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 \Data\"/>
    </mc:Choice>
  </mc:AlternateContent>
  <bookViews>
    <workbookView xWindow="360" yWindow="45" windowWidth="14355" windowHeight="4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18" i="1" l="1"/>
  <c r="O18" i="1"/>
  <c r="D21" i="1"/>
  <c r="E20" i="1"/>
  <c r="E19" i="1"/>
  <c r="E18" i="1"/>
  <c r="F18" i="1"/>
  <c r="G18" i="1"/>
  <c r="H18" i="1"/>
  <c r="I18" i="1"/>
  <c r="J18" i="1"/>
  <c r="K18" i="1"/>
  <c r="L18" i="1"/>
  <c r="M18" i="1"/>
  <c r="N18" i="1"/>
  <c r="D18" i="1"/>
  <c r="P9" i="1"/>
  <c r="P10" i="1"/>
  <c r="P11" i="1"/>
  <c r="P12" i="1"/>
  <c r="P13" i="1"/>
  <c r="P14" i="1"/>
  <c r="P15" i="1"/>
  <c r="P16" i="1"/>
  <c r="P17" i="1"/>
  <c r="R18" i="1" l="1"/>
  <c r="S18" i="1"/>
  <c r="T18" i="1"/>
  <c r="U18" i="1"/>
  <c r="V18" i="1"/>
  <c r="W18" i="1"/>
  <c r="X18" i="1"/>
  <c r="E32" i="2" l="1"/>
  <c r="F32" i="2"/>
  <c r="G32" i="2"/>
  <c r="H32" i="2"/>
  <c r="I32" i="2"/>
  <c r="J32" i="2"/>
  <c r="K32" i="2"/>
  <c r="L32" i="2"/>
  <c r="M32" i="2"/>
  <c r="N32" i="2"/>
  <c r="D32" i="2"/>
  <c r="O31" i="2"/>
  <c r="O30" i="2"/>
  <c r="O29" i="2"/>
  <c r="O28" i="2"/>
  <c r="O18" i="2"/>
  <c r="O19" i="2"/>
  <c r="O20" i="2"/>
  <c r="O21" i="2"/>
  <c r="O22" i="2"/>
  <c r="O23" i="2"/>
  <c r="O24" i="2"/>
  <c r="O25" i="2"/>
  <c r="O26" i="2"/>
  <c r="O27" i="2"/>
  <c r="O17" i="2"/>
  <c r="O16" i="2"/>
  <c r="O15" i="2"/>
  <c r="O14" i="2"/>
  <c r="O13" i="2"/>
  <c r="O12" i="2"/>
  <c r="O11" i="2"/>
  <c r="O10" i="2"/>
  <c r="O9" i="2"/>
  <c r="O8" i="2"/>
  <c r="O7" i="2"/>
  <c r="U21" i="1"/>
  <c r="U19" i="1" l="1"/>
  <c r="U20" i="1" s="1"/>
  <c r="R19" i="1"/>
  <c r="T19" i="1"/>
  <c r="W19" i="1"/>
  <c r="S19" i="1"/>
  <c r="M19" i="1"/>
  <c r="K19" i="1"/>
  <c r="I19" i="1"/>
  <c r="G19" i="1"/>
  <c r="Q21" i="1"/>
  <c r="X19" i="1"/>
  <c r="N19" i="1"/>
  <c r="L19" i="1"/>
  <c r="J19" i="1"/>
  <c r="H19" i="1"/>
  <c r="F19" i="1"/>
  <c r="V19" i="1"/>
  <c r="Q19" i="1"/>
  <c r="Q20" i="1" s="1"/>
  <c r="O32" i="2"/>
  <c r="P8" i="1"/>
</calcChain>
</file>

<file path=xl/sharedStrings.xml><?xml version="1.0" encoding="utf-8"?>
<sst xmlns="http://schemas.openxmlformats.org/spreadsheetml/2006/main" count="111" uniqueCount="76">
  <si>
    <t>แบบสรุปผลการเรียนสำหรับครูผู้สอน</t>
  </si>
  <si>
    <t>โรงเรียนกอบกุลวิทยาคม อำเภอสะเดา จังหวัดสงขลา</t>
  </si>
  <si>
    <t>กลุ่มสาระการเรียนรู้ การงานอาชีพและเทคโนโลยี ภาคเรียนที่ 2 ปีกาศึกษา 2556</t>
  </si>
  <si>
    <t>รายวิชา</t>
  </si>
  <si>
    <t>รหัสวิชา</t>
  </si>
  <si>
    <t>ชั้น</t>
  </si>
  <si>
    <t>จำนวนนักเรียน</t>
  </si>
  <si>
    <t>จำนวนนักเรียนที่ได้รับระดับผลการเรียนรู่</t>
  </si>
  <si>
    <t>ร</t>
  </si>
  <si>
    <t>มส</t>
  </si>
  <si>
    <t>ง30204</t>
  </si>
  <si>
    <t>การนำเสนอแบบสื่อประสม</t>
  </si>
  <si>
    <t>ม.5</t>
  </si>
  <si>
    <t>การงานอาชีพและเทคโนโลยี 2</t>
  </si>
  <si>
    <t>ง21102</t>
  </si>
  <si>
    <t>ม1/1</t>
  </si>
  <si>
    <t>ม1/2</t>
  </si>
  <si>
    <t>ม1/3</t>
  </si>
  <si>
    <t>ง22102</t>
  </si>
  <si>
    <t>การงานอาชีพและเทคโนโลยี 4</t>
  </si>
  <si>
    <t>ม2/1</t>
  </si>
  <si>
    <t>ม2/2</t>
  </si>
  <si>
    <t>ม2/3</t>
  </si>
  <si>
    <t>การงานอาชีพและเทคโนโลยี 6</t>
  </si>
  <si>
    <t>ง23102</t>
  </si>
  <si>
    <t>ม3/1</t>
  </si>
  <si>
    <t>ม3/2</t>
  </si>
  <si>
    <t>ม3/3</t>
  </si>
  <si>
    <t>รวม</t>
  </si>
  <si>
    <t>(วรวุฒิ    เหมเด็น)</t>
  </si>
  <si>
    <t>ลงชื่อ.............................................</t>
  </si>
  <si>
    <t xml:space="preserve">    ผู้อำนวยการโรงเรียนกอบกุลวิทยาคม</t>
  </si>
  <si>
    <t xml:space="preserve">   ( นายสุชาติ   ชาติวัฒนา )</t>
  </si>
  <si>
    <t>ธุรกิจเบื้องต้น</t>
  </si>
  <si>
    <t>ง20285</t>
  </si>
  <si>
    <t>ม.2</t>
  </si>
  <si>
    <t>บัญชีเบื้องต้น</t>
  </si>
  <si>
    <t>ง20283</t>
  </si>
  <si>
    <t>ม.3</t>
  </si>
  <si>
    <t>ง30281</t>
  </si>
  <si>
    <t>ม.4</t>
  </si>
  <si>
    <t>ง31102</t>
  </si>
  <si>
    <t>ม4/1</t>
  </si>
  <si>
    <t>ม4/2</t>
  </si>
  <si>
    <t>การเลี้ยงสัตว์เบื้องต้น</t>
  </si>
  <si>
    <t>ง20241</t>
  </si>
  <si>
    <t>I30201</t>
  </si>
  <si>
    <t>การศึกษาค้นคว้าฯ</t>
  </si>
  <si>
    <t>การปลูกสวนยางพารา</t>
  </si>
  <si>
    <t>ง30241</t>
  </si>
  <si>
    <t>ง30282</t>
  </si>
  <si>
    <t>ม.6</t>
  </si>
  <si>
    <t>การถนอมอาหาร</t>
  </si>
  <si>
    <t>ง20225</t>
  </si>
  <si>
    <t>ม.1</t>
  </si>
  <si>
    <t>ช่างอาหารไทย</t>
  </si>
  <si>
    <t>ง20222</t>
  </si>
  <si>
    <t>ช่าวขนมไทย</t>
  </si>
  <si>
    <t>ง20264</t>
  </si>
  <si>
    <t>ม3</t>
  </si>
  <si>
    <t>ง30221</t>
  </si>
  <si>
    <t>ง32102</t>
  </si>
  <si>
    <t>ม.5/1</t>
  </si>
  <si>
    <t>ม.5/2</t>
  </si>
  <si>
    <t xml:space="preserve">        หัวหน้ากลุ่มสาระ</t>
  </si>
  <si>
    <t>ว่าที่ร.ต......................................</t>
  </si>
  <si>
    <t xml:space="preserve">  ............/............/.............</t>
  </si>
  <si>
    <t>คุณลักษณะ</t>
  </si>
  <si>
    <t>อ่าน คิดวิเคราะห์และเขียน</t>
  </si>
  <si>
    <t>ร้อยละ</t>
  </si>
  <si>
    <t>ร้อยละของนักเรียนที่มีผลการเรียน 3 ขึ้นไป</t>
  </si>
  <si>
    <t>ผลการเรียนเฉลี่ย</t>
  </si>
  <si>
    <t>จำนวนนักเรียนที่ได้รับระดับผลการเรียน</t>
  </si>
  <si>
    <t>คะแนนเฉลีย</t>
  </si>
  <si>
    <t>ชื่อครูผู้สอน  .......................................</t>
  </si>
  <si>
    <t>กลุ่มสาระการเรียนรู้ ................................................... ภาคเรียนที่...........ปีการศึกษา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</si>
</sst>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8"/>
      <color theme="1"/>
      <name val="Wingdings"/>
      <charset val="2"/>
    </font>
    <font>
      <sz val="8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8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5</xdr:row>
      <xdr:rowOff>9526</xdr:rowOff>
    </xdr:from>
    <xdr:ext cx="390526" cy="438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934200" y="914401"/>
              <a:ext cx="390526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i="1">
                            <a:latin typeface="Cambria Math"/>
                            <a:ea typeface="Cambria Math"/>
                          </a:rPr>
                          <m:t>𝜒</m:t>
                        </m:r>
                      </m:e>
                    </m:acc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934200" y="914401"/>
              <a:ext cx="390526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n-US" sz="2000" i="0">
                  <a:latin typeface="Cambria Math"/>
                  <a:ea typeface="Cambria Math"/>
                </a:rPr>
                <a:t>𝜒 ̅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13</xdr:col>
      <xdr:colOff>285749</xdr:colOff>
      <xdr:row>17</xdr:row>
      <xdr:rowOff>0</xdr:rowOff>
    </xdr:from>
    <xdr:ext cx="504825" cy="438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391274" y="3371851"/>
              <a:ext cx="504825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>
                          <a:latin typeface="Cambria Math"/>
                          <a:ea typeface="Cambria Math"/>
                        </a:rPr>
                        <m:t>𝜒</m:t>
                      </m:r>
                    </m:e>
                  </m:acc>
                </m:oMath>
              </a14:m>
              <a:r>
                <a:rPr lang="en-US" sz="1100"/>
                <a:t> =</a:t>
              </a:r>
              <a:endParaRPr lang="th-TH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391274" y="3371851"/>
              <a:ext cx="504825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n-US" sz="2000" i="0">
                  <a:latin typeface="Cambria Math"/>
                  <a:ea typeface="Cambria Math"/>
                </a:rPr>
                <a:t>𝜒 ̅</a:t>
              </a:r>
              <a:r>
                <a:rPr lang="en-US" sz="1100"/>
                <a:t> =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15</xdr:col>
      <xdr:colOff>371475</xdr:colOff>
      <xdr:row>21</xdr:row>
      <xdr:rowOff>95250</xdr:rowOff>
    </xdr:from>
    <xdr:ext cx="2435090" cy="649464"/>
    <xdr:sp macro="" textlink="">
      <xdr:nvSpPr>
        <xdr:cNvPr id="4" name="กล่องข้อความ 3"/>
        <xdr:cNvSpPr txBox="1"/>
      </xdr:nvSpPr>
      <xdr:spPr>
        <a:xfrm>
          <a:off x="7258050" y="5391150"/>
          <a:ext cx="2435090" cy="6494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100"/>
            <a:t>ลงชื่อ.............................................</a:t>
          </a:r>
          <a:endParaRPr lang="th-TH" sz="1050"/>
        </a:p>
        <a:p>
          <a:r>
            <a:rPr lang="th-TH" sz="1100" baseline="0"/>
            <a:t>          (                                    )</a:t>
          </a:r>
        </a:p>
        <a:p>
          <a:r>
            <a:rPr lang="th-TH" sz="1100" baseline="0"/>
            <a:t>                        ครูผู้สอน</a:t>
          </a:r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314325</xdr:colOff>
      <xdr:row>3</xdr:row>
      <xdr:rowOff>114301</xdr:rowOff>
    </xdr:from>
    <xdr:ext cx="390526" cy="438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419850" y="657226"/>
              <a:ext cx="390526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i="1">
                            <a:latin typeface="Cambria Math"/>
                            <a:ea typeface="Cambria Math"/>
                          </a:rPr>
                          <m:t>𝜒</m:t>
                        </m:r>
                      </m:e>
                    </m:acc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419850" y="657226"/>
              <a:ext cx="390526" cy="438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n-US" sz="2000" i="0">
                  <a:latin typeface="Cambria Math"/>
                  <a:ea typeface="Cambria Math"/>
                </a:rPr>
                <a:t>𝜒 ̅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view="pageLayout" zoomScaleNormal="100" workbookViewId="0">
      <selection activeCell="K10" sqref="K10"/>
    </sheetView>
  </sheetViews>
  <sheetFormatPr defaultRowHeight="14.25" x14ac:dyDescent="0.2"/>
  <cols>
    <col min="1" max="1" width="21.5" customWidth="1"/>
    <col min="2" max="2" width="7.25" customWidth="1"/>
    <col min="3" max="3" width="5.375" customWidth="1"/>
    <col min="4" max="4" width="6.625" customWidth="1"/>
    <col min="5" max="14" width="4.375" customWidth="1"/>
    <col min="15" max="16" width="6" customWidth="1"/>
    <col min="17" max="24" width="4.25" customWidth="1"/>
  </cols>
  <sheetData>
    <row r="1" spans="1:24" ht="22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18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8" x14ac:dyDescent="0.25">
      <c r="A3" s="44" t="s">
        <v>75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ht="18" x14ac:dyDescent="0.25">
      <c r="A4" s="44" t="s">
        <v>74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6" spans="1:24" ht="21.75" customHeight="1" x14ac:dyDescent="0.2">
      <c r="A6" s="36" t="s">
        <v>3</v>
      </c>
      <c r="B6" s="36" t="s">
        <v>4</v>
      </c>
      <c r="C6" s="36" t="s">
        <v>5</v>
      </c>
      <c r="D6" s="36" t="s">
        <v>6</v>
      </c>
      <c r="E6" s="27" t="s">
        <v>72</v>
      </c>
      <c r="F6" s="28"/>
      <c r="G6" s="28"/>
      <c r="H6" s="28"/>
      <c r="I6" s="28"/>
      <c r="J6" s="28"/>
      <c r="K6" s="28"/>
      <c r="L6" s="28"/>
      <c r="M6" s="28"/>
      <c r="N6" s="29"/>
      <c r="O6" s="36" t="s">
        <v>73</v>
      </c>
      <c r="P6" s="30"/>
      <c r="Q6" s="20" t="s">
        <v>67</v>
      </c>
      <c r="R6" s="20"/>
      <c r="S6" s="20"/>
      <c r="T6" s="20"/>
      <c r="U6" s="46" t="s">
        <v>68</v>
      </c>
      <c r="V6" s="46"/>
      <c r="W6" s="46"/>
      <c r="X6" s="46"/>
    </row>
    <row r="7" spans="1:24" ht="18.75" customHeight="1" x14ac:dyDescent="0.2">
      <c r="A7" s="36"/>
      <c r="B7" s="36"/>
      <c r="C7" s="36"/>
      <c r="D7" s="36"/>
      <c r="E7" s="14">
        <v>4</v>
      </c>
      <c r="F7" s="14">
        <v>3.5</v>
      </c>
      <c r="G7" s="14">
        <v>3</v>
      </c>
      <c r="H7" s="14">
        <v>2.5</v>
      </c>
      <c r="I7" s="14">
        <v>2</v>
      </c>
      <c r="J7" s="14">
        <v>1.5</v>
      </c>
      <c r="K7" s="14">
        <v>1</v>
      </c>
      <c r="L7" s="14">
        <v>0</v>
      </c>
      <c r="M7" s="14" t="s">
        <v>8</v>
      </c>
      <c r="N7" s="15" t="s">
        <v>9</v>
      </c>
      <c r="O7" s="36"/>
      <c r="P7" s="30"/>
      <c r="Q7" s="14">
        <v>3</v>
      </c>
      <c r="R7" s="14">
        <v>2</v>
      </c>
      <c r="S7" s="14">
        <v>1</v>
      </c>
      <c r="T7" s="14">
        <v>0</v>
      </c>
      <c r="U7" s="14">
        <v>3</v>
      </c>
      <c r="V7" s="14">
        <v>2</v>
      </c>
      <c r="W7" s="14">
        <v>1</v>
      </c>
      <c r="X7" s="14">
        <v>0</v>
      </c>
    </row>
    <row r="8" spans="1:24" s="13" customFormat="1" ht="20.25" customHeight="1" x14ac:dyDescent="0.2">
      <c r="A8" s="11"/>
      <c r="B8" s="12"/>
      <c r="C8" s="1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7"/>
      <c r="P8" s="17" t="e">
        <f t="shared" ref="P8:P17" si="0">((E8*$E$7)+(F8*$F$7)+(G8*$G$7)+(H8*$H$7)+(I8*$I$7)+(J8*$J$7)+(K8*$K$7)+(L8*$L$7))/(D8-(M8+N8))</f>
        <v>#DIV/0!</v>
      </c>
      <c r="Q8" s="2"/>
      <c r="R8" s="2"/>
      <c r="S8" s="2"/>
      <c r="T8" s="2"/>
      <c r="U8" s="2"/>
      <c r="V8" s="2"/>
      <c r="W8" s="2"/>
      <c r="X8" s="2"/>
    </row>
    <row r="9" spans="1:24" s="13" customFormat="1" ht="20.25" customHeight="1" x14ac:dyDescent="0.2">
      <c r="A9" s="11"/>
      <c r="B9" s="12"/>
      <c r="C9" s="1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4"/>
      <c r="P9" s="19" t="e">
        <f t="shared" si="0"/>
        <v>#DIV/0!</v>
      </c>
      <c r="Q9" s="2"/>
      <c r="R9" s="2"/>
      <c r="S9" s="2"/>
      <c r="T9" s="2"/>
      <c r="U9" s="2"/>
      <c r="V9" s="2"/>
      <c r="W9" s="2"/>
      <c r="X9" s="2"/>
    </row>
    <row r="10" spans="1:24" s="13" customFormat="1" ht="20.25" customHeight="1" x14ac:dyDescent="0.2">
      <c r="A10" s="11"/>
      <c r="B10" s="12"/>
      <c r="C10" s="1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4"/>
      <c r="P10" s="19" t="e">
        <f t="shared" si="0"/>
        <v>#DIV/0!</v>
      </c>
      <c r="Q10" s="2"/>
      <c r="R10" s="2"/>
      <c r="S10" s="2"/>
      <c r="T10" s="2"/>
      <c r="U10" s="2"/>
      <c r="V10" s="2"/>
      <c r="W10" s="2"/>
      <c r="X10" s="2"/>
    </row>
    <row r="11" spans="1:24" s="13" customFormat="1" ht="20.25" customHeight="1" x14ac:dyDescent="0.2">
      <c r="A11" s="11"/>
      <c r="B11" s="12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4"/>
      <c r="P11" s="19" t="e">
        <f t="shared" si="0"/>
        <v>#DIV/0!</v>
      </c>
      <c r="Q11" s="2"/>
      <c r="R11" s="2"/>
      <c r="S11" s="2"/>
      <c r="T11" s="2"/>
      <c r="U11" s="2"/>
      <c r="V11" s="2"/>
      <c r="W11" s="2"/>
      <c r="X11" s="2"/>
    </row>
    <row r="12" spans="1:24" s="13" customFormat="1" ht="20.25" customHeight="1" x14ac:dyDescent="0.2">
      <c r="A12" s="11"/>
      <c r="B12" s="12"/>
      <c r="C12" s="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19" t="e">
        <f t="shared" si="0"/>
        <v>#DIV/0!</v>
      </c>
      <c r="Q12" s="2"/>
      <c r="R12" s="2"/>
      <c r="S12" s="2"/>
      <c r="T12" s="2"/>
      <c r="U12" s="2"/>
      <c r="V12" s="2"/>
      <c r="W12" s="2"/>
      <c r="X12" s="2"/>
    </row>
    <row r="13" spans="1:24" s="13" customFormat="1" ht="20.25" customHeight="1" x14ac:dyDescent="0.2">
      <c r="A13" s="11"/>
      <c r="B13" s="1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9"/>
      <c r="P13" s="19" t="e">
        <f t="shared" si="0"/>
        <v>#DIV/0!</v>
      </c>
      <c r="Q13" s="2"/>
      <c r="R13" s="2"/>
      <c r="S13" s="2"/>
      <c r="T13" s="2"/>
      <c r="U13" s="2"/>
      <c r="V13" s="2"/>
      <c r="W13" s="2"/>
      <c r="X13" s="2"/>
    </row>
    <row r="14" spans="1:24" s="13" customFormat="1" ht="20.25" customHeight="1" x14ac:dyDescent="0.2">
      <c r="A14" s="11"/>
      <c r="B14" s="1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9"/>
      <c r="P14" s="19" t="e">
        <f t="shared" si="0"/>
        <v>#DIV/0!</v>
      </c>
      <c r="Q14" s="2"/>
      <c r="R14" s="2"/>
      <c r="S14" s="2"/>
      <c r="T14" s="2"/>
      <c r="U14" s="2"/>
      <c r="V14" s="2"/>
      <c r="W14" s="2"/>
      <c r="X14" s="2"/>
    </row>
    <row r="15" spans="1:24" s="13" customFormat="1" ht="20.25" customHeight="1" x14ac:dyDescent="0.2">
      <c r="A15" s="11"/>
      <c r="B15" s="12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9"/>
      <c r="P15" s="19" t="e">
        <f t="shared" si="0"/>
        <v>#DIV/0!</v>
      </c>
      <c r="Q15" s="2"/>
      <c r="R15" s="2"/>
      <c r="S15" s="2"/>
      <c r="T15" s="2"/>
      <c r="U15" s="2"/>
      <c r="V15" s="2"/>
      <c r="W15" s="2"/>
      <c r="X15" s="2"/>
    </row>
    <row r="16" spans="1:24" s="13" customFormat="1" ht="20.25" customHeight="1" x14ac:dyDescent="0.2">
      <c r="A16" s="11"/>
      <c r="B16" s="1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9"/>
      <c r="P16" s="19" t="e">
        <f t="shared" si="0"/>
        <v>#DIV/0!</v>
      </c>
      <c r="Q16" s="2"/>
      <c r="R16" s="2"/>
      <c r="S16" s="2"/>
      <c r="T16" s="2"/>
      <c r="U16" s="2"/>
      <c r="V16" s="2"/>
      <c r="W16" s="2"/>
      <c r="X16" s="2"/>
    </row>
    <row r="17" spans="1:24" s="13" customFormat="1" ht="20.25" customHeight="1" x14ac:dyDescent="0.2">
      <c r="A17" s="11"/>
      <c r="B17" s="12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4"/>
      <c r="P17" s="19" t="e">
        <f t="shared" si="0"/>
        <v>#DIV/0!</v>
      </c>
      <c r="Q17" s="2"/>
      <c r="R17" s="2"/>
      <c r="S17" s="2"/>
      <c r="T17" s="2"/>
      <c r="U17" s="2"/>
      <c r="V17" s="2"/>
      <c r="W17" s="2"/>
      <c r="X17" s="2"/>
    </row>
    <row r="18" spans="1:24" s="13" customFormat="1" ht="20.25" customHeight="1" x14ac:dyDescent="0.2">
      <c r="A18" s="20" t="s">
        <v>28</v>
      </c>
      <c r="B18" s="20"/>
      <c r="C18" s="20"/>
      <c r="D18" s="14">
        <f>SUM(D8:D17)</f>
        <v>0</v>
      </c>
      <c r="E18" s="18">
        <f t="shared" ref="E18:N18" si="1">SUM(E8:E17)</f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0</v>
      </c>
      <c r="M18" s="18">
        <f t="shared" si="1"/>
        <v>0</v>
      </c>
      <c r="N18" s="18">
        <f t="shared" si="1"/>
        <v>0</v>
      </c>
      <c r="O18" s="31" t="e">
        <f>((E18*$E$7)+(F18*$F$7)+(G18*$G$7)+(H18*$H$7)+(I18*$I$7)+(J18*$J$7)+(K18*$K$7)+(L18*$L$7))/(D18-(M18+N18))</f>
        <v>#DIV/0!</v>
      </c>
      <c r="P18" s="32"/>
      <c r="Q18" s="14">
        <f>SUM(Q8:Q17)</f>
        <v>0</v>
      </c>
      <c r="R18" s="14">
        <f t="shared" ref="Q18:X18" si="2">SUM(R8:R17)</f>
        <v>0</v>
      </c>
      <c r="S18" s="14">
        <f t="shared" si="2"/>
        <v>0</v>
      </c>
      <c r="T18" s="14">
        <f t="shared" si="2"/>
        <v>0</v>
      </c>
      <c r="U18" s="14">
        <f t="shared" si="2"/>
        <v>0</v>
      </c>
      <c r="V18" s="14">
        <f t="shared" si="2"/>
        <v>0</v>
      </c>
      <c r="W18" s="14">
        <f t="shared" si="2"/>
        <v>0</v>
      </c>
      <c r="X18" s="14">
        <f t="shared" si="2"/>
        <v>0</v>
      </c>
    </row>
    <row r="19" spans="1:24" s="13" customFormat="1" ht="20.25" customHeight="1" x14ac:dyDescent="0.2">
      <c r="A19" s="20" t="s">
        <v>69</v>
      </c>
      <c r="B19" s="20"/>
      <c r="C19" s="20"/>
      <c r="D19" s="20"/>
      <c r="E19" s="16" t="e">
        <f>(E18*100)/$D$18</f>
        <v>#DIV/0!</v>
      </c>
      <c r="F19" s="16" t="e">
        <f t="shared" ref="F19:N19" si="3">(F18*100)/$D$18</f>
        <v>#DIV/0!</v>
      </c>
      <c r="G19" s="16" t="e">
        <f t="shared" si="3"/>
        <v>#DIV/0!</v>
      </c>
      <c r="H19" s="16" t="e">
        <f t="shared" si="3"/>
        <v>#DIV/0!</v>
      </c>
      <c r="I19" s="16" t="e">
        <f t="shared" si="3"/>
        <v>#DIV/0!</v>
      </c>
      <c r="J19" s="16" t="e">
        <f t="shared" si="3"/>
        <v>#DIV/0!</v>
      </c>
      <c r="K19" s="16" t="e">
        <f t="shared" si="3"/>
        <v>#DIV/0!</v>
      </c>
      <c r="L19" s="16" t="e">
        <f t="shared" si="3"/>
        <v>#DIV/0!</v>
      </c>
      <c r="M19" s="16" t="e">
        <f t="shared" si="3"/>
        <v>#DIV/0!</v>
      </c>
      <c r="N19" s="16" t="e">
        <f t="shared" si="3"/>
        <v>#DIV/0!</v>
      </c>
      <c r="O19" s="33"/>
      <c r="P19" s="34"/>
      <c r="Q19" s="14" t="e">
        <f>(Q18*100)/$D$18</f>
        <v>#DIV/0!</v>
      </c>
      <c r="R19" s="14" t="e">
        <f t="shared" ref="R19" si="4">(R18*100)/$D$18</f>
        <v>#DIV/0!</v>
      </c>
      <c r="S19" s="14" t="e">
        <f t="shared" ref="S19" si="5">(S18*100)/$D$18</f>
        <v>#DIV/0!</v>
      </c>
      <c r="T19" s="14" t="e">
        <f t="shared" ref="T19" si="6">(T18*100)/$D$18</f>
        <v>#DIV/0!</v>
      </c>
      <c r="U19" s="14" t="e">
        <f t="shared" ref="U19" si="7">(U18*100)/$D$18</f>
        <v>#DIV/0!</v>
      </c>
      <c r="V19" s="14" t="e">
        <f t="shared" ref="V19" si="8">(V18*100)/$D$18</f>
        <v>#DIV/0!</v>
      </c>
      <c r="W19" s="14" t="e">
        <f t="shared" ref="W19" si="9">(W18*100)/$D$18</f>
        <v>#DIV/0!</v>
      </c>
      <c r="X19" s="14" t="e">
        <f t="shared" ref="X19" si="10">(X18*100)/$D$18</f>
        <v>#DIV/0!</v>
      </c>
    </row>
    <row r="20" spans="1:24" s="13" customFormat="1" ht="20.25" customHeight="1" x14ac:dyDescent="0.2">
      <c r="A20" s="27" t="s">
        <v>70</v>
      </c>
      <c r="B20" s="28"/>
      <c r="C20" s="28"/>
      <c r="D20" s="29"/>
      <c r="E20" s="24" t="e">
        <f>(E18+F18+G18)*100/D18</f>
        <v>#DIV/0!</v>
      </c>
      <c r="F20" s="25"/>
      <c r="G20" s="26"/>
      <c r="H20" s="27"/>
      <c r="I20" s="28"/>
      <c r="J20" s="28"/>
      <c r="K20" s="28"/>
      <c r="L20" s="28"/>
      <c r="M20" s="28"/>
      <c r="N20" s="28"/>
      <c r="O20" s="28"/>
      <c r="P20" s="29"/>
      <c r="Q20" s="23" t="e">
        <f>Q19</f>
        <v>#DIV/0!</v>
      </c>
      <c r="R20" s="23"/>
      <c r="S20" s="23"/>
      <c r="T20" s="23"/>
      <c r="U20" s="23" t="e">
        <f>U19</f>
        <v>#DIV/0!</v>
      </c>
      <c r="V20" s="23"/>
      <c r="W20" s="23"/>
      <c r="X20" s="23"/>
    </row>
    <row r="21" spans="1:24" ht="22.5" customHeight="1" x14ac:dyDescent="0.2">
      <c r="A21" s="20" t="s">
        <v>71</v>
      </c>
      <c r="B21" s="20"/>
      <c r="C21" s="20"/>
      <c r="D21" s="21" t="e">
        <f>O18</f>
        <v>#DIV/0!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 t="e">
        <f>((Q18*$Q$7)+(R18*$R$7)+(S18*$S$7)+(T18*$T$7))/D18</f>
        <v>#DIV/0!</v>
      </c>
      <c r="R21" s="23"/>
      <c r="S21" s="23"/>
      <c r="T21" s="23"/>
      <c r="U21" s="23" t="e">
        <f>((U18*$Q$7)+(V18*$R$7)+(W18*$S$7)+(X18*$T$7))/H18</f>
        <v>#DIV/0!</v>
      </c>
      <c r="V21" s="23"/>
      <c r="W21" s="23"/>
      <c r="X21" s="23"/>
    </row>
    <row r="22" spans="1:24" x14ac:dyDescent="0.2">
      <c r="A22" s="10"/>
      <c r="B22" s="10"/>
      <c r="C22" s="10"/>
    </row>
    <row r="23" spans="1:24" ht="15.75" customHeight="1" x14ac:dyDescent="0.2"/>
    <row r="27" spans="1:24" ht="22.5" x14ac:dyDescent="0.3">
      <c r="E27" s="7"/>
    </row>
  </sheetData>
  <mergeCells count="25">
    <mergeCell ref="A1:X1"/>
    <mergeCell ref="A2:X2"/>
    <mergeCell ref="A3:X3"/>
    <mergeCell ref="A4:X4"/>
    <mergeCell ref="O6:O7"/>
    <mergeCell ref="Q6:T6"/>
    <mergeCell ref="U6:X6"/>
    <mergeCell ref="A6:A7"/>
    <mergeCell ref="B6:B7"/>
    <mergeCell ref="C6:C7"/>
    <mergeCell ref="D6:D7"/>
    <mergeCell ref="E6:N6"/>
    <mergeCell ref="A19:D19"/>
    <mergeCell ref="A18:C18"/>
    <mergeCell ref="P6:P7"/>
    <mergeCell ref="A20:D20"/>
    <mergeCell ref="O18:P19"/>
    <mergeCell ref="A21:C21"/>
    <mergeCell ref="D21:P21"/>
    <mergeCell ref="Q20:T20"/>
    <mergeCell ref="U20:X20"/>
    <mergeCell ref="Q21:T21"/>
    <mergeCell ref="U21:X21"/>
    <mergeCell ref="E20:G20"/>
    <mergeCell ref="H20:P20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C26" sqref="C26"/>
    </sheetView>
  </sheetViews>
  <sheetFormatPr defaultRowHeight="14.25" x14ac:dyDescent="0.2"/>
  <cols>
    <col min="1" max="1" width="21.5" customWidth="1"/>
    <col min="2" max="2" width="7.25" customWidth="1"/>
    <col min="3" max="3" width="5.375" customWidth="1"/>
    <col min="4" max="4" width="6.625" customWidth="1"/>
    <col min="5" max="15" width="4.375" customWidth="1"/>
  </cols>
  <sheetData>
    <row r="1" spans="1:1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x14ac:dyDescent="0.2">
      <c r="A5" s="42" t="s">
        <v>3</v>
      </c>
      <c r="B5" s="42" t="s">
        <v>4</v>
      </c>
      <c r="C5" s="42" t="s">
        <v>5</v>
      </c>
      <c r="D5" s="42" t="s">
        <v>6</v>
      </c>
      <c r="E5" s="43" t="s">
        <v>7</v>
      </c>
      <c r="F5" s="43"/>
      <c r="G5" s="43"/>
      <c r="H5" s="43"/>
      <c r="I5" s="43"/>
      <c r="J5" s="43"/>
      <c r="K5" s="43"/>
      <c r="L5" s="43"/>
      <c r="M5" s="43"/>
      <c r="N5" s="43"/>
      <c r="O5" s="40"/>
    </row>
    <row r="6" spans="1:15" ht="20.25" customHeight="1" x14ac:dyDescent="0.2">
      <c r="A6" s="42"/>
      <c r="B6" s="42"/>
      <c r="C6" s="42"/>
      <c r="D6" s="42"/>
      <c r="E6" s="2">
        <v>4</v>
      </c>
      <c r="F6" s="2">
        <v>3.5</v>
      </c>
      <c r="G6" s="2">
        <v>3</v>
      </c>
      <c r="H6" s="2">
        <v>2.5</v>
      </c>
      <c r="I6" s="2">
        <v>2</v>
      </c>
      <c r="J6" s="2">
        <v>1.5</v>
      </c>
      <c r="K6" s="2">
        <v>1</v>
      </c>
      <c r="L6" s="2">
        <v>0</v>
      </c>
      <c r="M6" s="2" t="s">
        <v>8</v>
      </c>
      <c r="N6" s="2" t="s">
        <v>9</v>
      </c>
      <c r="O6" s="41"/>
    </row>
    <row r="7" spans="1:15" x14ac:dyDescent="0.2">
      <c r="A7" s="4" t="s">
        <v>11</v>
      </c>
      <c r="B7" s="1" t="s">
        <v>10</v>
      </c>
      <c r="C7" s="1" t="s">
        <v>12</v>
      </c>
      <c r="D7" s="1">
        <v>11</v>
      </c>
      <c r="E7" s="2">
        <v>11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f>((E7*$E$6)+(F7*$F$6)+(G7*$G$6)+(H7*$H$6)+(I7*$I$6)+(J7*$J$6)+(K7*$K$6)+(L7*$L$6))/(D7-(M7+N7))</f>
        <v>4</v>
      </c>
    </row>
    <row r="8" spans="1:15" x14ac:dyDescent="0.2">
      <c r="A8" s="4" t="s">
        <v>13</v>
      </c>
      <c r="B8" s="1" t="s">
        <v>14</v>
      </c>
      <c r="C8" s="1" t="s">
        <v>15</v>
      </c>
      <c r="D8" s="1">
        <v>31</v>
      </c>
      <c r="E8" s="2">
        <v>0</v>
      </c>
      <c r="F8" s="2">
        <v>2</v>
      </c>
      <c r="G8" s="2">
        <v>3</v>
      </c>
      <c r="H8" s="2">
        <v>6</v>
      </c>
      <c r="I8" s="2">
        <v>7</v>
      </c>
      <c r="J8" s="2">
        <v>3</v>
      </c>
      <c r="K8" s="2">
        <v>3</v>
      </c>
      <c r="L8" s="2">
        <v>6</v>
      </c>
      <c r="M8" s="2">
        <v>1</v>
      </c>
      <c r="N8" s="2">
        <v>0</v>
      </c>
      <c r="O8" s="3">
        <f t="shared" ref="O8:O15" si="0">((E8*$E$6)+(F8*$F$6)+(G8*$G$6)+(H8*$H$6)+(I8*$I$6)+(J8*$J$6)+(K8*$K$6)+(L8*$L$6))/(D8-(M8+N8))</f>
        <v>1.75</v>
      </c>
    </row>
    <row r="9" spans="1:15" x14ac:dyDescent="0.2">
      <c r="A9" s="4" t="s">
        <v>13</v>
      </c>
      <c r="B9" s="1" t="s">
        <v>14</v>
      </c>
      <c r="C9" s="1" t="s">
        <v>16</v>
      </c>
      <c r="D9" s="1">
        <v>32</v>
      </c>
      <c r="E9" s="2">
        <v>0</v>
      </c>
      <c r="F9" s="2">
        <v>0</v>
      </c>
      <c r="G9" s="2">
        <v>2</v>
      </c>
      <c r="H9" s="2">
        <v>8</v>
      </c>
      <c r="I9" s="2">
        <v>8</v>
      </c>
      <c r="J9" s="2">
        <v>3</v>
      </c>
      <c r="K9" s="2">
        <v>2</v>
      </c>
      <c r="L9" s="2">
        <v>8</v>
      </c>
      <c r="M9" s="2">
        <v>1</v>
      </c>
      <c r="N9" s="2">
        <v>0</v>
      </c>
      <c r="O9" s="3">
        <f t="shared" si="0"/>
        <v>1.564516129032258</v>
      </c>
    </row>
    <row r="10" spans="1:15" x14ac:dyDescent="0.2">
      <c r="A10" s="4" t="s">
        <v>13</v>
      </c>
      <c r="B10" s="1" t="s">
        <v>14</v>
      </c>
      <c r="C10" s="1" t="s">
        <v>17</v>
      </c>
      <c r="D10" s="1">
        <v>37</v>
      </c>
      <c r="E10" s="2">
        <v>8</v>
      </c>
      <c r="F10" s="2">
        <v>5</v>
      </c>
      <c r="G10" s="2">
        <v>5</v>
      </c>
      <c r="H10" s="2">
        <v>2</v>
      </c>
      <c r="I10" s="2">
        <v>0</v>
      </c>
      <c r="J10" s="2">
        <v>6</v>
      </c>
      <c r="K10" s="2">
        <v>3</v>
      </c>
      <c r="L10" s="2">
        <v>8</v>
      </c>
      <c r="M10" s="2">
        <v>0</v>
      </c>
      <c r="N10" s="2">
        <v>0</v>
      </c>
      <c r="O10" s="3">
        <f t="shared" si="0"/>
        <v>2.2027027027027026</v>
      </c>
    </row>
    <row r="11" spans="1:15" x14ac:dyDescent="0.2">
      <c r="A11" s="4" t="s">
        <v>19</v>
      </c>
      <c r="B11" s="1" t="s">
        <v>18</v>
      </c>
      <c r="C11" s="1" t="s">
        <v>20</v>
      </c>
      <c r="D11" s="1">
        <v>28</v>
      </c>
      <c r="E11" s="2">
        <v>0</v>
      </c>
      <c r="F11" s="2">
        <v>0</v>
      </c>
      <c r="G11" s="2">
        <v>1</v>
      </c>
      <c r="H11" s="2">
        <v>3</v>
      </c>
      <c r="I11" s="2">
        <v>3</v>
      </c>
      <c r="J11" s="2">
        <v>5</v>
      </c>
      <c r="K11" s="2">
        <v>5</v>
      </c>
      <c r="L11" s="2">
        <v>10</v>
      </c>
      <c r="M11" s="2">
        <v>1</v>
      </c>
      <c r="N11" s="2">
        <v>0</v>
      </c>
      <c r="O11" s="3">
        <f t="shared" si="0"/>
        <v>1.0740740740740742</v>
      </c>
    </row>
    <row r="12" spans="1:15" x14ac:dyDescent="0.2">
      <c r="A12" s="4" t="s">
        <v>19</v>
      </c>
      <c r="B12" s="1" t="s">
        <v>18</v>
      </c>
      <c r="C12" s="1" t="s">
        <v>21</v>
      </c>
      <c r="D12" s="1">
        <v>32</v>
      </c>
      <c r="E12" s="2">
        <v>0</v>
      </c>
      <c r="F12" s="2">
        <v>4</v>
      </c>
      <c r="G12" s="2">
        <v>1</v>
      </c>
      <c r="H12" s="2">
        <v>4</v>
      </c>
      <c r="I12" s="2">
        <v>1</v>
      </c>
      <c r="J12" s="2">
        <v>3</v>
      </c>
      <c r="K12" s="2">
        <v>1</v>
      </c>
      <c r="L12" s="2">
        <v>16</v>
      </c>
      <c r="M12" s="2">
        <v>2</v>
      </c>
      <c r="N12" s="2">
        <v>0</v>
      </c>
      <c r="O12" s="3">
        <f t="shared" si="0"/>
        <v>1.1499999999999999</v>
      </c>
    </row>
    <row r="13" spans="1:15" x14ac:dyDescent="0.2">
      <c r="A13" s="4" t="s">
        <v>19</v>
      </c>
      <c r="B13" s="1" t="s">
        <v>18</v>
      </c>
      <c r="C13" s="1" t="s">
        <v>22</v>
      </c>
      <c r="D13" s="1">
        <v>31</v>
      </c>
      <c r="E13" s="2">
        <v>11</v>
      </c>
      <c r="F13" s="2">
        <v>5</v>
      </c>
      <c r="G13" s="2">
        <v>8</v>
      </c>
      <c r="H13" s="2">
        <v>5</v>
      </c>
      <c r="I13" s="2">
        <v>1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3">
        <f t="shared" si="0"/>
        <v>3.3333333333333335</v>
      </c>
    </row>
    <row r="14" spans="1:15" x14ac:dyDescent="0.2">
      <c r="A14" s="4" t="s">
        <v>23</v>
      </c>
      <c r="B14" s="1" t="s">
        <v>24</v>
      </c>
      <c r="C14" s="1" t="s">
        <v>25</v>
      </c>
      <c r="D14" s="1">
        <v>20</v>
      </c>
      <c r="E14" s="2">
        <v>0</v>
      </c>
      <c r="F14" s="2">
        <v>0</v>
      </c>
      <c r="G14" s="2">
        <v>0</v>
      </c>
      <c r="H14" s="2">
        <v>1</v>
      </c>
      <c r="I14" s="2">
        <v>2</v>
      </c>
      <c r="J14" s="2">
        <v>1</v>
      </c>
      <c r="K14" s="2">
        <v>2</v>
      </c>
      <c r="L14" s="2">
        <v>13</v>
      </c>
      <c r="M14" s="2">
        <v>2</v>
      </c>
      <c r="N14" s="2">
        <v>0</v>
      </c>
      <c r="O14" s="3">
        <f t="shared" si="0"/>
        <v>0.55555555555555558</v>
      </c>
    </row>
    <row r="15" spans="1:15" x14ac:dyDescent="0.2">
      <c r="A15" s="4" t="s">
        <v>23</v>
      </c>
      <c r="B15" s="1" t="s">
        <v>24</v>
      </c>
      <c r="C15" s="1" t="s">
        <v>26</v>
      </c>
      <c r="D15" s="1">
        <v>25</v>
      </c>
      <c r="E15" s="2">
        <v>0</v>
      </c>
      <c r="F15" s="2">
        <v>0</v>
      </c>
      <c r="G15" s="2">
        <v>0</v>
      </c>
      <c r="H15" s="2">
        <v>0</v>
      </c>
      <c r="I15" s="2">
        <v>4</v>
      </c>
      <c r="J15" s="2">
        <v>9</v>
      </c>
      <c r="K15" s="2">
        <v>2</v>
      </c>
      <c r="L15" s="2">
        <v>9</v>
      </c>
      <c r="M15" s="2">
        <v>1</v>
      </c>
      <c r="N15" s="2">
        <v>0</v>
      </c>
      <c r="O15" s="3">
        <f t="shared" si="0"/>
        <v>0.97916666666666663</v>
      </c>
    </row>
    <row r="16" spans="1:15" x14ac:dyDescent="0.2">
      <c r="A16" s="4" t="s">
        <v>23</v>
      </c>
      <c r="B16" s="1" t="s">
        <v>24</v>
      </c>
      <c r="C16" s="1" t="s">
        <v>27</v>
      </c>
      <c r="D16" s="1">
        <v>26</v>
      </c>
      <c r="E16" s="2">
        <v>0</v>
      </c>
      <c r="F16" s="2">
        <v>6</v>
      </c>
      <c r="G16" s="2">
        <v>2</v>
      </c>
      <c r="H16" s="2">
        <v>5</v>
      </c>
      <c r="I16" s="2">
        <v>1</v>
      </c>
      <c r="J16" s="2">
        <v>1</v>
      </c>
      <c r="K16" s="2">
        <v>0</v>
      </c>
      <c r="L16" s="2">
        <v>10</v>
      </c>
      <c r="M16" s="2">
        <v>1</v>
      </c>
      <c r="N16" s="2">
        <v>0</v>
      </c>
      <c r="O16" s="3">
        <f>((E16*$E$6)+(F16*$F$6)+(G16*$G$6)+(H16*$H$6)+(I16*$I$6)+(J16*$J$6)+(K16*$K$6)+(L16*$L$6))/(D16-(M16+N16))</f>
        <v>1.72</v>
      </c>
    </row>
    <row r="17" spans="1:15" x14ac:dyDescent="0.2">
      <c r="A17" s="4" t="s">
        <v>33</v>
      </c>
      <c r="B17" s="1" t="s">
        <v>34</v>
      </c>
      <c r="C17" s="1" t="s">
        <v>35</v>
      </c>
      <c r="D17" s="1">
        <v>26</v>
      </c>
      <c r="E17" s="2">
        <v>2</v>
      </c>
      <c r="F17" s="2">
        <v>9</v>
      </c>
      <c r="G17" s="2">
        <v>6</v>
      </c>
      <c r="H17" s="2">
        <v>5</v>
      </c>
      <c r="I17" s="2">
        <v>1</v>
      </c>
      <c r="J17" s="2">
        <v>0</v>
      </c>
      <c r="K17" s="2">
        <v>1</v>
      </c>
      <c r="L17" s="2">
        <v>0</v>
      </c>
      <c r="M17" s="2">
        <v>2</v>
      </c>
      <c r="N17" s="2">
        <v>0</v>
      </c>
      <c r="O17" s="3">
        <f>((E17*$E$6)+(F17*$F$6)+(G17*$G$6)+(H17*$H$6)+(I17*$I$6)+(J17*$J$6)+(K17*$K$6)+(L17*$L$6))/(D17-(M17+N17))</f>
        <v>3.0416666666666665</v>
      </c>
    </row>
    <row r="18" spans="1:15" x14ac:dyDescent="0.2">
      <c r="A18" s="4" t="s">
        <v>36</v>
      </c>
      <c r="B18" s="1" t="s">
        <v>37</v>
      </c>
      <c r="C18" s="1" t="s">
        <v>38</v>
      </c>
      <c r="D18" s="1">
        <v>22</v>
      </c>
      <c r="E18" s="2">
        <v>5</v>
      </c>
      <c r="F18" s="2">
        <v>3</v>
      </c>
      <c r="G18" s="2">
        <v>6</v>
      </c>
      <c r="H18" s="2">
        <v>5</v>
      </c>
      <c r="I18" s="2">
        <v>2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3">
        <f t="shared" ref="O18:O31" si="1">((E18*$E$6)+(F18*$F$6)+(G18*$G$6)+(H18*$H$6)+(I18*$I$6)+(J18*$J$6)+(K18*$K$6)+(L18*$L$6))/(D18-(M18+N18))</f>
        <v>3.0952380952380953</v>
      </c>
    </row>
    <row r="19" spans="1:15" x14ac:dyDescent="0.2">
      <c r="A19" s="4" t="s">
        <v>36</v>
      </c>
      <c r="B19" s="1" t="s">
        <v>39</v>
      </c>
      <c r="C19" s="1" t="s">
        <v>40</v>
      </c>
      <c r="D19" s="1">
        <v>5</v>
      </c>
      <c r="E19" s="2">
        <v>0</v>
      </c>
      <c r="F19" s="2">
        <v>2</v>
      </c>
      <c r="G19" s="2">
        <v>0</v>
      </c>
      <c r="H19" s="2">
        <v>2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3">
        <f t="shared" si="1"/>
        <v>3</v>
      </c>
    </row>
    <row r="20" spans="1:15" x14ac:dyDescent="0.2">
      <c r="A20" s="4" t="s">
        <v>13</v>
      </c>
      <c r="B20" s="1" t="s">
        <v>41</v>
      </c>
      <c r="C20" s="1" t="s">
        <v>42</v>
      </c>
      <c r="D20" s="1">
        <v>21</v>
      </c>
      <c r="E20" s="2">
        <v>5</v>
      </c>
      <c r="F20" s="2">
        <v>3</v>
      </c>
      <c r="G20" s="2">
        <v>6</v>
      </c>
      <c r="H20" s="2">
        <v>6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3">
        <f t="shared" si="1"/>
        <v>3.1749999999999998</v>
      </c>
    </row>
    <row r="21" spans="1:15" x14ac:dyDescent="0.2">
      <c r="A21" s="4" t="s">
        <v>13</v>
      </c>
      <c r="B21" s="1" t="s">
        <v>41</v>
      </c>
      <c r="C21" s="1" t="s">
        <v>43</v>
      </c>
      <c r="D21" s="1">
        <v>35</v>
      </c>
      <c r="E21" s="2">
        <v>3</v>
      </c>
      <c r="F21" s="2">
        <v>7</v>
      </c>
      <c r="G21" s="2">
        <v>6</v>
      </c>
      <c r="H21" s="2">
        <v>5</v>
      </c>
      <c r="I21" s="2">
        <v>7</v>
      </c>
      <c r="J21" s="2">
        <v>3</v>
      </c>
      <c r="K21" s="2">
        <v>1</v>
      </c>
      <c r="L21" s="2">
        <v>0</v>
      </c>
      <c r="M21" s="2">
        <v>3</v>
      </c>
      <c r="N21" s="2">
        <v>0</v>
      </c>
      <c r="O21" s="3">
        <f t="shared" si="1"/>
        <v>2.703125</v>
      </c>
    </row>
    <row r="22" spans="1:15" x14ac:dyDescent="0.2">
      <c r="A22" s="4" t="s">
        <v>44</v>
      </c>
      <c r="B22" s="1" t="s">
        <v>45</v>
      </c>
      <c r="C22" s="1" t="s">
        <v>35</v>
      </c>
      <c r="D22" s="1">
        <v>20</v>
      </c>
      <c r="E22" s="2">
        <v>0</v>
      </c>
      <c r="F22" s="2">
        <v>0</v>
      </c>
      <c r="G22" s="2">
        <v>3</v>
      </c>
      <c r="H22" s="2">
        <v>1</v>
      </c>
      <c r="I22" s="2">
        <v>6</v>
      </c>
      <c r="J22" s="2">
        <v>6</v>
      </c>
      <c r="K22" s="2">
        <v>1</v>
      </c>
      <c r="L22" s="2">
        <v>0</v>
      </c>
      <c r="M22" s="2">
        <v>2</v>
      </c>
      <c r="N22" s="2">
        <v>0</v>
      </c>
      <c r="O22" s="3">
        <f t="shared" si="1"/>
        <v>1.8611111111111112</v>
      </c>
    </row>
    <row r="23" spans="1:15" x14ac:dyDescent="0.2">
      <c r="A23" s="4" t="s">
        <v>47</v>
      </c>
      <c r="B23" s="1" t="s">
        <v>46</v>
      </c>
      <c r="C23" s="1" t="s">
        <v>40</v>
      </c>
      <c r="D23" s="1">
        <v>20</v>
      </c>
      <c r="E23" s="2">
        <v>15</v>
      </c>
      <c r="F23" s="2">
        <v>5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3">
        <f t="shared" si="1"/>
        <v>3.875</v>
      </c>
    </row>
    <row r="24" spans="1:15" x14ac:dyDescent="0.2">
      <c r="A24" s="4" t="s">
        <v>48</v>
      </c>
      <c r="B24" s="1" t="s">
        <v>49</v>
      </c>
      <c r="C24" s="1" t="s">
        <v>12</v>
      </c>
      <c r="D24" s="1">
        <v>9</v>
      </c>
      <c r="E24" s="2">
        <v>1</v>
      </c>
      <c r="F24" s="2">
        <v>1</v>
      </c>
      <c r="G24" s="2">
        <v>2</v>
      </c>
      <c r="H24" s="2">
        <v>1</v>
      </c>
      <c r="I24" s="2">
        <v>3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3">
        <f t="shared" si="1"/>
        <v>2.75</v>
      </c>
    </row>
    <row r="25" spans="1:15" x14ac:dyDescent="0.2">
      <c r="A25" s="4" t="s">
        <v>33</v>
      </c>
      <c r="B25" s="1" t="s">
        <v>50</v>
      </c>
      <c r="C25" s="1" t="s">
        <v>51</v>
      </c>
      <c r="D25" s="1">
        <v>24</v>
      </c>
      <c r="E25" s="2">
        <v>3</v>
      </c>
      <c r="F25" s="2">
        <v>1</v>
      </c>
      <c r="G25" s="2">
        <v>7</v>
      </c>
      <c r="H25" s="2">
        <v>9</v>
      </c>
      <c r="I25" s="2">
        <v>1</v>
      </c>
      <c r="J25" s="2">
        <v>1</v>
      </c>
      <c r="K25" s="2">
        <v>2</v>
      </c>
      <c r="L25" s="2">
        <v>0</v>
      </c>
      <c r="M25" s="2">
        <v>0</v>
      </c>
      <c r="N25" s="2">
        <v>0</v>
      </c>
      <c r="O25" s="3">
        <f t="shared" si="1"/>
        <v>2.6875</v>
      </c>
    </row>
    <row r="26" spans="1:15" x14ac:dyDescent="0.2">
      <c r="A26" s="4" t="s">
        <v>52</v>
      </c>
      <c r="B26" s="1" t="s">
        <v>53</v>
      </c>
      <c r="C26" s="1" t="s">
        <v>54</v>
      </c>
      <c r="D26" s="1">
        <v>25</v>
      </c>
      <c r="E26" s="2">
        <v>13</v>
      </c>
      <c r="F26" s="2">
        <v>2</v>
      </c>
      <c r="G26" s="2">
        <v>6</v>
      </c>
      <c r="H26" s="2">
        <v>1</v>
      </c>
      <c r="I26" s="2">
        <v>2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3">
        <f t="shared" si="1"/>
        <v>3.38</v>
      </c>
    </row>
    <row r="27" spans="1:15" x14ac:dyDescent="0.2">
      <c r="A27" s="4" t="s">
        <v>55</v>
      </c>
      <c r="B27" s="1" t="s">
        <v>56</v>
      </c>
      <c r="C27" s="1" t="s">
        <v>35</v>
      </c>
      <c r="D27" s="1">
        <v>14</v>
      </c>
      <c r="E27" s="2">
        <v>14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3">
        <f t="shared" si="1"/>
        <v>4</v>
      </c>
    </row>
    <row r="28" spans="1:15" x14ac:dyDescent="0.2">
      <c r="A28" s="4" t="s">
        <v>57</v>
      </c>
      <c r="B28" s="8" t="s">
        <v>58</v>
      </c>
      <c r="C28" s="8" t="s">
        <v>59</v>
      </c>
      <c r="D28" s="8">
        <v>4</v>
      </c>
      <c r="E28" s="2">
        <v>4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3">
        <f t="shared" si="1"/>
        <v>4</v>
      </c>
    </row>
    <row r="29" spans="1:15" x14ac:dyDescent="0.2">
      <c r="A29" s="4" t="s">
        <v>52</v>
      </c>
      <c r="B29" s="8" t="s">
        <v>60</v>
      </c>
      <c r="C29" s="8" t="s">
        <v>40</v>
      </c>
      <c r="D29" s="8">
        <v>11</v>
      </c>
      <c r="E29" s="2">
        <v>6</v>
      </c>
      <c r="F29" s="2">
        <v>0</v>
      </c>
      <c r="G29" s="2">
        <v>5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3">
        <f t="shared" si="1"/>
        <v>3.5454545454545454</v>
      </c>
    </row>
    <row r="30" spans="1:15" x14ac:dyDescent="0.2">
      <c r="A30" s="4" t="s">
        <v>13</v>
      </c>
      <c r="B30" s="8" t="s">
        <v>61</v>
      </c>
      <c r="C30" s="8" t="s">
        <v>62</v>
      </c>
      <c r="D30" s="8">
        <v>14</v>
      </c>
      <c r="E30" s="2">
        <v>7</v>
      </c>
      <c r="F30" s="2">
        <v>0</v>
      </c>
      <c r="G30" s="2">
        <v>4</v>
      </c>
      <c r="H30" s="2">
        <v>3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3">
        <f t="shared" si="1"/>
        <v>3.3928571428571428</v>
      </c>
    </row>
    <row r="31" spans="1:15" x14ac:dyDescent="0.2">
      <c r="A31" s="4" t="s">
        <v>13</v>
      </c>
      <c r="B31" s="8" t="s">
        <v>61</v>
      </c>
      <c r="C31" s="8" t="s">
        <v>63</v>
      </c>
      <c r="D31" s="8">
        <v>26</v>
      </c>
      <c r="E31" s="9">
        <v>4</v>
      </c>
      <c r="F31" s="1">
        <v>6</v>
      </c>
      <c r="G31" s="9">
        <v>4</v>
      </c>
      <c r="H31" s="1">
        <v>7</v>
      </c>
      <c r="I31" s="9">
        <v>1</v>
      </c>
      <c r="J31" s="1">
        <v>1</v>
      </c>
      <c r="K31" s="9">
        <v>1</v>
      </c>
      <c r="L31" s="2">
        <v>0</v>
      </c>
      <c r="M31" s="9">
        <v>2</v>
      </c>
      <c r="N31" s="2">
        <v>0</v>
      </c>
      <c r="O31" s="3">
        <f t="shared" si="1"/>
        <v>2.9583333333333335</v>
      </c>
    </row>
    <row r="32" spans="1:15" x14ac:dyDescent="0.2">
      <c r="A32" s="37" t="s">
        <v>28</v>
      </c>
      <c r="B32" s="38"/>
      <c r="C32" s="39"/>
      <c r="D32" s="5">
        <f>SUM(D7:D31)</f>
        <v>549</v>
      </c>
      <c r="E32" s="5">
        <f t="shared" ref="E32:N32" si="2">SUM(E7:E31)</f>
        <v>112</v>
      </c>
      <c r="F32" s="5">
        <f t="shared" si="2"/>
        <v>61</v>
      </c>
      <c r="G32" s="5">
        <f t="shared" si="2"/>
        <v>77</v>
      </c>
      <c r="H32" s="5">
        <f t="shared" si="2"/>
        <v>79</v>
      </c>
      <c r="I32" s="5">
        <f t="shared" si="2"/>
        <v>50</v>
      </c>
      <c r="J32" s="5">
        <f t="shared" si="2"/>
        <v>42</v>
      </c>
      <c r="K32" s="5">
        <f t="shared" si="2"/>
        <v>25</v>
      </c>
      <c r="L32" s="5">
        <f t="shared" si="2"/>
        <v>80</v>
      </c>
      <c r="M32" s="5">
        <f t="shared" si="2"/>
        <v>23</v>
      </c>
      <c r="N32" s="5">
        <f t="shared" si="2"/>
        <v>0</v>
      </c>
      <c r="O32" s="6">
        <f>((E32*$E$6)+(F32*$F$6)+(G32*$G$6)+(H32*$H$6)+(I32*$I$6)+(J32*$J$6)+(K32*$K$6)+(L32*$L$6))/(D32-(M32+N32))</f>
        <v>2.4296577946768059</v>
      </c>
    </row>
    <row r="34" spans="7:9" x14ac:dyDescent="0.2">
      <c r="G34" t="s">
        <v>65</v>
      </c>
    </row>
    <row r="35" spans="7:9" x14ac:dyDescent="0.2">
      <c r="I35" t="s">
        <v>29</v>
      </c>
    </row>
    <row r="36" spans="7:9" x14ac:dyDescent="0.2">
      <c r="H36" t="s">
        <v>64</v>
      </c>
    </row>
    <row r="39" spans="7:9" x14ac:dyDescent="0.2">
      <c r="G39" t="s">
        <v>30</v>
      </c>
    </row>
    <row r="40" spans="7:9" x14ac:dyDescent="0.2">
      <c r="H40" t="s">
        <v>32</v>
      </c>
    </row>
    <row r="41" spans="7:9" x14ac:dyDescent="0.2">
      <c r="G41" t="s">
        <v>31</v>
      </c>
    </row>
    <row r="42" spans="7:9" x14ac:dyDescent="0.2">
      <c r="H42" t="s">
        <v>66</v>
      </c>
    </row>
  </sheetData>
  <mergeCells count="10">
    <mergeCell ref="A32:C32"/>
    <mergeCell ref="O5:O6"/>
    <mergeCell ref="A1:O1"/>
    <mergeCell ref="A2:O2"/>
    <mergeCell ref="A3:O3"/>
    <mergeCell ref="A5:A6"/>
    <mergeCell ref="B5:B6"/>
    <mergeCell ref="C5:C6"/>
    <mergeCell ref="D5:D6"/>
    <mergeCell ref="E5:N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KK_Teacher</dc:creator>
  <cp:lastModifiedBy>kk_teacher</cp:lastModifiedBy>
  <cp:lastPrinted>2016-03-09T04:32:46Z</cp:lastPrinted>
  <dcterms:created xsi:type="dcterms:W3CDTF">2014-03-19T07:15:32Z</dcterms:created>
  <dcterms:modified xsi:type="dcterms:W3CDTF">2016-03-09T04:36:35Z</dcterms:modified>
</cp:coreProperties>
</file>