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F:\ปถ07\"/>
    </mc:Choice>
  </mc:AlternateContent>
  <xr:revisionPtr revIDLastSave="0" documentId="13_ncr:1_{D1EEFE1F-F0A2-4FE3-B56D-41C614CD2ADA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รายการ" sheetId="2" state="hidden" r:id="rId1"/>
    <sheet name="ตั้งค่า" sheetId="30" r:id="rId2"/>
    <sheet name="ตั้งค่าการประเมิน" sheetId="7" r:id="rId3"/>
    <sheet name="รายชื่อนักเรียน" sheetId="5" r:id="rId4"/>
    <sheet name="สมรรถนะที่1" sheetId="9" r:id="rId5"/>
    <sheet name="สมรรถนะที่2" sheetId="25" r:id="rId6"/>
    <sheet name="สมรรถนะที่3" sheetId="26" r:id="rId7"/>
    <sheet name="สมรรถนะที่4" sheetId="27" r:id="rId8"/>
    <sheet name="สมรรถนะที่5" sheetId="29" r:id="rId9"/>
    <sheet name="สรุปผลการประเมิน" sheetId="34" r:id="rId10"/>
    <sheet name="พิมพ์ปกสมรรถนะ" sheetId="32" r:id="rId11"/>
    <sheet name="พิมพ์รายชื่อนักเรียน" sheetId="35" r:id="rId12"/>
    <sheet name="พิมพ์สมรรถนะที่1" sheetId="36" r:id="rId13"/>
    <sheet name="พิมพ์สมรรถนะที่2" sheetId="37" r:id="rId14"/>
    <sheet name="พิมพ์สมรรถนะที่3" sheetId="38" r:id="rId15"/>
    <sheet name="พิมพ์สมรรถนะที่4" sheetId="39" r:id="rId16"/>
    <sheet name="พิมพ์สมรรถนะที่5" sheetId="40" r:id="rId17"/>
    <sheet name="พิมพ์สรุปผลการประเมิน" sheetId="41" r:id="rId18"/>
  </sheets>
  <definedNames>
    <definedName name="_xlnm.Print_Area" localSheetId="10">พิมพ์ปกสมรรถนะ!$A$1:$K$39</definedName>
    <definedName name="_xlnm.Print_Area" localSheetId="11">พิมพ์รายชื่อนักเรียน!$A$1:$F$34</definedName>
    <definedName name="_xlnm.Print_Area" localSheetId="12">พิมพ์สมรรถนะที่1!$D$1:$P$34</definedName>
    <definedName name="_xlnm.Print_Area" localSheetId="13">พิมพ์สมรรถนะที่2!$D$1:$M$34</definedName>
    <definedName name="_xlnm.Print_Area" localSheetId="14">พิมพ์สมรรถนะที่3!$D$1:$U$34</definedName>
    <definedName name="_xlnm.Print_Area" localSheetId="15">พิมพ์สมรรถนะที่4!$D$1:$S$28</definedName>
    <definedName name="_xlnm.Print_Area" localSheetId="16">พิมพ์สมรรถนะที่5!$D$1:$O$34</definedName>
    <definedName name="_xlnm.Print_Area" localSheetId="17">พิมพ์สรุปผลการประเมิน!$D$1:$P$33</definedName>
    <definedName name="_xlnm.Print_Titles" localSheetId="12">พิมพ์สมรรถนะที่1!$D:$E,พิมพ์สมรรถนะที่1!$1:$4</definedName>
    <definedName name="_xlnm.Print_Titles" localSheetId="15">พิมพ์สมรรถนะที่4!$D:$E,พิมพ์สมรรถนะที่4!$1:$4</definedName>
    <definedName name="Z_49E43968_7675_4937_BA7B_764335BE622E_.wvu.PrintArea" localSheetId="10" hidden="1">พิมพ์ปกสมรรถนะ!$A$1:$J$39</definedName>
    <definedName name="Z_49E43968_7675_4937_BA7B_764335BE622E_.wvu.PrintArea" localSheetId="11" hidden="1">พิมพ์รายชื่อนักเรียน!$A$1:$F$34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2" l="1"/>
  <c r="D28" i="32"/>
  <c r="D31" i="32"/>
  <c r="B8" i="32"/>
  <c r="G11" i="32"/>
  <c r="C1" i="41"/>
  <c r="C1" i="40"/>
  <c r="C1" i="39"/>
  <c r="C1" i="38"/>
  <c r="C1" i="37"/>
  <c r="C1" i="36"/>
  <c r="I1" i="35"/>
  <c r="N1" i="32"/>
  <c r="C1" i="34"/>
  <c r="C1" i="29"/>
  <c r="C1" i="27"/>
  <c r="C1" i="26"/>
  <c r="C1" i="25"/>
  <c r="C1" i="9"/>
  <c r="H1" i="5"/>
  <c r="G1" i="7"/>
  <c r="Y1" i="30"/>
  <c r="D4" i="41" l="1"/>
  <c r="D5" i="41" s="1"/>
  <c r="D6" i="41" s="1"/>
  <c r="D7" i="41" s="1"/>
  <c r="D8" i="41" s="1"/>
  <c r="D9" i="41" s="1"/>
  <c r="D10" i="41" s="1"/>
  <c r="D11" i="41" s="1"/>
  <c r="D12" i="41" s="1"/>
  <c r="D13" i="41" s="1"/>
  <c r="D14" i="41" s="1"/>
  <c r="D15" i="41" s="1"/>
  <c r="D16" i="41" s="1"/>
  <c r="D17" i="41" s="1"/>
  <c r="D18" i="41" s="1"/>
  <c r="D19" i="41" s="1"/>
  <c r="D20" i="41" s="1"/>
  <c r="D21" i="41" s="1"/>
  <c r="D22" i="41" s="1"/>
  <c r="D23" i="41" s="1"/>
  <c r="D24" i="41" s="1"/>
  <c r="D25" i="41" s="1"/>
  <c r="D26" i="41" s="1"/>
  <c r="D27" i="41" s="1"/>
  <c r="D28" i="41" s="1"/>
  <c r="D29" i="41" s="1"/>
  <c r="D30" i="41" s="1"/>
  <c r="D31" i="41" s="1"/>
  <c r="D32" i="41" s="1"/>
  <c r="D33" i="41" s="1"/>
  <c r="J3" i="41"/>
  <c r="I3" i="41"/>
  <c r="H3" i="41"/>
  <c r="G3" i="41"/>
  <c r="F3" i="41"/>
  <c r="M5" i="40"/>
  <c r="F6" i="40"/>
  <c r="G6" i="40"/>
  <c r="H6" i="40"/>
  <c r="I6" i="40"/>
  <c r="J6" i="40"/>
  <c r="K6" i="40"/>
  <c r="L6" i="40"/>
  <c r="M6" i="40"/>
  <c r="F7" i="40"/>
  <c r="G7" i="40"/>
  <c r="H7" i="40"/>
  <c r="I7" i="40"/>
  <c r="J7" i="40"/>
  <c r="K7" i="40"/>
  <c r="L7" i="40"/>
  <c r="M7" i="40"/>
  <c r="F8" i="40"/>
  <c r="G8" i="40"/>
  <c r="H8" i="40"/>
  <c r="I8" i="40"/>
  <c r="J8" i="40"/>
  <c r="K8" i="40"/>
  <c r="L8" i="40"/>
  <c r="M8" i="40"/>
  <c r="F9" i="40"/>
  <c r="G9" i="40"/>
  <c r="H9" i="40"/>
  <c r="I9" i="40"/>
  <c r="J9" i="40"/>
  <c r="K9" i="40"/>
  <c r="L9" i="40"/>
  <c r="M9" i="40"/>
  <c r="F10" i="40"/>
  <c r="G10" i="40"/>
  <c r="H10" i="40"/>
  <c r="I10" i="40"/>
  <c r="J10" i="40"/>
  <c r="K10" i="40"/>
  <c r="L10" i="40"/>
  <c r="M10" i="40"/>
  <c r="F11" i="40"/>
  <c r="G11" i="40"/>
  <c r="H11" i="40"/>
  <c r="I11" i="40"/>
  <c r="J11" i="40"/>
  <c r="K11" i="40"/>
  <c r="L11" i="40"/>
  <c r="M11" i="40"/>
  <c r="F12" i="40"/>
  <c r="G12" i="40"/>
  <c r="H12" i="40"/>
  <c r="I12" i="40"/>
  <c r="J12" i="40"/>
  <c r="K12" i="40"/>
  <c r="L12" i="40"/>
  <c r="M12" i="40"/>
  <c r="F13" i="40"/>
  <c r="G13" i="40"/>
  <c r="H13" i="40"/>
  <c r="I13" i="40"/>
  <c r="J13" i="40"/>
  <c r="K13" i="40"/>
  <c r="L13" i="40"/>
  <c r="M13" i="40"/>
  <c r="F14" i="40"/>
  <c r="G14" i="40"/>
  <c r="H14" i="40"/>
  <c r="I14" i="40"/>
  <c r="J14" i="40"/>
  <c r="K14" i="40"/>
  <c r="L14" i="40"/>
  <c r="M14" i="40"/>
  <c r="F15" i="40"/>
  <c r="G15" i="40"/>
  <c r="H15" i="40"/>
  <c r="I15" i="40"/>
  <c r="J15" i="40"/>
  <c r="K15" i="40"/>
  <c r="L15" i="40"/>
  <c r="M15" i="40"/>
  <c r="F16" i="40"/>
  <c r="G16" i="40"/>
  <c r="H16" i="40"/>
  <c r="I16" i="40"/>
  <c r="J16" i="40"/>
  <c r="K16" i="40"/>
  <c r="L16" i="40"/>
  <c r="M16" i="40"/>
  <c r="F17" i="40"/>
  <c r="G17" i="40"/>
  <c r="H17" i="40"/>
  <c r="I17" i="40"/>
  <c r="J17" i="40"/>
  <c r="K17" i="40"/>
  <c r="L17" i="40"/>
  <c r="M17" i="40"/>
  <c r="F18" i="40"/>
  <c r="G18" i="40"/>
  <c r="H18" i="40"/>
  <c r="I18" i="40"/>
  <c r="J18" i="40"/>
  <c r="K18" i="40"/>
  <c r="L18" i="40"/>
  <c r="M18" i="40"/>
  <c r="F19" i="40"/>
  <c r="G19" i="40"/>
  <c r="H19" i="40"/>
  <c r="I19" i="40"/>
  <c r="J19" i="40"/>
  <c r="K19" i="40"/>
  <c r="L19" i="40"/>
  <c r="M19" i="40"/>
  <c r="F20" i="40"/>
  <c r="G20" i="40"/>
  <c r="H20" i="40"/>
  <c r="I20" i="40"/>
  <c r="J20" i="40"/>
  <c r="K20" i="40"/>
  <c r="L20" i="40"/>
  <c r="M20" i="40"/>
  <c r="F21" i="40"/>
  <c r="G21" i="40"/>
  <c r="H21" i="40"/>
  <c r="I21" i="40"/>
  <c r="J21" i="40"/>
  <c r="K21" i="40"/>
  <c r="L21" i="40"/>
  <c r="M21" i="40"/>
  <c r="F22" i="40"/>
  <c r="G22" i="40"/>
  <c r="H22" i="40"/>
  <c r="I22" i="40"/>
  <c r="J22" i="40"/>
  <c r="K22" i="40"/>
  <c r="L22" i="40"/>
  <c r="M22" i="40"/>
  <c r="F23" i="40"/>
  <c r="G23" i="40"/>
  <c r="H23" i="40"/>
  <c r="I23" i="40"/>
  <c r="J23" i="40"/>
  <c r="K23" i="40"/>
  <c r="L23" i="40"/>
  <c r="M23" i="40"/>
  <c r="F24" i="40"/>
  <c r="G24" i="40"/>
  <c r="H24" i="40"/>
  <c r="I24" i="40"/>
  <c r="J24" i="40"/>
  <c r="K24" i="40"/>
  <c r="L24" i="40"/>
  <c r="M24" i="40"/>
  <c r="F25" i="40"/>
  <c r="G25" i="40"/>
  <c r="H25" i="40"/>
  <c r="I25" i="40"/>
  <c r="J25" i="40"/>
  <c r="K25" i="40"/>
  <c r="L25" i="40"/>
  <c r="M25" i="40"/>
  <c r="F26" i="40"/>
  <c r="G26" i="40"/>
  <c r="H26" i="40"/>
  <c r="I26" i="40"/>
  <c r="J26" i="40"/>
  <c r="K26" i="40"/>
  <c r="L26" i="40"/>
  <c r="M26" i="40"/>
  <c r="F27" i="40"/>
  <c r="G27" i="40"/>
  <c r="H27" i="40"/>
  <c r="I27" i="40"/>
  <c r="J27" i="40"/>
  <c r="K27" i="40"/>
  <c r="L27" i="40"/>
  <c r="M27" i="40"/>
  <c r="F28" i="40"/>
  <c r="G28" i="40"/>
  <c r="H28" i="40"/>
  <c r="I28" i="40"/>
  <c r="J28" i="40"/>
  <c r="K28" i="40"/>
  <c r="L28" i="40"/>
  <c r="M28" i="40"/>
  <c r="F29" i="40"/>
  <c r="G29" i="40"/>
  <c r="H29" i="40"/>
  <c r="I29" i="40"/>
  <c r="J29" i="40"/>
  <c r="K29" i="40"/>
  <c r="L29" i="40"/>
  <c r="M29" i="40"/>
  <c r="F30" i="40"/>
  <c r="G30" i="40"/>
  <c r="H30" i="40"/>
  <c r="I30" i="40"/>
  <c r="J30" i="40"/>
  <c r="K30" i="40"/>
  <c r="L30" i="40"/>
  <c r="M30" i="40"/>
  <c r="F31" i="40"/>
  <c r="G31" i="40"/>
  <c r="H31" i="40"/>
  <c r="I31" i="40"/>
  <c r="J31" i="40"/>
  <c r="K31" i="40"/>
  <c r="L31" i="40"/>
  <c r="M31" i="40"/>
  <c r="F32" i="40"/>
  <c r="G32" i="40"/>
  <c r="H32" i="40"/>
  <c r="I32" i="40"/>
  <c r="J32" i="40"/>
  <c r="K32" i="40"/>
  <c r="L32" i="40"/>
  <c r="M32" i="40"/>
  <c r="F33" i="40"/>
  <c r="G33" i="40"/>
  <c r="H33" i="40"/>
  <c r="I33" i="40"/>
  <c r="J33" i="40"/>
  <c r="K33" i="40"/>
  <c r="L33" i="40"/>
  <c r="M33" i="40"/>
  <c r="F34" i="40"/>
  <c r="G34" i="40"/>
  <c r="H34" i="40"/>
  <c r="I34" i="40"/>
  <c r="J34" i="40"/>
  <c r="K34" i="40"/>
  <c r="L34" i="40"/>
  <c r="M34" i="40"/>
  <c r="G5" i="40"/>
  <c r="H5" i="40"/>
  <c r="I5" i="40"/>
  <c r="J5" i="40"/>
  <c r="K5" i="40"/>
  <c r="L5" i="40"/>
  <c r="F5" i="40"/>
  <c r="D5" i="40"/>
  <c r="F6" i="39"/>
  <c r="G6" i="39"/>
  <c r="H6" i="39"/>
  <c r="I6" i="39"/>
  <c r="J6" i="39"/>
  <c r="K6" i="39"/>
  <c r="L6" i="39"/>
  <c r="M6" i="39"/>
  <c r="N6" i="39"/>
  <c r="O6" i="39"/>
  <c r="P6" i="39"/>
  <c r="Q6" i="39"/>
  <c r="F7" i="39"/>
  <c r="G7" i="39"/>
  <c r="H7" i="39"/>
  <c r="I7" i="39"/>
  <c r="J7" i="39"/>
  <c r="K7" i="39"/>
  <c r="L7" i="39"/>
  <c r="M7" i="39"/>
  <c r="N7" i="39"/>
  <c r="O7" i="39"/>
  <c r="P7" i="39"/>
  <c r="Q7" i="39"/>
  <c r="F8" i="39"/>
  <c r="G8" i="39"/>
  <c r="H8" i="39"/>
  <c r="I8" i="39"/>
  <c r="J8" i="39"/>
  <c r="K8" i="39"/>
  <c r="L8" i="39"/>
  <c r="M8" i="39"/>
  <c r="N8" i="39"/>
  <c r="O8" i="39"/>
  <c r="P8" i="39"/>
  <c r="Q8" i="39"/>
  <c r="F9" i="39"/>
  <c r="G9" i="39"/>
  <c r="H9" i="39"/>
  <c r="I9" i="39"/>
  <c r="J9" i="39"/>
  <c r="K9" i="39"/>
  <c r="L9" i="39"/>
  <c r="M9" i="39"/>
  <c r="N9" i="39"/>
  <c r="O9" i="39"/>
  <c r="P9" i="39"/>
  <c r="Q9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F11" i="39"/>
  <c r="G11" i="39"/>
  <c r="H11" i="39"/>
  <c r="I11" i="39"/>
  <c r="J11" i="39"/>
  <c r="K11" i="39"/>
  <c r="L11" i="39"/>
  <c r="M11" i="39"/>
  <c r="N11" i="39"/>
  <c r="O11" i="39"/>
  <c r="P11" i="39"/>
  <c r="Q11" i="39"/>
  <c r="F12" i="39"/>
  <c r="G12" i="39"/>
  <c r="H12" i="39"/>
  <c r="I12" i="39"/>
  <c r="J12" i="39"/>
  <c r="K12" i="39"/>
  <c r="L12" i="39"/>
  <c r="M12" i="39"/>
  <c r="N12" i="39"/>
  <c r="O12" i="39"/>
  <c r="P12" i="39"/>
  <c r="Q12" i="39"/>
  <c r="F13" i="39"/>
  <c r="G13" i="39"/>
  <c r="H13" i="39"/>
  <c r="I13" i="39"/>
  <c r="J13" i="39"/>
  <c r="K13" i="39"/>
  <c r="L13" i="39"/>
  <c r="M13" i="39"/>
  <c r="N13" i="39"/>
  <c r="O13" i="39"/>
  <c r="P13" i="39"/>
  <c r="Q13" i="39"/>
  <c r="F14" i="39"/>
  <c r="G14" i="39"/>
  <c r="H14" i="39"/>
  <c r="I14" i="39"/>
  <c r="J14" i="39"/>
  <c r="K14" i="39"/>
  <c r="L14" i="39"/>
  <c r="M14" i="39"/>
  <c r="N14" i="39"/>
  <c r="O14" i="39"/>
  <c r="P14" i="39"/>
  <c r="Q14" i="39"/>
  <c r="F15" i="39"/>
  <c r="G15" i="39"/>
  <c r="H15" i="39"/>
  <c r="I15" i="39"/>
  <c r="J15" i="39"/>
  <c r="K15" i="39"/>
  <c r="L15" i="39"/>
  <c r="M15" i="39"/>
  <c r="N15" i="39"/>
  <c r="O15" i="39"/>
  <c r="P15" i="39"/>
  <c r="Q15" i="39"/>
  <c r="F16" i="39"/>
  <c r="G16" i="39"/>
  <c r="H16" i="39"/>
  <c r="I16" i="39"/>
  <c r="J16" i="39"/>
  <c r="K16" i="39"/>
  <c r="L16" i="39"/>
  <c r="M16" i="39"/>
  <c r="N16" i="39"/>
  <c r="O16" i="39"/>
  <c r="P16" i="39"/>
  <c r="Q16" i="39"/>
  <c r="F17" i="39"/>
  <c r="G17" i="39"/>
  <c r="H17" i="39"/>
  <c r="I17" i="39"/>
  <c r="J17" i="39"/>
  <c r="K17" i="39"/>
  <c r="L17" i="39"/>
  <c r="M17" i="39"/>
  <c r="N17" i="39"/>
  <c r="O17" i="39"/>
  <c r="P17" i="39"/>
  <c r="Q17" i="39"/>
  <c r="F18" i="39"/>
  <c r="G18" i="39"/>
  <c r="H18" i="39"/>
  <c r="I18" i="39"/>
  <c r="J18" i="39"/>
  <c r="K18" i="39"/>
  <c r="L18" i="39"/>
  <c r="M18" i="39"/>
  <c r="N18" i="39"/>
  <c r="O18" i="39"/>
  <c r="P18" i="39"/>
  <c r="Q18" i="39"/>
  <c r="F19" i="39"/>
  <c r="G19" i="39"/>
  <c r="H19" i="39"/>
  <c r="I19" i="39"/>
  <c r="J19" i="39"/>
  <c r="K19" i="39"/>
  <c r="L19" i="39"/>
  <c r="M19" i="39"/>
  <c r="N19" i="39"/>
  <c r="O19" i="39"/>
  <c r="P19" i="39"/>
  <c r="Q19" i="39"/>
  <c r="F20" i="39"/>
  <c r="G20" i="39"/>
  <c r="H20" i="39"/>
  <c r="I20" i="39"/>
  <c r="J20" i="39"/>
  <c r="K20" i="39"/>
  <c r="L20" i="39"/>
  <c r="M20" i="39"/>
  <c r="N20" i="39"/>
  <c r="O20" i="39"/>
  <c r="P20" i="39"/>
  <c r="Q20" i="39"/>
  <c r="F21" i="39"/>
  <c r="G21" i="39"/>
  <c r="H21" i="39"/>
  <c r="I21" i="39"/>
  <c r="J21" i="39"/>
  <c r="K21" i="39"/>
  <c r="L21" i="39"/>
  <c r="M21" i="39"/>
  <c r="N21" i="39"/>
  <c r="O21" i="39"/>
  <c r="P21" i="39"/>
  <c r="Q21" i="39"/>
  <c r="F22" i="39"/>
  <c r="G22" i="39"/>
  <c r="H22" i="39"/>
  <c r="I22" i="39"/>
  <c r="J22" i="39"/>
  <c r="K22" i="39"/>
  <c r="L22" i="39"/>
  <c r="M22" i="39"/>
  <c r="N22" i="39"/>
  <c r="O22" i="39"/>
  <c r="P22" i="39"/>
  <c r="Q22" i="39"/>
  <c r="F23" i="39"/>
  <c r="G23" i="39"/>
  <c r="H23" i="39"/>
  <c r="I23" i="39"/>
  <c r="J23" i="39"/>
  <c r="K23" i="39"/>
  <c r="L23" i="39"/>
  <c r="M23" i="39"/>
  <c r="N23" i="39"/>
  <c r="O23" i="39"/>
  <c r="P23" i="39"/>
  <c r="Q23" i="39"/>
  <c r="F24" i="39"/>
  <c r="G24" i="39"/>
  <c r="H24" i="39"/>
  <c r="I24" i="39"/>
  <c r="J24" i="39"/>
  <c r="K24" i="39"/>
  <c r="L24" i="39"/>
  <c r="M24" i="39"/>
  <c r="N24" i="39"/>
  <c r="O24" i="39"/>
  <c r="P24" i="39"/>
  <c r="Q24" i="39"/>
  <c r="F25" i="39"/>
  <c r="G25" i="39"/>
  <c r="H25" i="39"/>
  <c r="I25" i="39"/>
  <c r="J25" i="39"/>
  <c r="K25" i="39"/>
  <c r="L25" i="39"/>
  <c r="M25" i="39"/>
  <c r="N25" i="39"/>
  <c r="O25" i="39"/>
  <c r="P25" i="39"/>
  <c r="Q25" i="39"/>
  <c r="F26" i="39"/>
  <c r="G26" i="39"/>
  <c r="H26" i="39"/>
  <c r="I26" i="39"/>
  <c r="J26" i="39"/>
  <c r="K26" i="39"/>
  <c r="L26" i="39"/>
  <c r="M26" i="39"/>
  <c r="N26" i="39"/>
  <c r="O26" i="39"/>
  <c r="P26" i="39"/>
  <c r="Q26" i="39"/>
  <c r="F27" i="39"/>
  <c r="G27" i="39"/>
  <c r="H27" i="39"/>
  <c r="I27" i="39"/>
  <c r="J27" i="39"/>
  <c r="K27" i="39"/>
  <c r="L27" i="39"/>
  <c r="M27" i="39"/>
  <c r="N27" i="39"/>
  <c r="O27" i="39"/>
  <c r="P27" i="39"/>
  <c r="Q27" i="39"/>
  <c r="F28" i="39"/>
  <c r="G28" i="39"/>
  <c r="H28" i="39"/>
  <c r="I28" i="39"/>
  <c r="J28" i="39"/>
  <c r="K28" i="39"/>
  <c r="L28" i="39"/>
  <c r="M28" i="39"/>
  <c r="N28" i="39"/>
  <c r="O28" i="39"/>
  <c r="P28" i="39"/>
  <c r="Q28" i="39"/>
  <c r="G5" i="39"/>
  <c r="H5" i="39"/>
  <c r="I5" i="39"/>
  <c r="J5" i="39"/>
  <c r="K5" i="39"/>
  <c r="L5" i="39"/>
  <c r="M5" i="39"/>
  <c r="N5" i="39"/>
  <c r="O5" i="39"/>
  <c r="P5" i="39"/>
  <c r="Q5" i="39"/>
  <c r="F5" i="39"/>
  <c r="D5" i="39"/>
  <c r="D6" i="39" s="1"/>
  <c r="D7" i="39" s="1"/>
  <c r="D8" i="39" s="1"/>
  <c r="D9" i="39" s="1"/>
  <c r="D10" i="39" s="1"/>
  <c r="D11" i="39" s="1"/>
  <c r="D12" i="39" s="1"/>
  <c r="D13" i="39" s="1"/>
  <c r="D14" i="39" s="1"/>
  <c r="D15" i="39" s="1"/>
  <c r="D16" i="39" s="1"/>
  <c r="D17" i="39" s="1"/>
  <c r="D18" i="39" s="1"/>
  <c r="D19" i="39" s="1"/>
  <c r="D20" i="39" s="1"/>
  <c r="D21" i="39" s="1"/>
  <c r="D22" i="39" s="1"/>
  <c r="D23" i="39" s="1"/>
  <c r="D24" i="39" s="1"/>
  <c r="D25" i="39" s="1"/>
  <c r="D26" i="39" s="1"/>
  <c r="D27" i="39" s="1"/>
  <c r="D28" i="39" s="1"/>
  <c r="S5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F7" i="38"/>
  <c r="G7" i="38"/>
  <c r="H7" i="38"/>
  <c r="I7" i="38"/>
  <c r="J7" i="38"/>
  <c r="K7" i="38"/>
  <c r="L7" i="38"/>
  <c r="M7" i="38"/>
  <c r="N7" i="38"/>
  <c r="O7" i="38"/>
  <c r="P7" i="38"/>
  <c r="Q7" i="38"/>
  <c r="R7" i="38"/>
  <c r="S7" i="38"/>
  <c r="F8" i="38"/>
  <c r="G8" i="38"/>
  <c r="H8" i="38"/>
  <c r="I8" i="38"/>
  <c r="J8" i="38"/>
  <c r="K8" i="38"/>
  <c r="L8" i="38"/>
  <c r="M8" i="38"/>
  <c r="N8" i="38"/>
  <c r="O8" i="38"/>
  <c r="P8" i="38"/>
  <c r="Q8" i="38"/>
  <c r="R8" i="38"/>
  <c r="S8" i="38"/>
  <c r="F9" i="38"/>
  <c r="G9" i="38"/>
  <c r="H9" i="38"/>
  <c r="I9" i="38"/>
  <c r="J9" i="38"/>
  <c r="K9" i="38"/>
  <c r="L9" i="38"/>
  <c r="M9" i="38"/>
  <c r="N9" i="38"/>
  <c r="O9" i="38"/>
  <c r="P9" i="38"/>
  <c r="Q9" i="38"/>
  <c r="R9" i="38"/>
  <c r="S9" i="38"/>
  <c r="F10" i="38"/>
  <c r="G10" i="38"/>
  <c r="H10" i="38"/>
  <c r="I10" i="38"/>
  <c r="J10" i="38"/>
  <c r="K10" i="38"/>
  <c r="L10" i="38"/>
  <c r="M10" i="38"/>
  <c r="N10" i="38"/>
  <c r="O10" i="38"/>
  <c r="P10" i="38"/>
  <c r="Q10" i="38"/>
  <c r="R10" i="38"/>
  <c r="S10" i="38"/>
  <c r="F11" i="38"/>
  <c r="G11" i="38"/>
  <c r="H11" i="38"/>
  <c r="I11" i="38"/>
  <c r="J11" i="38"/>
  <c r="K11" i="38"/>
  <c r="L11" i="38"/>
  <c r="M11" i="38"/>
  <c r="N11" i="38"/>
  <c r="O11" i="38"/>
  <c r="P11" i="38"/>
  <c r="Q11" i="38"/>
  <c r="R11" i="38"/>
  <c r="S11" i="38"/>
  <c r="F12" i="38"/>
  <c r="G12" i="38"/>
  <c r="H12" i="38"/>
  <c r="I12" i="38"/>
  <c r="J12" i="38"/>
  <c r="K12" i="38"/>
  <c r="L12" i="38"/>
  <c r="M12" i="38"/>
  <c r="N12" i="38"/>
  <c r="O12" i="38"/>
  <c r="P12" i="38"/>
  <c r="Q12" i="38"/>
  <c r="R12" i="38"/>
  <c r="S12" i="38"/>
  <c r="F13" i="38"/>
  <c r="G13" i="38"/>
  <c r="H13" i="38"/>
  <c r="I13" i="38"/>
  <c r="J13" i="38"/>
  <c r="K13" i="38"/>
  <c r="L13" i="38"/>
  <c r="M13" i="38"/>
  <c r="N13" i="38"/>
  <c r="O13" i="38"/>
  <c r="P13" i="38"/>
  <c r="Q13" i="38"/>
  <c r="R13" i="38"/>
  <c r="S13" i="38"/>
  <c r="F14" i="38"/>
  <c r="G14" i="38"/>
  <c r="H14" i="38"/>
  <c r="I14" i="38"/>
  <c r="J14" i="38"/>
  <c r="K14" i="38"/>
  <c r="L14" i="38"/>
  <c r="M14" i="38"/>
  <c r="N14" i="38"/>
  <c r="O14" i="38"/>
  <c r="P14" i="38"/>
  <c r="Q14" i="38"/>
  <c r="R14" i="38"/>
  <c r="S14" i="38"/>
  <c r="F15" i="38"/>
  <c r="G15" i="38"/>
  <c r="H15" i="38"/>
  <c r="I15" i="38"/>
  <c r="J15" i="38"/>
  <c r="K15" i="38"/>
  <c r="L15" i="38"/>
  <c r="M15" i="38"/>
  <c r="N15" i="38"/>
  <c r="O15" i="38"/>
  <c r="P15" i="38"/>
  <c r="Q15" i="38"/>
  <c r="R15" i="38"/>
  <c r="S15" i="38"/>
  <c r="F16" i="38"/>
  <c r="G16" i="38"/>
  <c r="H16" i="38"/>
  <c r="I16" i="38"/>
  <c r="J16" i="38"/>
  <c r="K16" i="38"/>
  <c r="L16" i="38"/>
  <c r="M16" i="38"/>
  <c r="N16" i="38"/>
  <c r="O16" i="38"/>
  <c r="P16" i="38"/>
  <c r="Q16" i="38"/>
  <c r="R16" i="38"/>
  <c r="S16" i="38"/>
  <c r="F17" i="38"/>
  <c r="G17" i="38"/>
  <c r="H17" i="38"/>
  <c r="I17" i="38"/>
  <c r="J17" i="38"/>
  <c r="K17" i="38"/>
  <c r="L17" i="38"/>
  <c r="M17" i="38"/>
  <c r="N17" i="38"/>
  <c r="O17" i="38"/>
  <c r="P17" i="38"/>
  <c r="Q17" i="38"/>
  <c r="R17" i="38"/>
  <c r="S17" i="38"/>
  <c r="F18" i="38"/>
  <c r="G18" i="38"/>
  <c r="H18" i="38"/>
  <c r="I18" i="38"/>
  <c r="J18" i="38"/>
  <c r="K18" i="38"/>
  <c r="L18" i="38"/>
  <c r="M18" i="38"/>
  <c r="N18" i="38"/>
  <c r="O18" i="38"/>
  <c r="P18" i="38"/>
  <c r="Q18" i="38"/>
  <c r="R18" i="38"/>
  <c r="S18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R19" i="38"/>
  <c r="S19" i="38"/>
  <c r="F20" i="38"/>
  <c r="G20" i="38"/>
  <c r="H20" i="38"/>
  <c r="I20" i="38"/>
  <c r="J20" i="38"/>
  <c r="K20" i="38"/>
  <c r="L20" i="38"/>
  <c r="M20" i="38"/>
  <c r="N20" i="38"/>
  <c r="O20" i="38"/>
  <c r="P20" i="38"/>
  <c r="Q20" i="38"/>
  <c r="R20" i="38"/>
  <c r="S20" i="38"/>
  <c r="F21" i="38"/>
  <c r="G21" i="38"/>
  <c r="H21" i="38"/>
  <c r="I21" i="38"/>
  <c r="J21" i="38"/>
  <c r="K21" i="38"/>
  <c r="L21" i="38"/>
  <c r="M21" i="38"/>
  <c r="N21" i="38"/>
  <c r="O21" i="38"/>
  <c r="P21" i="38"/>
  <c r="Q21" i="38"/>
  <c r="R21" i="38"/>
  <c r="S21" i="38"/>
  <c r="F22" i="38"/>
  <c r="G22" i="38"/>
  <c r="H22" i="38"/>
  <c r="I22" i="38"/>
  <c r="J22" i="38"/>
  <c r="K22" i="38"/>
  <c r="L22" i="38"/>
  <c r="M22" i="38"/>
  <c r="N22" i="38"/>
  <c r="O22" i="38"/>
  <c r="P22" i="38"/>
  <c r="Q22" i="38"/>
  <c r="R22" i="38"/>
  <c r="S22" i="38"/>
  <c r="F23" i="38"/>
  <c r="G23" i="38"/>
  <c r="H23" i="38"/>
  <c r="I23" i="38"/>
  <c r="J23" i="38"/>
  <c r="K23" i="38"/>
  <c r="L23" i="38"/>
  <c r="M23" i="38"/>
  <c r="N23" i="38"/>
  <c r="O23" i="38"/>
  <c r="P23" i="38"/>
  <c r="Q23" i="38"/>
  <c r="R23" i="38"/>
  <c r="S23" i="38"/>
  <c r="F24" i="38"/>
  <c r="G24" i="38"/>
  <c r="H24" i="38"/>
  <c r="I24" i="38"/>
  <c r="J24" i="38"/>
  <c r="K24" i="38"/>
  <c r="L24" i="38"/>
  <c r="M24" i="38"/>
  <c r="N24" i="38"/>
  <c r="O24" i="38"/>
  <c r="P24" i="38"/>
  <c r="Q24" i="38"/>
  <c r="R24" i="38"/>
  <c r="S24" i="38"/>
  <c r="F25" i="38"/>
  <c r="G25" i="38"/>
  <c r="H25" i="38"/>
  <c r="I25" i="38"/>
  <c r="J25" i="38"/>
  <c r="K25" i="38"/>
  <c r="L25" i="38"/>
  <c r="M25" i="38"/>
  <c r="N25" i="38"/>
  <c r="O25" i="38"/>
  <c r="P25" i="38"/>
  <c r="Q25" i="38"/>
  <c r="R25" i="38"/>
  <c r="S25" i="38"/>
  <c r="F26" i="38"/>
  <c r="G26" i="38"/>
  <c r="H26" i="38"/>
  <c r="I26" i="38"/>
  <c r="J26" i="38"/>
  <c r="K26" i="38"/>
  <c r="L26" i="38"/>
  <c r="M26" i="38"/>
  <c r="N26" i="38"/>
  <c r="O26" i="38"/>
  <c r="P26" i="38"/>
  <c r="Q26" i="38"/>
  <c r="R26" i="38"/>
  <c r="S26" i="38"/>
  <c r="F27" i="38"/>
  <c r="G27" i="38"/>
  <c r="H27" i="38"/>
  <c r="I27" i="38"/>
  <c r="J27" i="38"/>
  <c r="K27" i="38"/>
  <c r="L27" i="38"/>
  <c r="M27" i="38"/>
  <c r="N27" i="38"/>
  <c r="O27" i="38"/>
  <c r="P27" i="38"/>
  <c r="Q27" i="38"/>
  <c r="R27" i="38"/>
  <c r="S27" i="38"/>
  <c r="F28" i="38"/>
  <c r="G28" i="38"/>
  <c r="H28" i="38"/>
  <c r="I28" i="38"/>
  <c r="J28" i="38"/>
  <c r="K28" i="38"/>
  <c r="L28" i="38"/>
  <c r="M28" i="38"/>
  <c r="N28" i="38"/>
  <c r="O28" i="38"/>
  <c r="P28" i="38"/>
  <c r="Q28" i="38"/>
  <c r="R28" i="38"/>
  <c r="S28" i="38"/>
  <c r="F29" i="38"/>
  <c r="G29" i="38"/>
  <c r="H29" i="38"/>
  <c r="I29" i="38"/>
  <c r="J29" i="38"/>
  <c r="K29" i="38"/>
  <c r="L29" i="38"/>
  <c r="M29" i="38"/>
  <c r="N29" i="38"/>
  <c r="O29" i="38"/>
  <c r="P29" i="38"/>
  <c r="Q29" i="38"/>
  <c r="R29" i="38"/>
  <c r="S29" i="38"/>
  <c r="F30" i="38"/>
  <c r="G30" i="38"/>
  <c r="H30" i="38"/>
  <c r="I30" i="38"/>
  <c r="J30" i="38"/>
  <c r="K30" i="38"/>
  <c r="L30" i="38"/>
  <c r="M30" i="38"/>
  <c r="N30" i="38"/>
  <c r="O30" i="38"/>
  <c r="P30" i="38"/>
  <c r="Q30" i="38"/>
  <c r="R30" i="38"/>
  <c r="S30" i="38"/>
  <c r="F31" i="38"/>
  <c r="G31" i="38"/>
  <c r="H31" i="38"/>
  <c r="I31" i="38"/>
  <c r="J31" i="38"/>
  <c r="K31" i="38"/>
  <c r="L31" i="38"/>
  <c r="M31" i="38"/>
  <c r="N31" i="38"/>
  <c r="O31" i="38"/>
  <c r="P31" i="38"/>
  <c r="Q31" i="38"/>
  <c r="R31" i="38"/>
  <c r="S31" i="38"/>
  <c r="F32" i="38"/>
  <c r="G32" i="38"/>
  <c r="H32" i="38"/>
  <c r="I32" i="38"/>
  <c r="J32" i="38"/>
  <c r="K32" i="38"/>
  <c r="L32" i="38"/>
  <c r="M32" i="38"/>
  <c r="N32" i="38"/>
  <c r="O32" i="38"/>
  <c r="P32" i="38"/>
  <c r="Q32" i="38"/>
  <c r="R32" i="38"/>
  <c r="S32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F34" i="38"/>
  <c r="G34" i="38"/>
  <c r="H34" i="38"/>
  <c r="I34" i="38"/>
  <c r="J34" i="38"/>
  <c r="K34" i="38"/>
  <c r="L34" i="38"/>
  <c r="M34" i="38"/>
  <c r="N34" i="38"/>
  <c r="O34" i="38"/>
  <c r="P34" i="38"/>
  <c r="Q34" i="38"/>
  <c r="R34" i="38"/>
  <c r="S34" i="38"/>
  <c r="G5" i="38"/>
  <c r="H5" i="38"/>
  <c r="I5" i="38"/>
  <c r="J5" i="38"/>
  <c r="K5" i="38"/>
  <c r="L5" i="38"/>
  <c r="M5" i="38"/>
  <c r="N5" i="38"/>
  <c r="O5" i="38"/>
  <c r="P5" i="38"/>
  <c r="Q5" i="38"/>
  <c r="R5" i="38"/>
  <c r="F5" i="38"/>
  <c r="D5" i="38"/>
  <c r="D6" i="38" s="1"/>
  <c r="D7" i="38" s="1"/>
  <c r="D8" i="38" s="1"/>
  <c r="D9" i="38" s="1"/>
  <c r="D10" i="38" s="1"/>
  <c r="D11" i="38" s="1"/>
  <c r="D12" i="38" s="1"/>
  <c r="D13" i="38" s="1"/>
  <c r="D14" i="38" s="1"/>
  <c r="D15" i="38" s="1"/>
  <c r="D16" i="38" s="1"/>
  <c r="D17" i="38" s="1"/>
  <c r="D18" i="38" s="1"/>
  <c r="D19" i="38" s="1"/>
  <c r="D20" i="38" s="1"/>
  <c r="D21" i="38" s="1"/>
  <c r="D22" i="38" s="1"/>
  <c r="D23" i="38" s="1"/>
  <c r="D24" i="38" s="1"/>
  <c r="D25" i="38" s="1"/>
  <c r="D26" i="38" s="1"/>
  <c r="D27" i="38" s="1"/>
  <c r="D28" i="38" s="1"/>
  <c r="D29" i="38" s="1"/>
  <c r="D30" i="38" s="1"/>
  <c r="D31" i="38" s="1"/>
  <c r="D32" i="38" s="1"/>
  <c r="D33" i="38" s="1"/>
  <c r="D34" i="38" s="1"/>
  <c r="D6" i="40" l="1"/>
  <c r="D7" i="40" s="1"/>
  <c r="D8" i="40" s="1"/>
  <c r="D9" i="40" s="1"/>
  <c r="D10" i="40" s="1"/>
  <c r="D11" i="40" s="1"/>
  <c r="D12" i="40" s="1"/>
  <c r="D13" i="40" s="1"/>
  <c r="D14" i="40" s="1"/>
  <c r="D15" i="40" s="1"/>
  <c r="D16" i="40" s="1"/>
  <c r="D17" i="40" s="1"/>
  <c r="D18" i="40" s="1"/>
  <c r="D19" i="40" s="1"/>
  <c r="D20" i="40" s="1"/>
  <c r="D21" i="40" s="1"/>
  <c r="D22" i="40" s="1"/>
  <c r="D23" i="40" s="1"/>
  <c r="D24" i="40" s="1"/>
  <c r="D25" i="40" s="1"/>
  <c r="D26" i="40" s="1"/>
  <c r="D27" i="40" s="1"/>
  <c r="D28" i="40" s="1"/>
  <c r="D29" i="40" s="1"/>
  <c r="D30" i="40" s="1"/>
  <c r="D31" i="40" s="1"/>
  <c r="D32" i="40" s="1"/>
  <c r="D33" i="40" s="1"/>
  <c r="D34" i="40" s="1"/>
  <c r="K5" i="37"/>
  <c r="F6" i="37"/>
  <c r="G6" i="37"/>
  <c r="H6" i="37"/>
  <c r="I6" i="37"/>
  <c r="J6" i="37"/>
  <c r="K6" i="37"/>
  <c r="F7" i="37"/>
  <c r="G7" i="37"/>
  <c r="H7" i="37"/>
  <c r="I7" i="37"/>
  <c r="J7" i="37"/>
  <c r="K7" i="37"/>
  <c r="F8" i="37"/>
  <c r="G8" i="37"/>
  <c r="H8" i="37"/>
  <c r="I8" i="37"/>
  <c r="J8" i="37"/>
  <c r="K8" i="37"/>
  <c r="F9" i="37"/>
  <c r="G9" i="37"/>
  <c r="H9" i="37"/>
  <c r="I9" i="37"/>
  <c r="J9" i="37"/>
  <c r="K9" i="37"/>
  <c r="F10" i="37"/>
  <c r="G10" i="37"/>
  <c r="H10" i="37"/>
  <c r="I10" i="37"/>
  <c r="J10" i="37"/>
  <c r="K10" i="37"/>
  <c r="F11" i="37"/>
  <c r="G11" i="37"/>
  <c r="H11" i="37"/>
  <c r="I11" i="37"/>
  <c r="J11" i="37"/>
  <c r="K11" i="37"/>
  <c r="F12" i="37"/>
  <c r="G12" i="37"/>
  <c r="H12" i="37"/>
  <c r="I12" i="37"/>
  <c r="J12" i="37"/>
  <c r="K12" i="37"/>
  <c r="F13" i="37"/>
  <c r="G13" i="37"/>
  <c r="H13" i="37"/>
  <c r="I13" i="37"/>
  <c r="J13" i="37"/>
  <c r="K13" i="37"/>
  <c r="F14" i="37"/>
  <c r="G14" i="37"/>
  <c r="H14" i="37"/>
  <c r="I14" i="37"/>
  <c r="J14" i="37"/>
  <c r="K14" i="37"/>
  <c r="F15" i="37"/>
  <c r="G15" i="37"/>
  <c r="H15" i="37"/>
  <c r="I15" i="37"/>
  <c r="J15" i="37"/>
  <c r="K15" i="37"/>
  <c r="F16" i="37"/>
  <c r="G16" i="37"/>
  <c r="H16" i="37"/>
  <c r="I16" i="37"/>
  <c r="J16" i="37"/>
  <c r="K16" i="37"/>
  <c r="F17" i="37"/>
  <c r="G17" i="37"/>
  <c r="H17" i="37"/>
  <c r="I17" i="37"/>
  <c r="J17" i="37"/>
  <c r="K17" i="37"/>
  <c r="F18" i="37"/>
  <c r="G18" i="37"/>
  <c r="H18" i="37"/>
  <c r="I18" i="37"/>
  <c r="J18" i="37"/>
  <c r="K18" i="37"/>
  <c r="F19" i="37"/>
  <c r="G19" i="37"/>
  <c r="H19" i="37"/>
  <c r="I19" i="37"/>
  <c r="J19" i="37"/>
  <c r="K19" i="37"/>
  <c r="F20" i="37"/>
  <c r="G20" i="37"/>
  <c r="H20" i="37"/>
  <c r="I20" i="37"/>
  <c r="J20" i="37"/>
  <c r="K20" i="37"/>
  <c r="F21" i="37"/>
  <c r="G21" i="37"/>
  <c r="H21" i="37"/>
  <c r="I21" i="37"/>
  <c r="J21" i="37"/>
  <c r="K21" i="37"/>
  <c r="F22" i="37"/>
  <c r="G22" i="37"/>
  <c r="H22" i="37"/>
  <c r="I22" i="37"/>
  <c r="J22" i="37"/>
  <c r="K22" i="37"/>
  <c r="F23" i="37"/>
  <c r="G23" i="37"/>
  <c r="H23" i="37"/>
  <c r="I23" i="37"/>
  <c r="J23" i="37"/>
  <c r="K23" i="37"/>
  <c r="F24" i="37"/>
  <c r="G24" i="37"/>
  <c r="H24" i="37"/>
  <c r="I24" i="37"/>
  <c r="J24" i="37"/>
  <c r="K24" i="37"/>
  <c r="F25" i="37"/>
  <c r="G25" i="37"/>
  <c r="H25" i="37"/>
  <c r="I25" i="37"/>
  <c r="J25" i="37"/>
  <c r="K25" i="37"/>
  <c r="F26" i="37"/>
  <c r="G26" i="37"/>
  <c r="H26" i="37"/>
  <c r="I26" i="37"/>
  <c r="J26" i="37"/>
  <c r="K26" i="37"/>
  <c r="F27" i="37"/>
  <c r="G27" i="37"/>
  <c r="H27" i="37"/>
  <c r="I27" i="37"/>
  <c r="J27" i="37"/>
  <c r="K27" i="37"/>
  <c r="F28" i="37"/>
  <c r="G28" i="37"/>
  <c r="H28" i="37"/>
  <c r="I28" i="37"/>
  <c r="J28" i="37"/>
  <c r="K28" i="37"/>
  <c r="F29" i="37"/>
  <c r="G29" i="37"/>
  <c r="H29" i="37"/>
  <c r="I29" i="37"/>
  <c r="J29" i="37"/>
  <c r="K29" i="37"/>
  <c r="F30" i="37"/>
  <c r="G30" i="37"/>
  <c r="H30" i="37"/>
  <c r="I30" i="37"/>
  <c r="J30" i="37"/>
  <c r="K30" i="37"/>
  <c r="F31" i="37"/>
  <c r="G31" i="37"/>
  <c r="H31" i="37"/>
  <c r="I31" i="37"/>
  <c r="J31" i="37"/>
  <c r="K31" i="37"/>
  <c r="F32" i="37"/>
  <c r="G32" i="37"/>
  <c r="H32" i="37"/>
  <c r="I32" i="37"/>
  <c r="J32" i="37"/>
  <c r="K32" i="37"/>
  <c r="F33" i="37"/>
  <c r="G33" i="37"/>
  <c r="H33" i="37"/>
  <c r="I33" i="37"/>
  <c r="J33" i="37"/>
  <c r="K33" i="37"/>
  <c r="F34" i="37"/>
  <c r="G34" i="37"/>
  <c r="H34" i="37"/>
  <c r="I34" i="37"/>
  <c r="J34" i="37"/>
  <c r="K34" i="37"/>
  <c r="G5" i="37"/>
  <c r="H5" i="37"/>
  <c r="I5" i="37"/>
  <c r="J5" i="37"/>
  <c r="F5" i="37"/>
  <c r="D5" i="37"/>
  <c r="D6" i="37" s="1"/>
  <c r="D7" i="37" s="1"/>
  <c r="D8" i="37" s="1"/>
  <c r="D9" i="37" s="1"/>
  <c r="D10" i="37" s="1"/>
  <c r="D11" i="37" s="1"/>
  <c r="D12" i="37" s="1"/>
  <c r="D13" i="37" s="1"/>
  <c r="D14" i="37" s="1"/>
  <c r="D15" i="37" s="1"/>
  <c r="D16" i="37" s="1"/>
  <c r="D17" i="37" s="1"/>
  <c r="D18" i="37" s="1"/>
  <c r="D19" i="37" s="1"/>
  <c r="D20" i="37" s="1"/>
  <c r="D21" i="37" s="1"/>
  <c r="D22" i="37" s="1"/>
  <c r="D23" i="37" s="1"/>
  <c r="D24" i="37" s="1"/>
  <c r="D25" i="37" s="1"/>
  <c r="D26" i="37" s="1"/>
  <c r="D27" i="37" s="1"/>
  <c r="D28" i="37" s="1"/>
  <c r="D29" i="37" s="1"/>
  <c r="D30" i="37" s="1"/>
  <c r="D31" i="37" s="1"/>
  <c r="D32" i="37" s="1"/>
  <c r="D33" i="37" s="1"/>
  <c r="D34" i="37" s="1"/>
  <c r="N5" i="36"/>
  <c r="F6" i="36"/>
  <c r="G6" i="36"/>
  <c r="H6" i="36"/>
  <c r="I6" i="36"/>
  <c r="J6" i="36"/>
  <c r="K6" i="36"/>
  <c r="L6" i="36"/>
  <c r="M6" i="36"/>
  <c r="N6" i="36"/>
  <c r="F7" i="36"/>
  <c r="G7" i="36"/>
  <c r="H7" i="36"/>
  <c r="I7" i="36"/>
  <c r="J7" i="36"/>
  <c r="K7" i="36"/>
  <c r="L7" i="36"/>
  <c r="M7" i="36"/>
  <c r="N7" i="36"/>
  <c r="F8" i="36"/>
  <c r="G8" i="36"/>
  <c r="H8" i="36"/>
  <c r="I8" i="36"/>
  <c r="J8" i="36"/>
  <c r="K8" i="36"/>
  <c r="L8" i="36"/>
  <c r="M8" i="36"/>
  <c r="N8" i="36"/>
  <c r="F9" i="36"/>
  <c r="G9" i="36"/>
  <c r="H9" i="36"/>
  <c r="I9" i="36"/>
  <c r="J9" i="36"/>
  <c r="K9" i="36"/>
  <c r="L9" i="36"/>
  <c r="M9" i="36"/>
  <c r="N9" i="36"/>
  <c r="F10" i="36"/>
  <c r="G10" i="36"/>
  <c r="H10" i="36"/>
  <c r="I10" i="36"/>
  <c r="J10" i="36"/>
  <c r="K10" i="36"/>
  <c r="L10" i="36"/>
  <c r="M10" i="36"/>
  <c r="N10" i="36"/>
  <c r="F11" i="36"/>
  <c r="G11" i="36"/>
  <c r="H11" i="36"/>
  <c r="I11" i="36"/>
  <c r="J11" i="36"/>
  <c r="K11" i="36"/>
  <c r="L11" i="36"/>
  <c r="M11" i="36"/>
  <c r="N11" i="36"/>
  <c r="F12" i="36"/>
  <c r="G12" i="36"/>
  <c r="H12" i="36"/>
  <c r="I12" i="36"/>
  <c r="J12" i="36"/>
  <c r="K12" i="36"/>
  <c r="L12" i="36"/>
  <c r="M12" i="36"/>
  <c r="N12" i="36"/>
  <c r="F13" i="36"/>
  <c r="G13" i="36"/>
  <c r="H13" i="36"/>
  <c r="I13" i="36"/>
  <c r="J13" i="36"/>
  <c r="K13" i="36"/>
  <c r="L13" i="36"/>
  <c r="M13" i="36"/>
  <c r="N13" i="36"/>
  <c r="F14" i="36"/>
  <c r="G14" i="36"/>
  <c r="H14" i="36"/>
  <c r="I14" i="36"/>
  <c r="J14" i="36"/>
  <c r="K14" i="36"/>
  <c r="L14" i="36"/>
  <c r="M14" i="36"/>
  <c r="N14" i="36"/>
  <c r="F15" i="36"/>
  <c r="G15" i="36"/>
  <c r="H15" i="36"/>
  <c r="I15" i="36"/>
  <c r="J15" i="36"/>
  <c r="K15" i="36"/>
  <c r="L15" i="36"/>
  <c r="M15" i="36"/>
  <c r="N15" i="36"/>
  <c r="F16" i="36"/>
  <c r="G16" i="36"/>
  <c r="H16" i="36"/>
  <c r="I16" i="36"/>
  <c r="J16" i="36"/>
  <c r="K16" i="36"/>
  <c r="L16" i="36"/>
  <c r="M16" i="36"/>
  <c r="N16" i="36"/>
  <c r="F17" i="36"/>
  <c r="G17" i="36"/>
  <c r="H17" i="36"/>
  <c r="I17" i="36"/>
  <c r="J17" i="36"/>
  <c r="K17" i="36"/>
  <c r="L17" i="36"/>
  <c r="M17" i="36"/>
  <c r="N17" i="36"/>
  <c r="F18" i="36"/>
  <c r="G18" i="36"/>
  <c r="H18" i="36"/>
  <c r="I18" i="36"/>
  <c r="J18" i="36"/>
  <c r="K18" i="36"/>
  <c r="L18" i="36"/>
  <c r="M18" i="36"/>
  <c r="N18" i="36"/>
  <c r="F19" i="36"/>
  <c r="G19" i="36"/>
  <c r="H19" i="36"/>
  <c r="I19" i="36"/>
  <c r="J19" i="36"/>
  <c r="K19" i="36"/>
  <c r="L19" i="36"/>
  <c r="M19" i="36"/>
  <c r="N19" i="36"/>
  <c r="F20" i="36"/>
  <c r="G20" i="36"/>
  <c r="H20" i="36"/>
  <c r="I20" i="36"/>
  <c r="J20" i="36"/>
  <c r="K20" i="36"/>
  <c r="L20" i="36"/>
  <c r="M20" i="36"/>
  <c r="N20" i="36"/>
  <c r="F21" i="36"/>
  <c r="G21" i="36"/>
  <c r="H21" i="36"/>
  <c r="I21" i="36"/>
  <c r="J21" i="36"/>
  <c r="K21" i="36"/>
  <c r="L21" i="36"/>
  <c r="M21" i="36"/>
  <c r="N21" i="36"/>
  <c r="F22" i="36"/>
  <c r="G22" i="36"/>
  <c r="H22" i="36"/>
  <c r="I22" i="36"/>
  <c r="J22" i="36"/>
  <c r="K22" i="36"/>
  <c r="L22" i="36"/>
  <c r="M22" i="36"/>
  <c r="N22" i="36"/>
  <c r="F23" i="36"/>
  <c r="G23" i="36"/>
  <c r="H23" i="36"/>
  <c r="I23" i="36"/>
  <c r="J23" i="36"/>
  <c r="K23" i="36"/>
  <c r="L23" i="36"/>
  <c r="M23" i="36"/>
  <c r="N23" i="36"/>
  <c r="F24" i="36"/>
  <c r="G24" i="36"/>
  <c r="H24" i="36"/>
  <c r="I24" i="36"/>
  <c r="J24" i="36"/>
  <c r="K24" i="36"/>
  <c r="L24" i="36"/>
  <c r="M24" i="36"/>
  <c r="N24" i="36"/>
  <c r="F25" i="36"/>
  <c r="G25" i="36"/>
  <c r="H25" i="36"/>
  <c r="I25" i="36"/>
  <c r="J25" i="36"/>
  <c r="K25" i="36"/>
  <c r="L25" i="36"/>
  <c r="M25" i="36"/>
  <c r="N25" i="36"/>
  <c r="F26" i="36"/>
  <c r="G26" i="36"/>
  <c r="H26" i="36"/>
  <c r="I26" i="36"/>
  <c r="J26" i="36"/>
  <c r="K26" i="36"/>
  <c r="L26" i="36"/>
  <c r="M26" i="36"/>
  <c r="N26" i="36"/>
  <c r="F27" i="36"/>
  <c r="G27" i="36"/>
  <c r="H27" i="36"/>
  <c r="I27" i="36"/>
  <c r="J27" i="36"/>
  <c r="K27" i="36"/>
  <c r="L27" i="36"/>
  <c r="M27" i="36"/>
  <c r="N27" i="36"/>
  <c r="F28" i="36"/>
  <c r="G28" i="36"/>
  <c r="H28" i="36"/>
  <c r="I28" i="36"/>
  <c r="J28" i="36"/>
  <c r="K28" i="36"/>
  <c r="L28" i="36"/>
  <c r="M28" i="36"/>
  <c r="N28" i="36"/>
  <c r="F29" i="36"/>
  <c r="G29" i="36"/>
  <c r="H29" i="36"/>
  <c r="I29" i="36"/>
  <c r="J29" i="36"/>
  <c r="K29" i="36"/>
  <c r="L29" i="36"/>
  <c r="M29" i="36"/>
  <c r="N29" i="36"/>
  <c r="F30" i="36"/>
  <c r="G30" i="36"/>
  <c r="H30" i="36"/>
  <c r="I30" i="36"/>
  <c r="J30" i="36"/>
  <c r="K30" i="36"/>
  <c r="L30" i="36"/>
  <c r="M30" i="36"/>
  <c r="N30" i="36"/>
  <c r="F31" i="36"/>
  <c r="G31" i="36"/>
  <c r="H31" i="36"/>
  <c r="I31" i="36"/>
  <c r="J31" i="36"/>
  <c r="K31" i="36"/>
  <c r="L31" i="36"/>
  <c r="M31" i="36"/>
  <c r="N31" i="36"/>
  <c r="F32" i="36"/>
  <c r="G32" i="36"/>
  <c r="H32" i="36"/>
  <c r="I32" i="36"/>
  <c r="J32" i="36"/>
  <c r="K32" i="36"/>
  <c r="L32" i="36"/>
  <c r="M32" i="36"/>
  <c r="N32" i="36"/>
  <c r="F33" i="36"/>
  <c r="G33" i="36"/>
  <c r="H33" i="36"/>
  <c r="I33" i="36"/>
  <c r="J33" i="36"/>
  <c r="K33" i="36"/>
  <c r="L33" i="36"/>
  <c r="M33" i="36"/>
  <c r="N33" i="36"/>
  <c r="F34" i="36"/>
  <c r="G34" i="36"/>
  <c r="H34" i="36"/>
  <c r="I34" i="36"/>
  <c r="J34" i="36"/>
  <c r="K34" i="36"/>
  <c r="L34" i="36"/>
  <c r="M34" i="36"/>
  <c r="N34" i="36"/>
  <c r="G5" i="36"/>
  <c r="H5" i="36"/>
  <c r="I5" i="36"/>
  <c r="J5" i="36"/>
  <c r="K5" i="36"/>
  <c r="L5" i="36"/>
  <c r="M5" i="36"/>
  <c r="F5" i="36"/>
  <c r="D5" i="36"/>
  <c r="D6" i="36" s="1"/>
  <c r="D7" i="36" s="1"/>
  <c r="D8" i="36" s="1"/>
  <c r="D9" i="36" s="1"/>
  <c r="D10" i="36" s="1"/>
  <c r="D11" i="36" s="1"/>
  <c r="D12" i="36" s="1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23" i="36" s="1"/>
  <c r="D24" i="36" s="1"/>
  <c r="D25" i="36" s="1"/>
  <c r="D26" i="36" s="1"/>
  <c r="D27" i="36" s="1"/>
  <c r="D28" i="36" s="1"/>
  <c r="D29" i="36" s="1"/>
  <c r="D30" i="36" s="1"/>
  <c r="D31" i="36" s="1"/>
  <c r="D32" i="36" s="1"/>
  <c r="D33" i="36" s="1"/>
  <c r="D34" i="36" s="1"/>
  <c r="B6" i="35"/>
  <c r="C6" i="35"/>
  <c r="D6" i="35"/>
  <c r="B7" i="35"/>
  <c r="C7" i="35"/>
  <c r="D7" i="35"/>
  <c r="B8" i="35"/>
  <c r="C8" i="35"/>
  <c r="D8" i="35"/>
  <c r="B9" i="35"/>
  <c r="C9" i="35"/>
  <c r="D9" i="35"/>
  <c r="B10" i="35"/>
  <c r="C10" i="35"/>
  <c r="D10" i="35"/>
  <c r="B11" i="35"/>
  <c r="C11" i="35"/>
  <c r="D11" i="35"/>
  <c r="B12" i="35"/>
  <c r="C12" i="35"/>
  <c r="D12" i="35"/>
  <c r="B13" i="35"/>
  <c r="C13" i="35"/>
  <c r="D13" i="35"/>
  <c r="B14" i="35"/>
  <c r="C14" i="35"/>
  <c r="D14" i="35"/>
  <c r="B15" i="35"/>
  <c r="C15" i="35"/>
  <c r="D15" i="35"/>
  <c r="B16" i="35"/>
  <c r="C16" i="35"/>
  <c r="D16" i="35"/>
  <c r="B17" i="35"/>
  <c r="C17" i="35"/>
  <c r="D17" i="35"/>
  <c r="B18" i="35"/>
  <c r="C18" i="35"/>
  <c r="D18" i="35"/>
  <c r="B19" i="35"/>
  <c r="C19" i="35"/>
  <c r="D19" i="35"/>
  <c r="B20" i="35"/>
  <c r="C20" i="35"/>
  <c r="D20" i="35"/>
  <c r="B21" i="35"/>
  <c r="C21" i="35"/>
  <c r="D21" i="35"/>
  <c r="B22" i="35"/>
  <c r="C22" i="35"/>
  <c r="D22" i="35"/>
  <c r="B23" i="35"/>
  <c r="C23" i="35"/>
  <c r="D23" i="35"/>
  <c r="B24" i="35"/>
  <c r="C24" i="35"/>
  <c r="D24" i="35"/>
  <c r="B25" i="35"/>
  <c r="C25" i="35"/>
  <c r="D25" i="35"/>
  <c r="B26" i="35"/>
  <c r="C26" i="35"/>
  <c r="D26" i="35"/>
  <c r="B27" i="35"/>
  <c r="C27" i="35"/>
  <c r="D27" i="35"/>
  <c r="B28" i="35"/>
  <c r="C28" i="35"/>
  <c r="D28" i="35"/>
  <c r="B29" i="35"/>
  <c r="C29" i="35"/>
  <c r="D29" i="35"/>
  <c r="B30" i="35"/>
  <c r="C30" i="35"/>
  <c r="D30" i="35"/>
  <c r="B31" i="35"/>
  <c r="C31" i="35"/>
  <c r="D31" i="35"/>
  <c r="B32" i="35"/>
  <c r="C32" i="35"/>
  <c r="D32" i="35"/>
  <c r="B33" i="35"/>
  <c r="C33" i="35"/>
  <c r="D33" i="35"/>
  <c r="B34" i="35"/>
  <c r="C34" i="35"/>
  <c r="D34" i="35"/>
  <c r="D5" i="35"/>
  <c r="C5" i="35"/>
  <c r="B5" i="35"/>
  <c r="A5" i="35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B10" i="32"/>
  <c r="C2" i="35" s="1"/>
  <c r="B37" i="32" l="1"/>
  <c r="D36" i="32"/>
  <c r="J3" i="34" l="1"/>
  <c r="I3" i="34"/>
  <c r="H3" i="34"/>
  <c r="G3" i="34"/>
  <c r="F3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6" i="34"/>
  <c r="E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E5" i="34"/>
  <c r="E4" i="34"/>
  <c r="D4" i="34"/>
  <c r="E6" i="41" l="1"/>
  <c r="E12" i="41"/>
  <c r="E15" i="41"/>
  <c r="E24" i="41"/>
  <c r="L30" i="34"/>
  <c r="L30" i="41" s="1"/>
  <c r="E30" i="41"/>
  <c r="N30" i="34"/>
  <c r="N30" i="41" s="1"/>
  <c r="P30" i="34"/>
  <c r="P30" i="41" s="1"/>
  <c r="O30" i="34"/>
  <c r="O30" i="41" s="1"/>
  <c r="M30" i="34"/>
  <c r="M30" i="41" s="1"/>
  <c r="J30" i="34"/>
  <c r="J30" i="41" s="1"/>
  <c r="H30" i="34"/>
  <c r="H30" i="41" s="1"/>
  <c r="I30" i="34"/>
  <c r="I30" i="41" s="1"/>
  <c r="G30" i="34"/>
  <c r="G30" i="41" s="1"/>
  <c r="F30" i="34"/>
  <c r="F30" i="41" s="1"/>
  <c r="L33" i="34"/>
  <c r="L33" i="41" s="1"/>
  <c r="E33" i="41"/>
  <c r="P33" i="34"/>
  <c r="P33" i="41" s="1"/>
  <c r="O33" i="34"/>
  <c r="O33" i="41" s="1"/>
  <c r="M33" i="34"/>
  <c r="M33" i="41" s="1"/>
  <c r="N33" i="34"/>
  <c r="N33" i="41" s="1"/>
  <c r="H33" i="34"/>
  <c r="H33" i="41" s="1"/>
  <c r="I33" i="34"/>
  <c r="I33" i="41" s="1"/>
  <c r="J33" i="34"/>
  <c r="J33" i="41" s="1"/>
  <c r="G33" i="34"/>
  <c r="G33" i="41" s="1"/>
  <c r="F33" i="34"/>
  <c r="F33" i="41" s="1"/>
  <c r="L39" i="34"/>
  <c r="N39" i="34"/>
  <c r="O39" i="34"/>
  <c r="P39" i="34"/>
  <c r="M39" i="34"/>
  <c r="H39" i="34"/>
  <c r="I39" i="34"/>
  <c r="J39" i="34"/>
  <c r="F39" i="34"/>
  <c r="G39" i="34"/>
  <c r="L42" i="34"/>
  <c r="O42" i="34"/>
  <c r="P42" i="34"/>
  <c r="M42" i="34"/>
  <c r="N42" i="34"/>
  <c r="J42" i="34"/>
  <c r="I42" i="34"/>
  <c r="G42" i="34"/>
  <c r="F42" i="34"/>
  <c r="H42" i="34"/>
  <c r="L45" i="34"/>
  <c r="N45" i="34"/>
  <c r="P45" i="34"/>
  <c r="M45" i="34"/>
  <c r="O45" i="34"/>
  <c r="H45" i="34"/>
  <c r="I45" i="34"/>
  <c r="J45" i="34"/>
  <c r="F45" i="34"/>
  <c r="G45" i="34"/>
  <c r="L48" i="34"/>
  <c r="M48" i="34"/>
  <c r="O48" i="34"/>
  <c r="N48" i="34"/>
  <c r="P48" i="34"/>
  <c r="J48" i="34"/>
  <c r="H48" i="34"/>
  <c r="I48" i="34"/>
  <c r="G48" i="34"/>
  <c r="F48" i="34"/>
  <c r="L51" i="34"/>
  <c r="M51" i="34"/>
  <c r="N51" i="34"/>
  <c r="O51" i="34"/>
  <c r="P51" i="34"/>
  <c r="H51" i="34"/>
  <c r="I51" i="34"/>
  <c r="J51" i="34"/>
  <c r="G51" i="34"/>
  <c r="F51" i="34"/>
  <c r="L54" i="34"/>
  <c r="M54" i="34"/>
  <c r="N54" i="34"/>
  <c r="O54" i="34"/>
  <c r="P54" i="34"/>
  <c r="J54" i="34"/>
  <c r="H54" i="34"/>
  <c r="G54" i="34"/>
  <c r="F54" i="34"/>
  <c r="I54" i="34"/>
  <c r="L60" i="34"/>
  <c r="N60" i="34"/>
  <c r="O60" i="34"/>
  <c r="M60" i="34"/>
  <c r="P60" i="34"/>
  <c r="J60" i="34"/>
  <c r="I60" i="34"/>
  <c r="H60" i="34"/>
  <c r="G60" i="34"/>
  <c r="F60" i="34"/>
  <c r="L63" i="34"/>
  <c r="M63" i="34"/>
  <c r="N63" i="34"/>
  <c r="O63" i="34"/>
  <c r="P63" i="34"/>
  <c r="H63" i="34"/>
  <c r="I63" i="34"/>
  <c r="J63" i="34"/>
  <c r="F63" i="34"/>
  <c r="G63" i="34"/>
  <c r="E4" i="41"/>
  <c r="E7" i="41"/>
  <c r="E10" i="41"/>
  <c r="E13" i="41"/>
  <c r="E16" i="41"/>
  <c r="E19" i="41"/>
  <c r="E22" i="41"/>
  <c r="E25" i="41"/>
  <c r="L28" i="34"/>
  <c r="L28" i="41" s="1"/>
  <c r="E28" i="41"/>
  <c r="M28" i="34"/>
  <c r="M28" i="41" s="1"/>
  <c r="N28" i="34"/>
  <c r="N28" i="41" s="1"/>
  <c r="P28" i="34"/>
  <c r="P28" i="41" s="1"/>
  <c r="O28" i="34"/>
  <c r="O28" i="41" s="1"/>
  <c r="G28" i="34"/>
  <c r="G28" i="41" s="1"/>
  <c r="F28" i="34"/>
  <c r="F28" i="41" s="1"/>
  <c r="J28" i="34"/>
  <c r="J28" i="41" s="1"/>
  <c r="H28" i="34"/>
  <c r="H28" i="41" s="1"/>
  <c r="I28" i="34"/>
  <c r="I28" i="41" s="1"/>
  <c r="L31" i="34"/>
  <c r="L31" i="41" s="1"/>
  <c r="E31" i="41"/>
  <c r="M31" i="34"/>
  <c r="M31" i="41" s="1"/>
  <c r="N31" i="34"/>
  <c r="N31" i="41" s="1"/>
  <c r="P31" i="34"/>
  <c r="P31" i="41" s="1"/>
  <c r="O31" i="34"/>
  <c r="O31" i="41" s="1"/>
  <c r="J31" i="34"/>
  <c r="J31" i="41" s="1"/>
  <c r="G31" i="34"/>
  <c r="G31" i="41" s="1"/>
  <c r="F31" i="34"/>
  <c r="F31" i="41" s="1"/>
  <c r="H31" i="34"/>
  <c r="H31" i="41" s="1"/>
  <c r="I31" i="34"/>
  <c r="I31" i="41" s="1"/>
  <c r="L34" i="34"/>
  <c r="M34" i="34"/>
  <c r="P34" i="34"/>
  <c r="N34" i="34"/>
  <c r="O34" i="34"/>
  <c r="G34" i="34"/>
  <c r="F34" i="34"/>
  <c r="H34" i="34"/>
  <c r="I34" i="34"/>
  <c r="J34" i="34"/>
  <c r="L37" i="34"/>
  <c r="M37" i="34"/>
  <c r="N37" i="34"/>
  <c r="O37" i="34"/>
  <c r="P37" i="34"/>
  <c r="F37" i="34"/>
  <c r="H37" i="34"/>
  <c r="J37" i="34"/>
  <c r="G37" i="34"/>
  <c r="I37" i="34"/>
  <c r="L40" i="34"/>
  <c r="M40" i="34"/>
  <c r="N40" i="34"/>
  <c r="P40" i="34"/>
  <c r="O40" i="34"/>
  <c r="G40" i="34"/>
  <c r="F40" i="34"/>
  <c r="H40" i="34"/>
  <c r="J40" i="34"/>
  <c r="I40" i="34"/>
  <c r="L43" i="34"/>
  <c r="M43" i="34"/>
  <c r="N43" i="34"/>
  <c r="P43" i="34"/>
  <c r="O43" i="34"/>
  <c r="G43" i="34"/>
  <c r="J43" i="34"/>
  <c r="F43" i="34"/>
  <c r="H43" i="34"/>
  <c r="I43" i="34"/>
  <c r="L46" i="34"/>
  <c r="M46" i="34"/>
  <c r="N46" i="34"/>
  <c r="O46" i="34"/>
  <c r="P46" i="34"/>
  <c r="G46" i="34"/>
  <c r="F46" i="34"/>
  <c r="J46" i="34"/>
  <c r="H46" i="34"/>
  <c r="I46" i="34"/>
  <c r="L49" i="34"/>
  <c r="M49" i="34"/>
  <c r="O49" i="34"/>
  <c r="N49" i="34"/>
  <c r="P49" i="34"/>
  <c r="H49" i="34"/>
  <c r="J49" i="34"/>
  <c r="F49" i="34"/>
  <c r="G49" i="34"/>
  <c r="I49" i="34"/>
  <c r="L52" i="34"/>
  <c r="M52" i="34"/>
  <c r="O52" i="34"/>
  <c r="N52" i="34"/>
  <c r="P52" i="34"/>
  <c r="G52" i="34"/>
  <c r="F52" i="34"/>
  <c r="H52" i="34"/>
  <c r="J52" i="34"/>
  <c r="I52" i="34"/>
  <c r="L55" i="34"/>
  <c r="M55" i="34"/>
  <c r="P55" i="34"/>
  <c r="N55" i="34"/>
  <c r="O55" i="34"/>
  <c r="F55" i="34"/>
  <c r="J55" i="34"/>
  <c r="G55" i="34"/>
  <c r="H55" i="34"/>
  <c r="I55" i="34"/>
  <c r="L58" i="34"/>
  <c r="M58" i="34"/>
  <c r="O58" i="34"/>
  <c r="N58" i="34"/>
  <c r="P58" i="34"/>
  <c r="G58" i="34"/>
  <c r="F58" i="34"/>
  <c r="J58" i="34"/>
  <c r="H58" i="34"/>
  <c r="I58" i="34"/>
  <c r="L61" i="34"/>
  <c r="M61" i="34"/>
  <c r="O61" i="34"/>
  <c r="N61" i="34"/>
  <c r="P61" i="34"/>
  <c r="G61" i="34"/>
  <c r="J61" i="34"/>
  <c r="F61" i="34"/>
  <c r="H61" i="34"/>
  <c r="I61" i="34"/>
  <c r="E9" i="41"/>
  <c r="E18" i="41"/>
  <c r="E21" i="41"/>
  <c r="L27" i="34"/>
  <c r="L27" i="41" s="1"/>
  <c r="E27" i="41"/>
  <c r="O27" i="34"/>
  <c r="O27" i="41" s="1"/>
  <c r="P27" i="34"/>
  <c r="P27" i="41" s="1"/>
  <c r="M27" i="34"/>
  <c r="M27" i="41" s="1"/>
  <c r="N27" i="34"/>
  <c r="N27" i="41" s="1"/>
  <c r="H27" i="34"/>
  <c r="H27" i="41" s="1"/>
  <c r="I27" i="34"/>
  <c r="I27" i="41" s="1"/>
  <c r="J27" i="34"/>
  <c r="J27" i="41" s="1"/>
  <c r="G27" i="34"/>
  <c r="G27" i="41" s="1"/>
  <c r="F27" i="34"/>
  <c r="F27" i="41" s="1"/>
  <c r="L36" i="34"/>
  <c r="N36" i="34"/>
  <c r="O36" i="34"/>
  <c r="M36" i="34"/>
  <c r="P36" i="34"/>
  <c r="J36" i="34"/>
  <c r="H36" i="34"/>
  <c r="G36" i="34"/>
  <c r="F36" i="34"/>
  <c r="I36" i="34"/>
  <c r="L57" i="34"/>
  <c r="M57" i="34"/>
  <c r="O57" i="34"/>
  <c r="N57" i="34"/>
  <c r="P57" i="34"/>
  <c r="H57" i="34"/>
  <c r="J57" i="34"/>
  <c r="I57" i="34"/>
  <c r="G57" i="34"/>
  <c r="F57" i="34"/>
  <c r="E5" i="41"/>
  <c r="E8" i="41"/>
  <c r="E11" i="41"/>
  <c r="E14" i="41"/>
  <c r="E17" i="41"/>
  <c r="E20" i="41"/>
  <c r="E23" i="41"/>
  <c r="E26" i="41"/>
  <c r="L29" i="34"/>
  <c r="L29" i="41" s="1"/>
  <c r="E29" i="41"/>
  <c r="O29" i="34"/>
  <c r="O29" i="41" s="1"/>
  <c r="P29" i="34"/>
  <c r="P29" i="41" s="1"/>
  <c r="M29" i="34"/>
  <c r="M29" i="41" s="1"/>
  <c r="N29" i="34"/>
  <c r="N29" i="41" s="1"/>
  <c r="F29" i="34"/>
  <c r="F29" i="41" s="1"/>
  <c r="G29" i="34"/>
  <c r="G29" i="41" s="1"/>
  <c r="H29" i="34"/>
  <c r="H29" i="41" s="1"/>
  <c r="I29" i="34"/>
  <c r="I29" i="41" s="1"/>
  <c r="J29" i="34"/>
  <c r="J29" i="41" s="1"/>
  <c r="L32" i="34"/>
  <c r="L32" i="41" s="1"/>
  <c r="E32" i="41"/>
  <c r="O32" i="34"/>
  <c r="O32" i="41" s="1"/>
  <c r="M32" i="34"/>
  <c r="M32" i="41" s="1"/>
  <c r="P32" i="34"/>
  <c r="P32" i="41" s="1"/>
  <c r="N32" i="34"/>
  <c r="N32" i="41" s="1"/>
  <c r="I32" i="34"/>
  <c r="I32" i="41" s="1"/>
  <c r="G32" i="34"/>
  <c r="G32" i="41" s="1"/>
  <c r="J32" i="34"/>
  <c r="J32" i="41" s="1"/>
  <c r="H32" i="34"/>
  <c r="H32" i="41" s="1"/>
  <c r="F32" i="34"/>
  <c r="F32" i="41" s="1"/>
  <c r="L35" i="34"/>
  <c r="O35" i="34"/>
  <c r="P35" i="34"/>
  <c r="N35" i="34"/>
  <c r="M35" i="34"/>
  <c r="G35" i="34"/>
  <c r="F35" i="34"/>
  <c r="I35" i="34"/>
  <c r="H35" i="34"/>
  <c r="J35" i="34"/>
  <c r="L38" i="34"/>
  <c r="O38" i="34"/>
  <c r="M38" i="34"/>
  <c r="N38" i="34"/>
  <c r="P38" i="34"/>
  <c r="I38" i="34"/>
  <c r="G38" i="34"/>
  <c r="J38" i="34"/>
  <c r="H38" i="34"/>
  <c r="F38" i="34"/>
  <c r="L41" i="34"/>
  <c r="O41" i="34"/>
  <c r="N41" i="34"/>
  <c r="P41" i="34"/>
  <c r="M41" i="34"/>
  <c r="G41" i="34"/>
  <c r="F41" i="34"/>
  <c r="H41" i="34"/>
  <c r="I41" i="34"/>
  <c r="J41" i="34"/>
  <c r="L44" i="34"/>
  <c r="O44" i="34"/>
  <c r="P44" i="34"/>
  <c r="M44" i="34"/>
  <c r="N44" i="34"/>
  <c r="I44" i="34"/>
  <c r="J44" i="34"/>
  <c r="G44" i="34"/>
  <c r="H44" i="34"/>
  <c r="F44" i="34"/>
  <c r="L47" i="34"/>
  <c r="O47" i="34"/>
  <c r="M47" i="34"/>
  <c r="P47" i="34"/>
  <c r="N47" i="34"/>
  <c r="F47" i="34"/>
  <c r="I47" i="34"/>
  <c r="G47" i="34"/>
  <c r="H47" i="34"/>
  <c r="J47" i="34"/>
  <c r="L50" i="34"/>
  <c r="O50" i="34"/>
  <c r="P50" i="34"/>
  <c r="M50" i="34"/>
  <c r="N50" i="34"/>
  <c r="I50" i="34"/>
  <c r="G50" i="34"/>
  <c r="J50" i="34"/>
  <c r="F50" i="34"/>
  <c r="H50" i="34"/>
  <c r="L53" i="34"/>
  <c r="O53" i="34"/>
  <c r="P53" i="34"/>
  <c r="M53" i="34"/>
  <c r="N53" i="34"/>
  <c r="G53" i="34"/>
  <c r="F53" i="34"/>
  <c r="I53" i="34"/>
  <c r="H53" i="34"/>
  <c r="J53" i="34"/>
  <c r="L56" i="34"/>
  <c r="O56" i="34"/>
  <c r="M56" i="34"/>
  <c r="P56" i="34"/>
  <c r="N56" i="34"/>
  <c r="I56" i="34"/>
  <c r="J56" i="34"/>
  <c r="G56" i="34"/>
  <c r="F56" i="34"/>
  <c r="H56" i="34"/>
  <c r="L59" i="34"/>
  <c r="O59" i="34"/>
  <c r="P59" i="34"/>
  <c r="M59" i="34"/>
  <c r="N59" i="34"/>
  <c r="G59" i="34"/>
  <c r="F59" i="34"/>
  <c r="H59" i="34"/>
  <c r="I59" i="34"/>
  <c r="J59" i="34"/>
  <c r="L62" i="34"/>
  <c r="O62" i="34"/>
  <c r="P62" i="34"/>
  <c r="M62" i="34"/>
  <c r="N62" i="34"/>
  <c r="I62" i="34"/>
  <c r="G62" i="34"/>
  <c r="J62" i="34"/>
  <c r="F62" i="34"/>
  <c r="H62" i="34"/>
  <c r="K27" i="34"/>
  <c r="K27" i="41" s="1"/>
  <c r="K28" i="34"/>
  <c r="K28" i="41" s="1"/>
  <c r="K29" i="34"/>
  <c r="K29" i="41" s="1"/>
  <c r="K30" i="34"/>
  <c r="K30" i="41" s="1"/>
  <c r="K31" i="34"/>
  <c r="K31" i="41" s="1"/>
  <c r="K32" i="34"/>
  <c r="K32" i="41" s="1"/>
  <c r="K33" i="34"/>
  <c r="K33" i="41" s="1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53" i="34"/>
  <c r="K54" i="34"/>
  <c r="K55" i="34"/>
  <c r="K56" i="34"/>
  <c r="K57" i="34"/>
  <c r="K58" i="34"/>
  <c r="K59" i="34"/>
  <c r="K60" i="34"/>
  <c r="K61" i="34"/>
  <c r="K62" i="34"/>
  <c r="K63" i="34"/>
  <c r="J13" i="32"/>
  <c r="E13" i="32"/>
  <c r="E2" i="35" s="1"/>
  <c r="B13" i="32"/>
  <c r="A3" i="35"/>
  <c r="B11" i="32"/>
  <c r="G10" i="32"/>
  <c r="E64" i="29" l="1"/>
  <c r="O64" i="29" s="1"/>
  <c r="E63" i="29"/>
  <c r="O63" i="29" s="1"/>
  <c r="E62" i="29"/>
  <c r="O62" i="29" s="1"/>
  <c r="E61" i="29"/>
  <c r="O61" i="29" s="1"/>
  <c r="E60" i="29"/>
  <c r="O60" i="29" s="1"/>
  <c r="E59" i="29"/>
  <c r="O59" i="29" s="1"/>
  <c r="E58" i="29"/>
  <c r="O58" i="29" s="1"/>
  <c r="E57" i="29"/>
  <c r="O57" i="29" s="1"/>
  <c r="E56" i="29"/>
  <c r="O56" i="29" s="1"/>
  <c r="E55" i="29"/>
  <c r="O55" i="29" s="1"/>
  <c r="E54" i="29"/>
  <c r="O54" i="29" s="1"/>
  <c r="E53" i="29"/>
  <c r="O53" i="29" s="1"/>
  <c r="E52" i="29"/>
  <c r="O52" i="29" s="1"/>
  <c r="E51" i="29"/>
  <c r="O51" i="29" s="1"/>
  <c r="E50" i="29"/>
  <c r="O50" i="29" s="1"/>
  <c r="E49" i="29"/>
  <c r="O49" i="29" s="1"/>
  <c r="E48" i="29"/>
  <c r="O48" i="29" s="1"/>
  <c r="E47" i="29"/>
  <c r="O47" i="29" s="1"/>
  <c r="E46" i="29"/>
  <c r="O46" i="29" s="1"/>
  <c r="E45" i="29"/>
  <c r="O45" i="29" s="1"/>
  <c r="E44" i="29"/>
  <c r="O44" i="29" s="1"/>
  <c r="E43" i="29"/>
  <c r="O43" i="29" s="1"/>
  <c r="N42" i="29"/>
  <c r="E42" i="29"/>
  <c r="O42" i="29" s="1"/>
  <c r="E41" i="29"/>
  <c r="O41" i="29" s="1"/>
  <c r="E40" i="29"/>
  <c r="O40" i="29" s="1"/>
  <c r="E39" i="29"/>
  <c r="O39" i="29" s="1"/>
  <c r="E38" i="29"/>
  <c r="O38" i="29" s="1"/>
  <c r="E37" i="29"/>
  <c r="O37" i="29" s="1"/>
  <c r="E36" i="29"/>
  <c r="O36" i="29" s="1"/>
  <c r="E35" i="29"/>
  <c r="O35" i="29" s="1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N22" i="29" s="1"/>
  <c r="N22" i="40" s="1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8" i="40" s="1"/>
  <c r="E7" i="29"/>
  <c r="E6" i="29"/>
  <c r="E5" i="29"/>
  <c r="E5" i="40" s="1"/>
  <c r="D5" i="29"/>
  <c r="E64" i="27"/>
  <c r="S64" i="27" s="1"/>
  <c r="E63" i="27"/>
  <c r="S63" i="27" s="1"/>
  <c r="E62" i="27"/>
  <c r="S62" i="27" s="1"/>
  <c r="E61" i="27"/>
  <c r="S61" i="27" s="1"/>
  <c r="E60" i="27"/>
  <c r="S60" i="27" s="1"/>
  <c r="E59" i="27"/>
  <c r="S59" i="27" s="1"/>
  <c r="E58" i="27"/>
  <c r="S58" i="27" s="1"/>
  <c r="E57" i="27"/>
  <c r="S57" i="27" s="1"/>
  <c r="E56" i="27"/>
  <c r="S56" i="27" s="1"/>
  <c r="E55" i="27"/>
  <c r="S55" i="27" s="1"/>
  <c r="E54" i="27"/>
  <c r="S54" i="27" s="1"/>
  <c r="E53" i="27"/>
  <c r="S53" i="27" s="1"/>
  <c r="E52" i="27"/>
  <c r="S52" i="27" s="1"/>
  <c r="E51" i="27"/>
  <c r="S51" i="27" s="1"/>
  <c r="E50" i="27"/>
  <c r="S50" i="27" s="1"/>
  <c r="E49" i="27"/>
  <c r="S49" i="27" s="1"/>
  <c r="E48" i="27"/>
  <c r="S48" i="27" s="1"/>
  <c r="E47" i="27"/>
  <c r="S47" i="27" s="1"/>
  <c r="E46" i="27"/>
  <c r="S46" i="27" s="1"/>
  <c r="E45" i="27"/>
  <c r="S45" i="27" s="1"/>
  <c r="E44" i="27"/>
  <c r="S44" i="27" s="1"/>
  <c r="E43" i="27"/>
  <c r="S43" i="27" s="1"/>
  <c r="E42" i="27"/>
  <c r="S42" i="27" s="1"/>
  <c r="E41" i="27"/>
  <c r="S41" i="27" s="1"/>
  <c r="E40" i="27"/>
  <c r="S40" i="27" s="1"/>
  <c r="E39" i="27"/>
  <c r="S39" i="27" s="1"/>
  <c r="E38" i="27"/>
  <c r="S38" i="27" s="1"/>
  <c r="E37" i="27"/>
  <c r="S37" i="27" s="1"/>
  <c r="E36" i="27"/>
  <c r="S36" i="27" s="1"/>
  <c r="E35" i="27"/>
  <c r="S35" i="27" s="1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8" i="39" s="1"/>
  <c r="E7" i="27"/>
  <c r="E7" i="39" s="1"/>
  <c r="E6" i="27"/>
  <c r="E6" i="39" s="1"/>
  <c r="E5" i="27"/>
  <c r="E5" i="39" s="1"/>
  <c r="D5" i="27"/>
  <c r="E64" i="26"/>
  <c r="U64" i="26" s="1"/>
  <c r="E63" i="26"/>
  <c r="U63" i="26" s="1"/>
  <c r="E62" i="26"/>
  <c r="U62" i="26" s="1"/>
  <c r="E61" i="26"/>
  <c r="U61" i="26" s="1"/>
  <c r="E60" i="26"/>
  <c r="U60" i="26" s="1"/>
  <c r="E59" i="26"/>
  <c r="U59" i="26" s="1"/>
  <c r="E58" i="26"/>
  <c r="U58" i="26" s="1"/>
  <c r="E57" i="26"/>
  <c r="U57" i="26" s="1"/>
  <c r="E56" i="26"/>
  <c r="U56" i="26" s="1"/>
  <c r="E55" i="26"/>
  <c r="U55" i="26" s="1"/>
  <c r="E54" i="26"/>
  <c r="U54" i="26" s="1"/>
  <c r="E53" i="26"/>
  <c r="U53" i="26" s="1"/>
  <c r="E52" i="26"/>
  <c r="U52" i="26" s="1"/>
  <c r="E51" i="26"/>
  <c r="U51" i="26" s="1"/>
  <c r="E50" i="26"/>
  <c r="U50" i="26" s="1"/>
  <c r="E49" i="26"/>
  <c r="U49" i="26" s="1"/>
  <c r="E48" i="26"/>
  <c r="U48" i="26" s="1"/>
  <c r="E47" i="26"/>
  <c r="U47" i="26" s="1"/>
  <c r="E46" i="26"/>
  <c r="U46" i="26" s="1"/>
  <c r="E45" i="26"/>
  <c r="U45" i="26" s="1"/>
  <c r="E44" i="26"/>
  <c r="U44" i="26" s="1"/>
  <c r="E43" i="26"/>
  <c r="U43" i="26" s="1"/>
  <c r="E42" i="26"/>
  <c r="U42" i="26" s="1"/>
  <c r="E41" i="26"/>
  <c r="U41" i="26" s="1"/>
  <c r="E40" i="26"/>
  <c r="U40" i="26" s="1"/>
  <c r="E39" i="26"/>
  <c r="U39" i="26" s="1"/>
  <c r="E38" i="26"/>
  <c r="U38" i="26" s="1"/>
  <c r="E37" i="26"/>
  <c r="U37" i="26" s="1"/>
  <c r="E36" i="26"/>
  <c r="U36" i="26" s="1"/>
  <c r="E35" i="26"/>
  <c r="U35" i="26" s="1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E8" i="26"/>
  <c r="E8" i="38" s="1"/>
  <c r="E7" i="26"/>
  <c r="E6" i="26"/>
  <c r="E6" i="38" s="1"/>
  <c r="E5" i="26"/>
  <c r="E5" i="38" s="1"/>
  <c r="D5" i="26"/>
  <c r="E64" i="25"/>
  <c r="M64" i="25" s="1"/>
  <c r="E63" i="25"/>
  <c r="M63" i="25" s="1"/>
  <c r="E62" i="25"/>
  <c r="M62" i="25" s="1"/>
  <c r="E61" i="25"/>
  <c r="M61" i="25" s="1"/>
  <c r="E60" i="25"/>
  <c r="M60" i="25" s="1"/>
  <c r="E59" i="25"/>
  <c r="M59" i="25" s="1"/>
  <c r="E58" i="25"/>
  <c r="M58" i="25" s="1"/>
  <c r="E57" i="25"/>
  <c r="M57" i="25" s="1"/>
  <c r="E56" i="25"/>
  <c r="M56" i="25" s="1"/>
  <c r="E55" i="25"/>
  <c r="M55" i="25" s="1"/>
  <c r="E54" i="25"/>
  <c r="M54" i="25" s="1"/>
  <c r="E53" i="25"/>
  <c r="M53" i="25" s="1"/>
  <c r="E52" i="25"/>
  <c r="M52" i="25" s="1"/>
  <c r="E51" i="25"/>
  <c r="M51" i="25" s="1"/>
  <c r="E50" i="25"/>
  <c r="M50" i="25" s="1"/>
  <c r="E49" i="25"/>
  <c r="M49" i="25" s="1"/>
  <c r="E48" i="25"/>
  <c r="M48" i="25" s="1"/>
  <c r="E47" i="25"/>
  <c r="M47" i="25" s="1"/>
  <c r="E46" i="25"/>
  <c r="M46" i="25" s="1"/>
  <c r="E45" i="25"/>
  <c r="M45" i="25" s="1"/>
  <c r="E44" i="25"/>
  <c r="M44" i="25" s="1"/>
  <c r="E43" i="25"/>
  <c r="M43" i="25" s="1"/>
  <c r="E42" i="25"/>
  <c r="M42" i="25" s="1"/>
  <c r="E41" i="25"/>
  <c r="M41" i="25" s="1"/>
  <c r="E40" i="25"/>
  <c r="M40" i="25" s="1"/>
  <c r="E39" i="25"/>
  <c r="M39" i="25" s="1"/>
  <c r="E38" i="25"/>
  <c r="M38" i="25" s="1"/>
  <c r="E37" i="25"/>
  <c r="M37" i="25" s="1"/>
  <c r="E36" i="25"/>
  <c r="M36" i="25" s="1"/>
  <c r="E35" i="25"/>
  <c r="M35" i="25" s="1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8" i="37" s="1"/>
  <c r="E7" i="25"/>
  <c r="E7" i="37" s="1"/>
  <c r="E6" i="25"/>
  <c r="E6" i="37" s="1"/>
  <c r="E5" i="25"/>
  <c r="E5" i="37" s="1"/>
  <c r="D5" i="25"/>
  <c r="E18" i="40" l="1"/>
  <c r="E26" i="40"/>
  <c r="E10" i="37"/>
  <c r="E22" i="37"/>
  <c r="T7" i="26"/>
  <c r="T7" i="38" s="1"/>
  <c r="E7" i="38"/>
  <c r="E10" i="38"/>
  <c r="E16" i="38"/>
  <c r="U28" i="26"/>
  <c r="U28" i="38" s="1"/>
  <c r="E28" i="38"/>
  <c r="U34" i="26"/>
  <c r="U34" i="38" s="1"/>
  <c r="E34" i="38"/>
  <c r="E13" i="39"/>
  <c r="E19" i="39"/>
  <c r="S28" i="27"/>
  <c r="S28" i="39" s="1"/>
  <c r="E28" i="39"/>
  <c r="S34" i="27"/>
  <c r="N7" i="29"/>
  <c r="N7" i="40" s="1"/>
  <c r="E7" i="40"/>
  <c r="E10" i="40"/>
  <c r="E21" i="40"/>
  <c r="N26" i="29"/>
  <c r="N26" i="40" s="1"/>
  <c r="O29" i="29"/>
  <c r="O29" i="40" s="1"/>
  <c r="E29" i="40"/>
  <c r="O32" i="29"/>
  <c r="O32" i="40" s="1"/>
  <c r="E32" i="40"/>
  <c r="N51" i="29"/>
  <c r="E12" i="40"/>
  <c r="E16" i="37"/>
  <c r="E25" i="37"/>
  <c r="M31" i="25"/>
  <c r="M31" i="37" s="1"/>
  <c r="E31" i="37"/>
  <c r="E13" i="38"/>
  <c r="E19" i="38"/>
  <c r="E22" i="38"/>
  <c r="E25" i="38"/>
  <c r="U31" i="26"/>
  <c r="U31" i="38" s="1"/>
  <c r="E31" i="38"/>
  <c r="E10" i="39"/>
  <c r="E16" i="39"/>
  <c r="E22" i="39"/>
  <c r="E25" i="39"/>
  <c r="S31" i="27"/>
  <c r="N10" i="29"/>
  <c r="N10" i="40" s="1"/>
  <c r="E13" i="40"/>
  <c r="E16" i="40"/>
  <c r="E19" i="40"/>
  <c r="E24" i="40"/>
  <c r="N35" i="29"/>
  <c r="N54" i="29"/>
  <c r="E19" i="37"/>
  <c r="M28" i="25"/>
  <c r="M28" i="37" s="1"/>
  <c r="E28" i="37"/>
  <c r="E17" i="37"/>
  <c r="E23" i="37"/>
  <c r="M29" i="25"/>
  <c r="M29" i="37" s="1"/>
  <c r="E29" i="37"/>
  <c r="M32" i="25"/>
  <c r="M32" i="37" s="1"/>
  <c r="E32" i="37"/>
  <c r="E11" i="38"/>
  <c r="E17" i="38"/>
  <c r="E20" i="38"/>
  <c r="U29" i="26"/>
  <c r="U29" i="38" s="1"/>
  <c r="E29" i="38"/>
  <c r="E11" i="39"/>
  <c r="E14" i="39"/>
  <c r="E17" i="39"/>
  <c r="E20" i="39"/>
  <c r="E23" i="39"/>
  <c r="E26" i="39"/>
  <c r="S29" i="27"/>
  <c r="S32" i="27"/>
  <c r="N19" i="29"/>
  <c r="N19" i="40" s="1"/>
  <c r="O22" i="29"/>
  <c r="E22" i="40"/>
  <c r="E27" i="40"/>
  <c r="O30" i="29"/>
  <c r="O30" i="40" s="1"/>
  <c r="E30" i="40"/>
  <c r="O33" i="29"/>
  <c r="O33" i="40" s="1"/>
  <c r="E33" i="40"/>
  <c r="N38" i="29"/>
  <c r="E15" i="40"/>
  <c r="E23" i="40"/>
  <c r="E13" i="37"/>
  <c r="M34" i="25"/>
  <c r="M34" i="37" s="1"/>
  <c r="E34" i="37"/>
  <c r="E11" i="37"/>
  <c r="E14" i="37"/>
  <c r="E20" i="37"/>
  <c r="M26" i="25"/>
  <c r="E26" i="37"/>
  <c r="E14" i="38"/>
  <c r="E23" i="38"/>
  <c r="E26" i="38"/>
  <c r="U32" i="26"/>
  <c r="U32" i="38" s="1"/>
  <c r="E32" i="38"/>
  <c r="E11" i="40"/>
  <c r="E14" i="40"/>
  <c r="E17" i="40"/>
  <c r="E25" i="40"/>
  <c r="E9" i="37"/>
  <c r="E12" i="37"/>
  <c r="E15" i="37"/>
  <c r="E18" i="37"/>
  <c r="E21" i="37"/>
  <c r="E24" i="37"/>
  <c r="E27" i="37"/>
  <c r="M30" i="25"/>
  <c r="M30" i="37" s="1"/>
  <c r="E30" i="37"/>
  <c r="M33" i="25"/>
  <c r="M33" i="37" s="1"/>
  <c r="E33" i="37"/>
  <c r="E9" i="38"/>
  <c r="E12" i="38"/>
  <c r="E15" i="38"/>
  <c r="E18" i="38"/>
  <c r="E21" i="38"/>
  <c r="E24" i="38"/>
  <c r="E27" i="38"/>
  <c r="U30" i="26"/>
  <c r="U30" i="38" s="1"/>
  <c r="E30" i="38"/>
  <c r="U33" i="26"/>
  <c r="U33" i="38" s="1"/>
  <c r="E33" i="38"/>
  <c r="E9" i="39"/>
  <c r="E12" i="39"/>
  <c r="E15" i="39"/>
  <c r="E18" i="39"/>
  <c r="E21" i="39"/>
  <c r="E24" i="39"/>
  <c r="E27" i="39"/>
  <c r="S30" i="27"/>
  <c r="S33" i="27"/>
  <c r="N6" i="29"/>
  <c r="N6" i="40" s="1"/>
  <c r="E6" i="40"/>
  <c r="E9" i="40"/>
  <c r="E20" i="40"/>
  <c r="O28" i="29"/>
  <c r="O28" i="40" s="1"/>
  <c r="E28" i="40"/>
  <c r="O31" i="29"/>
  <c r="O31" i="40" s="1"/>
  <c r="E31" i="40"/>
  <c r="O34" i="29"/>
  <c r="O34" i="40" s="1"/>
  <c r="E34" i="40"/>
  <c r="N58" i="29"/>
  <c r="N16" i="29"/>
  <c r="N16" i="40" s="1"/>
  <c r="N36" i="29"/>
  <c r="N39" i="29"/>
  <c r="N48" i="29"/>
  <c r="N20" i="29"/>
  <c r="N20" i="40" s="1"/>
  <c r="N23" i="29"/>
  <c r="N23" i="40" s="1"/>
  <c r="N32" i="29"/>
  <c r="N32" i="40" s="1"/>
  <c r="N52" i="29"/>
  <c r="N55" i="29"/>
  <c r="N64" i="29"/>
  <c r="N15" i="29"/>
  <c r="N15" i="40" s="1"/>
  <c r="N18" i="29"/>
  <c r="N18" i="40" s="1"/>
  <c r="N44" i="29"/>
  <c r="N47" i="29"/>
  <c r="N60" i="29"/>
  <c r="N63" i="29"/>
  <c r="N11" i="29"/>
  <c r="N11" i="40" s="1"/>
  <c r="N14" i="29"/>
  <c r="N14" i="40" s="1"/>
  <c r="N24" i="29"/>
  <c r="N24" i="40" s="1"/>
  <c r="N27" i="29"/>
  <c r="N27" i="40" s="1"/>
  <c r="N30" i="29"/>
  <c r="N30" i="40" s="1"/>
  <c r="N40" i="29"/>
  <c r="N43" i="29"/>
  <c r="N46" i="29"/>
  <c r="N56" i="29"/>
  <c r="N59" i="29"/>
  <c r="N62" i="29"/>
  <c r="N12" i="29"/>
  <c r="N12" i="40" s="1"/>
  <c r="N28" i="29"/>
  <c r="N28" i="40" s="1"/>
  <c r="N31" i="29"/>
  <c r="N31" i="40" s="1"/>
  <c r="N34" i="29"/>
  <c r="N34" i="40" s="1"/>
  <c r="N50" i="29"/>
  <c r="N5" i="29"/>
  <c r="N9" i="29"/>
  <c r="N9" i="40" s="1"/>
  <c r="N13" i="29"/>
  <c r="N13" i="40" s="1"/>
  <c r="N17" i="29"/>
  <c r="N17" i="40" s="1"/>
  <c r="N21" i="29"/>
  <c r="N21" i="40" s="1"/>
  <c r="N25" i="29"/>
  <c r="N25" i="40" s="1"/>
  <c r="N29" i="29"/>
  <c r="N29" i="40" s="1"/>
  <c r="N33" i="29"/>
  <c r="N33" i="40" s="1"/>
  <c r="N37" i="29"/>
  <c r="N41" i="29"/>
  <c r="N45" i="29"/>
  <c r="N49" i="29"/>
  <c r="N53" i="29"/>
  <c r="N57" i="29"/>
  <c r="N61" i="29"/>
  <c r="N8" i="29"/>
  <c r="R5" i="27"/>
  <c r="R6" i="27"/>
  <c r="R7" i="27"/>
  <c r="R8" i="27"/>
  <c r="R9" i="27"/>
  <c r="R9" i="39" s="1"/>
  <c r="R10" i="27"/>
  <c r="R10" i="39" s="1"/>
  <c r="R11" i="27"/>
  <c r="R11" i="39" s="1"/>
  <c r="R12" i="27"/>
  <c r="R12" i="39" s="1"/>
  <c r="R13" i="27"/>
  <c r="R13" i="39" s="1"/>
  <c r="R14" i="27"/>
  <c r="R14" i="39" s="1"/>
  <c r="R15" i="27"/>
  <c r="R15" i="39" s="1"/>
  <c r="R16" i="27"/>
  <c r="R16" i="39" s="1"/>
  <c r="R17" i="27"/>
  <c r="R17" i="39" s="1"/>
  <c r="R18" i="27"/>
  <c r="R18" i="39" s="1"/>
  <c r="R19" i="27"/>
  <c r="R19" i="39" s="1"/>
  <c r="R20" i="27"/>
  <c r="R20" i="39" s="1"/>
  <c r="R21" i="27"/>
  <c r="R21" i="39" s="1"/>
  <c r="R22" i="27"/>
  <c r="R22" i="39" s="1"/>
  <c r="R23" i="27"/>
  <c r="R23" i="39" s="1"/>
  <c r="R24" i="27"/>
  <c r="R24" i="39" s="1"/>
  <c r="R25" i="27"/>
  <c r="R25" i="39" s="1"/>
  <c r="R26" i="27"/>
  <c r="R26" i="39" s="1"/>
  <c r="R27" i="27"/>
  <c r="R27" i="39" s="1"/>
  <c r="R28" i="27"/>
  <c r="R28" i="39" s="1"/>
  <c r="R29" i="27"/>
  <c r="R30" i="27"/>
  <c r="R31" i="27"/>
  <c r="R32" i="27"/>
  <c r="R33" i="27"/>
  <c r="R34" i="27"/>
  <c r="R35" i="27"/>
  <c r="R36" i="27"/>
  <c r="R37" i="27"/>
  <c r="R38" i="27"/>
  <c r="R39" i="27"/>
  <c r="R40" i="27"/>
  <c r="R41" i="27"/>
  <c r="R42" i="27"/>
  <c r="R43" i="27"/>
  <c r="R44" i="27"/>
  <c r="R45" i="27"/>
  <c r="R46" i="27"/>
  <c r="R47" i="27"/>
  <c r="R48" i="27"/>
  <c r="R49" i="27"/>
  <c r="R50" i="27"/>
  <c r="R51" i="27"/>
  <c r="R52" i="27"/>
  <c r="R53" i="27"/>
  <c r="R54" i="27"/>
  <c r="R55" i="27"/>
  <c r="R56" i="27"/>
  <c r="R57" i="27"/>
  <c r="R58" i="27"/>
  <c r="R59" i="27"/>
  <c r="R60" i="27"/>
  <c r="R61" i="27"/>
  <c r="R62" i="27"/>
  <c r="R63" i="27"/>
  <c r="R64" i="27"/>
  <c r="T27" i="26"/>
  <c r="T27" i="38" s="1"/>
  <c r="T43" i="26"/>
  <c r="T13" i="26"/>
  <c r="T13" i="38" s="1"/>
  <c r="T59" i="26"/>
  <c r="T35" i="26"/>
  <c r="T19" i="26"/>
  <c r="T19" i="38" s="1"/>
  <c r="T51" i="26"/>
  <c r="T15" i="26"/>
  <c r="T15" i="38" s="1"/>
  <c r="T31" i="26"/>
  <c r="T31" i="38" s="1"/>
  <c r="T47" i="26"/>
  <c r="T63" i="26"/>
  <c r="T11" i="26"/>
  <c r="T11" i="38" s="1"/>
  <c r="T23" i="26"/>
  <c r="T23" i="38" s="1"/>
  <c r="T39" i="26"/>
  <c r="T55" i="26"/>
  <c r="T6" i="26"/>
  <c r="T10" i="26"/>
  <c r="T10" i="38" s="1"/>
  <c r="T14" i="26"/>
  <c r="T14" i="38" s="1"/>
  <c r="T18" i="26"/>
  <c r="T18" i="38" s="1"/>
  <c r="T22" i="26"/>
  <c r="T22" i="38" s="1"/>
  <c r="T26" i="26"/>
  <c r="T26" i="38" s="1"/>
  <c r="T30" i="26"/>
  <c r="T30" i="38" s="1"/>
  <c r="T34" i="26"/>
  <c r="T34" i="38" s="1"/>
  <c r="T38" i="26"/>
  <c r="T42" i="26"/>
  <c r="T46" i="26"/>
  <c r="T50" i="26"/>
  <c r="T54" i="26"/>
  <c r="T58" i="26"/>
  <c r="T62" i="26"/>
  <c r="T5" i="26"/>
  <c r="T9" i="26"/>
  <c r="T9" i="38" s="1"/>
  <c r="T17" i="26"/>
  <c r="T17" i="38" s="1"/>
  <c r="T21" i="26"/>
  <c r="T21" i="38" s="1"/>
  <c r="T25" i="26"/>
  <c r="T25" i="38" s="1"/>
  <c r="T29" i="26"/>
  <c r="T29" i="38" s="1"/>
  <c r="T33" i="26"/>
  <c r="T33" i="38" s="1"/>
  <c r="T37" i="26"/>
  <c r="T41" i="26"/>
  <c r="T45" i="26"/>
  <c r="T49" i="26"/>
  <c r="T53" i="26"/>
  <c r="T57" i="26"/>
  <c r="T61" i="26"/>
  <c r="T8" i="26"/>
  <c r="T12" i="26"/>
  <c r="T12" i="38" s="1"/>
  <c r="T16" i="26"/>
  <c r="T16" i="38" s="1"/>
  <c r="T20" i="26"/>
  <c r="T20" i="38" s="1"/>
  <c r="T24" i="26"/>
  <c r="T24" i="38" s="1"/>
  <c r="T28" i="26"/>
  <c r="T28" i="38" s="1"/>
  <c r="T32" i="26"/>
  <c r="T32" i="38" s="1"/>
  <c r="T36" i="26"/>
  <c r="T40" i="26"/>
  <c r="T44" i="26"/>
  <c r="T48" i="26"/>
  <c r="T52" i="26"/>
  <c r="T56" i="26"/>
  <c r="T60" i="26"/>
  <c r="T64" i="26"/>
  <c r="L5" i="25"/>
  <c r="L6" i="25"/>
  <c r="L7" i="25"/>
  <c r="L8" i="25"/>
  <c r="L9" i="25"/>
  <c r="L9" i="37" s="1"/>
  <c r="L10" i="25"/>
  <c r="L10" i="37" s="1"/>
  <c r="L11" i="25"/>
  <c r="L11" i="37" s="1"/>
  <c r="L12" i="25"/>
  <c r="L12" i="37" s="1"/>
  <c r="L13" i="25"/>
  <c r="L13" i="37" s="1"/>
  <c r="L14" i="25"/>
  <c r="L14" i="37" s="1"/>
  <c r="L15" i="25"/>
  <c r="L15" i="37" s="1"/>
  <c r="L16" i="25"/>
  <c r="L16" i="37" s="1"/>
  <c r="L17" i="25"/>
  <c r="L17" i="37" s="1"/>
  <c r="L18" i="25"/>
  <c r="L18" i="37" s="1"/>
  <c r="L19" i="25"/>
  <c r="L19" i="37" s="1"/>
  <c r="L20" i="25"/>
  <c r="L20" i="37" s="1"/>
  <c r="L21" i="25"/>
  <c r="L21" i="37" s="1"/>
  <c r="L22" i="25"/>
  <c r="L22" i="37" s="1"/>
  <c r="L23" i="25"/>
  <c r="L23" i="37" s="1"/>
  <c r="L24" i="25"/>
  <c r="L24" i="37" s="1"/>
  <c r="L25" i="25"/>
  <c r="L25" i="37" s="1"/>
  <c r="L26" i="25"/>
  <c r="L26" i="37" s="1"/>
  <c r="L27" i="25"/>
  <c r="L27" i="37" s="1"/>
  <c r="L28" i="25"/>
  <c r="L28" i="37" s="1"/>
  <c r="L29" i="25"/>
  <c r="L29" i="37" s="1"/>
  <c r="L30" i="25"/>
  <c r="L30" i="37" s="1"/>
  <c r="L31" i="25"/>
  <c r="L31" i="37" s="1"/>
  <c r="L32" i="25"/>
  <c r="L32" i="37" s="1"/>
  <c r="L33" i="25"/>
  <c r="L33" i="37" s="1"/>
  <c r="L34" i="25"/>
  <c r="L34" i="37" s="1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M17" i="25" l="1"/>
  <c r="O10" i="29"/>
  <c r="O10" i="40" s="1"/>
  <c r="M24" i="25"/>
  <c r="M10" i="25"/>
  <c r="M10" i="37" s="1"/>
  <c r="M23" i="25"/>
  <c r="M23" i="37" s="1"/>
  <c r="M19" i="25"/>
  <c r="G18" i="34" s="1"/>
  <c r="G18" i="41" s="1"/>
  <c r="M16" i="25"/>
  <c r="G15" i="34" s="1"/>
  <c r="G15" i="41" s="1"/>
  <c r="M18" i="25"/>
  <c r="G17" i="34" s="1"/>
  <c r="G17" i="41" s="1"/>
  <c r="M11" i="25"/>
  <c r="G10" i="34" s="1"/>
  <c r="G10" i="41" s="1"/>
  <c r="U24" i="26"/>
  <c r="H23" i="34" s="1"/>
  <c r="H23" i="41" s="1"/>
  <c r="U9" i="26"/>
  <c r="U9" i="38" s="1"/>
  <c r="U20" i="26"/>
  <c r="U20" i="38" s="1"/>
  <c r="U18" i="26"/>
  <c r="U18" i="38" s="1"/>
  <c r="U11" i="26"/>
  <c r="U11" i="38" s="1"/>
  <c r="U23" i="26"/>
  <c r="H22" i="34" s="1"/>
  <c r="H22" i="41" s="1"/>
  <c r="U7" i="26"/>
  <c r="U7" i="38" s="1"/>
  <c r="U27" i="26"/>
  <c r="H26" i="34" s="1"/>
  <c r="H26" i="41" s="1"/>
  <c r="U15" i="26"/>
  <c r="U15" i="38" s="1"/>
  <c r="U26" i="26"/>
  <c r="H25" i="34" s="1"/>
  <c r="H25" i="41" s="1"/>
  <c r="U13" i="26"/>
  <c r="U13" i="38" s="1"/>
  <c r="S24" i="27"/>
  <c r="S24" i="39" s="1"/>
  <c r="S26" i="27"/>
  <c r="I25" i="34" s="1"/>
  <c r="I25" i="41" s="1"/>
  <c r="S18" i="27"/>
  <c r="S18" i="39" s="1"/>
  <c r="S23" i="27"/>
  <c r="I22" i="34" s="1"/>
  <c r="I22" i="41" s="1"/>
  <c r="S16" i="27"/>
  <c r="I15" i="34" s="1"/>
  <c r="I15" i="41" s="1"/>
  <c r="S17" i="27"/>
  <c r="S17" i="39" s="1"/>
  <c r="O16" i="29"/>
  <c r="J15" i="34" s="1"/>
  <c r="J15" i="41" s="1"/>
  <c r="O7" i="29"/>
  <c r="O7" i="40" s="1"/>
  <c r="O25" i="29"/>
  <c r="O25" i="40" s="1"/>
  <c r="M27" i="25"/>
  <c r="O23" i="29"/>
  <c r="I23" i="34"/>
  <c r="I23" i="41" s="1"/>
  <c r="M24" i="37"/>
  <c r="G23" i="34"/>
  <c r="G23" i="41" s="1"/>
  <c r="O15" i="29"/>
  <c r="M17" i="37"/>
  <c r="G16" i="34"/>
  <c r="G16" i="41" s="1"/>
  <c r="O27" i="29"/>
  <c r="S25" i="27"/>
  <c r="S10" i="27"/>
  <c r="U22" i="26"/>
  <c r="O12" i="29"/>
  <c r="S19" i="27"/>
  <c r="O26" i="29"/>
  <c r="M26" i="37"/>
  <c r="G25" i="34"/>
  <c r="G25" i="41" s="1"/>
  <c r="G22" i="34"/>
  <c r="G22" i="41" s="1"/>
  <c r="O19" i="29"/>
  <c r="U25" i="26"/>
  <c r="S15" i="27"/>
  <c r="M20" i="25"/>
  <c r="O9" i="29"/>
  <c r="S21" i="27"/>
  <c r="S12" i="27"/>
  <c r="U21" i="26"/>
  <c r="U12" i="26"/>
  <c r="M21" i="25"/>
  <c r="M12" i="25"/>
  <c r="O17" i="29"/>
  <c r="U14" i="26"/>
  <c r="M14" i="25"/>
  <c r="M13" i="25"/>
  <c r="S20" i="27"/>
  <c r="S11" i="27"/>
  <c r="U17" i="26"/>
  <c r="O24" i="29"/>
  <c r="O13" i="29"/>
  <c r="S27" i="27"/>
  <c r="S9" i="27"/>
  <c r="M9" i="25"/>
  <c r="O14" i="29"/>
  <c r="U10" i="26"/>
  <c r="O20" i="29"/>
  <c r="M15" i="25"/>
  <c r="O11" i="29"/>
  <c r="S14" i="27"/>
  <c r="O22" i="40"/>
  <c r="J21" i="34"/>
  <c r="J21" i="41" s="1"/>
  <c r="S22" i="27"/>
  <c r="U19" i="26"/>
  <c r="M25" i="25"/>
  <c r="O21" i="29"/>
  <c r="S13" i="27"/>
  <c r="U16" i="26"/>
  <c r="M22" i="25"/>
  <c r="O18" i="29"/>
  <c r="M8" i="25"/>
  <c r="L8" i="37"/>
  <c r="U8" i="26"/>
  <c r="T8" i="38"/>
  <c r="S8" i="27"/>
  <c r="R8" i="39"/>
  <c r="S7" i="27"/>
  <c r="R7" i="39"/>
  <c r="M6" i="25"/>
  <c r="L6" i="37"/>
  <c r="S6" i="27"/>
  <c r="R6" i="39"/>
  <c r="O5" i="29"/>
  <c r="N5" i="40"/>
  <c r="M5" i="25"/>
  <c r="L5" i="37"/>
  <c r="S5" i="27"/>
  <c r="R5" i="39"/>
  <c r="O6" i="29"/>
  <c r="U6" i="26"/>
  <c r="T6" i="38"/>
  <c r="O8" i="29"/>
  <c r="N8" i="40"/>
  <c r="M7" i="25"/>
  <c r="L7" i="37"/>
  <c r="U5" i="26"/>
  <c r="T5" i="38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D5" i="9"/>
  <c r="J9" i="34" l="1"/>
  <c r="J9" i="41" s="1"/>
  <c r="O16" i="40"/>
  <c r="S16" i="39"/>
  <c r="G9" i="34"/>
  <c r="G9" i="41" s="1"/>
  <c r="M16" i="37"/>
  <c r="S26" i="39"/>
  <c r="H8" i="34"/>
  <c r="H8" i="41" s="1"/>
  <c r="J6" i="34"/>
  <c r="J6" i="41" s="1"/>
  <c r="S23" i="39"/>
  <c r="H19" i="34"/>
  <c r="H19" i="41" s="1"/>
  <c r="H14" i="34"/>
  <c r="H14" i="41" s="1"/>
  <c r="M19" i="37"/>
  <c r="M18" i="37"/>
  <c r="M11" i="37"/>
  <c r="U26" i="38"/>
  <c r="H17" i="34"/>
  <c r="H17" i="41" s="1"/>
  <c r="U24" i="38"/>
  <c r="H10" i="34"/>
  <c r="H10" i="41" s="1"/>
  <c r="H12" i="34"/>
  <c r="H12" i="41" s="1"/>
  <c r="U23" i="38"/>
  <c r="U27" i="38"/>
  <c r="H6" i="34"/>
  <c r="H6" i="41" s="1"/>
  <c r="I17" i="34"/>
  <c r="I17" i="41" s="1"/>
  <c r="I16" i="34"/>
  <c r="I16" i="41" s="1"/>
  <c r="J24" i="34"/>
  <c r="J24" i="41" s="1"/>
  <c r="S21" i="39"/>
  <c r="I20" i="34"/>
  <c r="I20" i="41" s="1"/>
  <c r="O21" i="40"/>
  <c r="J20" i="34"/>
  <c r="J20" i="41" s="1"/>
  <c r="M12" i="37"/>
  <c r="G11" i="34"/>
  <c r="G11" i="41" s="1"/>
  <c r="U22" i="38"/>
  <c r="H21" i="34"/>
  <c r="H21" i="41" s="1"/>
  <c r="M27" i="37"/>
  <c r="G26" i="34"/>
  <c r="G26" i="41" s="1"/>
  <c r="M25" i="37"/>
  <c r="G24" i="34"/>
  <c r="G24" i="41" s="1"/>
  <c r="S9" i="39"/>
  <c r="I8" i="34"/>
  <c r="I8" i="41" s="1"/>
  <c r="U25" i="38"/>
  <c r="H24" i="34"/>
  <c r="H24" i="41" s="1"/>
  <c r="O18" i="40"/>
  <c r="J17" i="34"/>
  <c r="J17" i="41" s="1"/>
  <c r="U19" i="38"/>
  <c r="H18" i="34"/>
  <c r="H18" i="41" s="1"/>
  <c r="S14" i="39"/>
  <c r="I13" i="34"/>
  <c r="I13" i="41" s="1"/>
  <c r="U10" i="38"/>
  <c r="H9" i="34"/>
  <c r="H9" i="41" s="1"/>
  <c r="S27" i="39"/>
  <c r="I26" i="34"/>
  <c r="I26" i="41" s="1"/>
  <c r="M13" i="37"/>
  <c r="G12" i="34"/>
  <c r="G12" i="41" s="1"/>
  <c r="U12" i="38"/>
  <c r="H11" i="34"/>
  <c r="H11" i="41" s="1"/>
  <c r="O19" i="40"/>
  <c r="J18" i="34"/>
  <c r="J18" i="41" s="1"/>
  <c r="S25" i="39"/>
  <c r="I24" i="34"/>
  <c r="I24" i="41" s="1"/>
  <c r="U17" i="38"/>
  <c r="H16" i="34"/>
  <c r="H16" i="41" s="1"/>
  <c r="O12" i="40"/>
  <c r="J11" i="34"/>
  <c r="J11" i="41" s="1"/>
  <c r="O15" i="40"/>
  <c r="J14" i="34"/>
  <c r="J14" i="41" s="1"/>
  <c r="S20" i="39"/>
  <c r="I19" i="34"/>
  <c r="I19" i="41" s="1"/>
  <c r="M21" i="37"/>
  <c r="G20" i="34"/>
  <c r="G20" i="41" s="1"/>
  <c r="M22" i="37"/>
  <c r="G21" i="34"/>
  <c r="G21" i="41" s="1"/>
  <c r="S22" i="39"/>
  <c r="I21" i="34"/>
  <c r="I21" i="41" s="1"/>
  <c r="O11" i="40"/>
  <c r="J10" i="34"/>
  <c r="J10" i="41" s="1"/>
  <c r="O14" i="40"/>
  <c r="J13" i="34"/>
  <c r="J13" i="41" s="1"/>
  <c r="O13" i="40"/>
  <c r="J12" i="34"/>
  <c r="J12" i="41" s="1"/>
  <c r="M14" i="37"/>
  <c r="G13" i="34"/>
  <c r="G13" i="41" s="1"/>
  <c r="U21" i="38"/>
  <c r="H20" i="34"/>
  <c r="H20" i="41" s="1"/>
  <c r="O26" i="40"/>
  <c r="J25" i="34"/>
  <c r="J25" i="41" s="1"/>
  <c r="O27" i="40"/>
  <c r="J26" i="34"/>
  <c r="J26" i="41" s="1"/>
  <c r="O23" i="40"/>
  <c r="J22" i="34"/>
  <c r="J22" i="41" s="1"/>
  <c r="S13" i="39"/>
  <c r="I12" i="34"/>
  <c r="I12" i="41" s="1"/>
  <c r="O17" i="40"/>
  <c r="J16" i="34"/>
  <c r="J16" i="41" s="1"/>
  <c r="M20" i="37"/>
  <c r="G19" i="34"/>
  <c r="G19" i="41" s="1"/>
  <c r="S11" i="39"/>
  <c r="I10" i="34"/>
  <c r="I10" i="41" s="1"/>
  <c r="O9" i="40"/>
  <c r="J8" i="34"/>
  <c r="J8" i="41" s="1"/>
  <c r="O20" i="40"/>
  <c r="J19" i="34"/>
  <c r="J19" i="41" s="1"/>
  <c r="S10" i="39"/>
  <c r="I9" i="34"/>
  <c r="I9" i="41" s="1"/>
  <c r="U16" i="38"/>
  <c r="H15" i="34"/>
  <c r="H15" i="41" s="1"/>
  <c r="M15" i="37"/>
  <c r="G14" i="34"/>
  <c r="G14" i="41" s="1"/>
  <c r="M9" i="37"/>
  <c r="G8" i="34"/>
  <c r="G8" i="41" s="1"/>
  <c r="O24" i="40"/>
  <c r="J23" i="34"/>
  <c r="J23" i="41" s="1"/>
  <c r="U14" i="38"/>
  <c r="H13" i="34"/>
  <c r="H13" i="41" s="1"/>
  <c r="S12" i="39"/>
  <c r="I11" i="34"/>
  <c r="I11" i="41" s="1"/>
  <c r="S15" i="39"/>
  <c r="I14" i="34"/>
  <c r="I14" i="41" s="1"/>
  <c r="S19" i="39"/>
  <c r="I18" i="34"/>
  <c r="I18" i="41" s="1"/>
  <c r="E12" i="36"/>
  <c r="O12" i="9"/>
  <c r="O12" i="36" s="1"/>
  <c r="E30" i="36"/>
  <c r="P30" i="9"/>
  <c r="P30" i="36" s="1"/>
  <c r="O30" i="9"/>
  <c r="O30" i="36" s="1"/>
  <c r="P42" i="9"/>
  <c r="O42" i="9"/>
  <c r="P60" i="9"/>
  <c r="O60" i="9"/>
  <c r="E7" i="36"/>
  <c r="O7" i="9"/>
  <c r="O7" i="36" s="1"/>
  <c r="E25" i="36"/>
  <c r="O25" i="9"/>
  <c r="O25" i="36" s="1"/>
  <c r="P43" i="9"/>
  <c r="O43" i="9"/>
  <c r="I5" i="34"/>
  <c r="S6" i="39"/>
  <c r="E14" i="36"/>
  <c r="O14" i="9"/>
  <c r="O14" i="36" s="1"/>
  <c r="E32" i="36"/>
  <c r="P32" i="9"/>
  <c r="P32" i="36" s="1"/>
  <c r="O32" i="9"/>
  <c r="O32" i="36" s="1"/>
  <c r="P44" i="9"/>
  <c r="O44" i="9"/>
  <c r="P56" i="9"/>
  <c r="O56" i="9"/>
  <c r="E9" i="36"/>
  <c r="O9" i="9"/>
  <c r="O9" i="36" s="1"/>
  <c r="E15" i="36"/>
  <c r="O15" i="9"/>
  <c r="O15" i="36" s="1"/>
  <c r="E21" i="36"/>
  <c r="O21" i="9"/>
  <c r="O21" i="36" s="1"/>
  <c r="E27" i="36"/>
  <c r="O27" i="9"/>
  <c r="O27" i="36" s="1"/>
  <c r="E33" i="36"/>
  <c r="O33" i="9"/>
  <c r="O33" i="36" s="1"/>
  <c r="P33" i="9"/>
  <c r="P33" i="36" s="1"/>
  <c r="O39" i="9"/>
  <c r="P39" i="9"/>
  <c r="O45" i="9"/>
  <c r="P45" i="9"/>
  <c r="O51" i="9"/>
  <c r="P51" i="9"/>
  <c r="O57" i="9"/>
  <c r="P57" i="9"/>
  <c r="O63" i="9"/>
  <c r="P63" i="9"/>
  <c r="M5" i="37"/>
  <c r="G4" i="34"/>
  <c r="G4" i="41" s="1"/>
  <c r="M6" i="37"/>
  <c r="G5" i="34"/>
  <c r="G5" i="41" s="1"/>
  <c r="U8" i="38"/>
  <c r="H7" i="34"/>
  <c r="H7" i="41" s="1"/>
  <c r="E18" i="36"/>
  <c r="O18" i="9"/>
  <c r="O18" i="36" s="1"/>
  <c r="P36" i="9"/>
  <c r="O36" i="9"/>
  <c r="P54" i="9"/>
  <c r="O54" i="9"/>
  <c r="E13" i="36"/>
  <c r="O13" i="9"/>
  <c r="O13" i="36" s="1"/>
  <c r="P37" i="9"/>
  <c r="O37" i="9"/>
  <c r="P55" i="9"/>
  <c r="O55" i="9"/>
  <c r="S8" i="39"/>
  <c r="I7" i="34"/>
  <c r="I7" i="41" s="1"/>
  <c r="E26" i="36"/>
  <c r="O26" i="9"/>
  <c r="O26" i="36" s="1"/>
  <c r="P62" i="9"/>
  <c r="O62" i="9"/>
  <c r="E10" i="36"/>
  <c r="O10" i="9"/>
  <c r="O10" i="36" s="1"/>
  <c r="E16" i="36"/>
  <c r="O16" i="9"/>
  <c r="O16" i="36" s="1"/>
  <c r="E22" i="36"/>
  <c r="O22" i="9"/>
  <c r="O22" i="36" s="1"/>
  <c r="E28" i="36"/>
  <c r="O28" i="9"/>
  <c r="O28" i="36" s="1"/>
  <c r="P28" i="9"/>
  <c r="P28" i="36" s="1"/>
  <c r="E34" i="36"/>
  <c r="O34" i="9"/>
  <c r="O34" i="36" s="1"/>
  <c r="P34" i="9"/>
  <c r="P34" i="36" s="1"/>
  <c r="O40" i="9"/>
  <c r="P40" i="9"/>
  <c r="O46" i="9"/>
  <c r="P46" i="9"/>
  <c r="O52" i="9"/>
  <c r="P52" i="9"/>
  <c r="O58" i="9"/>
  <c r="P58" i="9"/>
  <c r="O64" i="9"/>
  <c r="P64" i="9"/>
  <c r="U6" i="38"/>
  <c r="H5" i="34"/>
  <c r="H5" i="41" s="1"/>
  <c r="E6" i="36"/>
  <c r="O6" i="9"/>
  <c r="O6" i="36" s="1"/>
  <c r="E24" i="36"/>
  <c r="O24" i="9"/>
  <c r="O24" i="36" s="1"/>
  <c r="O48" i="9"/>
  <c r="P48" i="9"/>
  <c r="M7" i="37"/>
  <c r="G6" i="34"/>
  <c r="G6" i="41" s="1"/>
  <c r="E19" i="36"/>
  <c r="O19" i="9"/>
  <c r="O19" i="36" s="1"/>
  <c r="E31" i="36"/>
  <c r="P31" i="9"/>
  <c r="P31" i="36" s="1"/>
  <c r="O31" i="9"/>
  <c r="O31" i="36" s="1"/>
  <c r="O49" i="9"/>
  <c r="P49" i="9"/>
  <c r="O61" i="9"/>
  <c r="P61" i="9"/>
  <c r="I4" i="34"/>
  <c r="I4" i="41" s="1"/>
  <c r="S5" i="39"/>
  <c r="E8" i="36"/>
  <c r="O8" i="9"/>
  <c r="O8" i="36" s="1"/>
  <c r="E20" i="36"/>
  <c r="O20" i="9"/>
  <c r="O20" i="36" s="1"/>
  <c r="P38" i="9"/>
  <c r="O38" i="9"/>
  <c r="P50" i="9"/>
  <c r="O50" i="9"/>
  <c r="O8" i="40"/>
  <c r="J7" i="34"/>
  <c r="J7" i="41" s="1"/>
  <c r="E5" i="36"/>
  <c r="O5" i="9"/>
  <c r="E11" i="36"/>
  <c r="O11" i="9"/>
  <c r="O11" i="36" s="1"/>
  <c r="E17" i="36"/>
  <c r="O17" i="9"/>
  <c r="O17" i="36" s="1"/>
  <c r="E23" i="36"/>
  <c r="O23" i="9"/>
  <c r="O23" i="36" s="1"/>
  <c r="E29" i="36"/>
  <c r="O29" i="9"/>
  <c r="O29" i="36" s="1"/>
  <c r="P29" i="9"/>
  <c r="P29" i="36" s="1"/>
  <c r="O35" i="9"/>
  <c r="P35" i="9"/>
  <c r="O41" i="9"/>
  <c r="P41" i="9"/>
  <c r="O47" i="9"/>
  <c r="P47" i="9"/>
  <c r="O53" i="9"/>
  <c r="P53" i="9"/>
  <c r="O59" i="9"/>
  <c r="P59" i="9"/>
  <c r="J5" i="34"/>
  <c r="J5" i="41" s="1"/>
  <c r="O6" i="40"/>
  <c r="J4" i="34"/>
  <c r="J4" i="41" s="1"/>
  <c r="O5" i="40"/>
  <c r="S7" i="39"/>
  <c r="I6" i="34"/>
  <c r="I6" i="41" s="1"/>
  <c r="M8" i="37"/>
  <c r="G7" i="34"/>
  <c r="G7" i="41" s="1"/>
  <c r="U5" i="38"/>
  <c r="H4" i="34"/>
  <c r="E3" i="5"/>
  <c r="E6" i="35" s="1"/>
  <c r="E4" i="5"/>
  <c r="E7" i="35" s="1"/>
  <c r="E5" i="5"/>
  <c r="E8" i="35" s="1"/>
  <c r="E6" i="5"/>
  <c r="E9" i="35" s="1"/>
  <c r="E7" i="5"/>
  <c r="E10" i="35" s="1"/>
  <c r="E8" i="5"/>
  <c r="E11" i="35" s="1"/>
  <c r="E9" i="5"/>
  <c r="E12" i="35" s="1"/>
  <c r="E10" i="5"/>
  <c r="E13" i="35" s="1"/>
  <c r="E11" i="5"/>
  <c r="E14" i="35" s="1"/>
  <c r="E12" i="5"/>
  <c r="E15" i="35" s="1"/>
  <c r="E13" i="5"/>
  <c r="E16" i="35" s="1"/>
  <c r="E14" i="5"/>
  <c r="E17" i="35" s="1"/>
  <c r="E15" i="5"/>
  <c r="E18" i="35" s="1"/>
  <c r="E16" i="5"/>
  <c r="E19" i="35" s="1"/>
  <c r="E17" i="5"/>
  <c r="E20" i="35" s="1"/>
  <c r="E18" i="5"/>
  <c r="E21" i="35" s="1"/>
  <c r="E19" i="5"/>
  <c r="E22" i="35" s="1"/>
  <c r="E20" i="5"/>
  <c r="E23" i="35" s="1"/>
  <c r="E21" i="5"/>
  <c r="E24" i="35" s="1"/>
  <c r="E22" i="5"/>
  <c r="E25" i="35" s="1"/>
  <c r="E23" i="5"/>
  <c r="E26" i="35" s="1"/>
  <c r="E24" i="5"/>
  <c r="E27" i="35" s="1"/>
  <c r="E25" i="5"/>
  <c r="E28" i="35" s="1"/>
  <c r="E26" i="5"/>
  <c r="E29" i="35" s="1"/>
  <c r="E27" i="5"/>
  <c r="E30" i="35" s="1"/>
  <c r="E28" i="5"/>
  <c r="E31" i="35" s="1"/>
  <c r="E29" i="5"/>
  <c r="E32" i="35" s="1"/>
  <c r="E30" i="5"/>
  <c r="E33" i="35" s="1"/>
  <c r="E31" i="5"/>
  <c r="E34" i="35" s="1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2" i="5"/>
  <c r="P23" i="9" l="1"/>
  <c r="P14" i="9"/>
  <c r="F13" i="34" s="1"/>
  <c r="P27" i="9"/>
  <c r="P27" i="36" s="1"/>
  <c r="P19" i="9"/>
  <c r="P19" i="36" s="1"/>
  <c r="P18" i="9"/>
  <c r="F17" i="34" s="1"/>
  <c r="P16" i="9"/>
  <c r="P16" i="36" s="1"/>
  <c r="P15" i="9"/>
  <c r="P15" i="36" s="1"/>
  <c r="P12" i="9"/>
  <c r="P12" i="36" s="1"/>
  <c r="P11" i="9"/>
  <c r="P11" i="36" s="1"/>
  <c r="P20" i="9"/>
  <c r="P20" i="36" s="1"/>
  <c r="P22" i="9"/>
  <c r="F21" i="34" s="1"/>
  <c r="P10" i="9"/>
  <c r="P10" i="36" s="1"/>
  <c r="P17" i="9"/>
  <c r="P24" i="9"/>
  <c r="P13" i="9"/>
  <c r="P23" i="36"/>
  <c r="F22" i="34"/>
  <c r="P7" i="9"/>
  <c r="P7" i="36" s="1"/>
  <c r="P26" i="9"/>
  <c r="P21" i="9"/>
  <c r="P9" i="9"/>
  <c r="P25" i="9"/>
  <c r="P6" i="9"/>
  <c r="E5" i="35"/>
  <c r="B20" i="32"/>
  <c r="C20" i="32"/>
  <c r="P5" i="9"/>
  <c r="O5" i="36"/>
  <c r="P8" i="9"/>
  <c r="I5" i="41"/>
  <c r="H4" i="41"/>
  <c r="A3" i="5"/>
  <c r="F26" i="34" l="1"/>
  <c r="F26" i="41" s="1"/>
  <c r="F15" i="34"/>
  <c r="F15" i="41" s="1"/>
  <c r="F11" i="34"/>
  <c r="F11" i="41" s="1"/>
  <c r="P14" i="36"/>
  <c r="P18" i="36"/>
  <c r="F14" i="34"/>
  <c r="K14" i="34" s="1"/>
  <c r="F18" i="34"/>
  <c r="F18" i="41" s="1"/>
  <c r="F9" i="34"/>
  <c r="F9" i="41" s="1"/>
  <c r="P22" i="36"/>
  <c r="F10" i="34"/>
  <c r="F10" i="41" s="1"/>
  <c r="F19" i="34"/>
  <c r="K19" i="34" s="1"/>
  <c r="P9" i="36"/>
  <c r="F8" i="34"/>
  <c r="F13" i="41"/>
  <c r="K13" i="34"/>
  <c r="P24" i="36"/>
  <c r="F23" i="34"/>
  <c r="K26" i="34"/>
  <c r="P17" i="36"/>
  <c r="F16" i="34"/>
  <c r="F6" i="34"/>
  <c r="F6" i="41" s="1"/>
  <c r="F17" i="41"/>
  <c r="K17" i="34"/>
  <c r="F21" i="41"/>
  <c r="K21" i="34"/>
  <c r="P13" i="36"/>
  <c r="F12" i="34"/>
  <c r="P21" i="36"/>
  <c r="F20" i="34"/>
  <c r="K11" i="34"/>
  <c r="P26" i="36"/>
  <c r="F25" i="34"/>
  <c r="F22" i="41"/>
  <c r="K22" i="34"/>
  <c r="P25" i="36"/>
  <c r="F24" i="34"/>
  <c r="K15" i="34"/>
  <c r="E3" i="35"/>
  <c r="D20" i="32"/>
  <c r="P8" i="36"/>
  <c r="F7" i="34"/>
  <c r="P6" i="36"/>
  <c r="F5" i="34"/>
  <c r="D5" i="34"/>
  <c r="D6" i="29"/>
  <c r="D6" i="27"/>
  <c r="D6" i="26"/>
  <c r="D6" i="25"/>
  <c r="P5" i="36"/>
  <c r="F4" i="34"/>
  <c r="D6" i="9"/>
  <c r="A4" i="5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K18" i="34" l="1"/>
  <c r="L18" i="34" s="1"/>
  <c r="F19" i="41"/>
  <c r="F14" i="41"/>
  <c r="K10" i="34"/>
  <c r="K10" i="41" s="1"/>
  <c r="K9" i="34"/>
  <c r="K9" i="41" s="1"/>
  <c r="K6" i="34"/>
  <c r="L6" i="34" s="1"/>
  <c r="K26" i="41"/>
  <c r="L26" i="34"/>
  <c r="K13" i="41"/>
  <c r="L13" i="34"/>
  <c r="F23" i="41"/>
  <c r="K23" i="34"/>
  <c r="K22" i="41"/>
  <c r="L22" i="34"/>
  <c r="K19" i="41"/>
  <c r="L19" i="34"/>
  <c r="F20" i="41"/>
  <c r="K20" i="34"/>
  <c r="K17" i="41"/>
  <c r="L17" i="34"/>
  <c r="F16" i="41"/>
  <c r="K16" i="34"/>
  <c r="K15" i="41"/>
  <c r="L15" i="34"/>
  <c r="K11" i="41"/>
  <c r="L11" i="34"/>
  <c r="K21" i="41"/>
  <c r="L21" i="34"/>
  <c r="K14" i="41"/>
  <c r="L14" i="34"/>
  <c r="F8" i="41"/>
  <c r="K8" i="34"/>
  <c r="F24" i="41"/>
  <c r="K24" i="34"/>
  <c r="F25" i="41"/>
  <c r="K25" i="34"/>
  <c r="F12" i="41"/>
  <c r="K12" i="34"/>
  <c r="F5" i="41"/>
  <c r="K5" i="34"/>
  <c r="F7" i="41"/>
  <c r="K7" i="34"/>
  <c r="F4" i="41"/>
  <c r="K4" i="34"/>
  <c r="D6" i="34"/>
  <c r="D7" i="27"/>
  <c r="D7" i="26"/>
  <c r="D7" i="25"/>
  <c r="D7" i="29"/>
  <c r="A5" i="5"/>
  <c r="D7" i="9"/>
  <c r="K18" i="41" l="1"/>
  <c r="L10" i="34"/>
  <c r="L10" i="41" s="1"/>
  <c r="L9" i="34"/>
  <c r="L9" i="41" s="1"/>
  <c r="K6" i="41"/>
  <c r="L11" i="41"/>
  <c r="P11" i="34"/>
  <c r="P11" i="41" s="1"/>
  <c r="M11" i="34"/>
  <c r="M11" i="41" s="1"/>
  <c r="O11" i="34"/>
  <c r="O11" i="41" s="1"/>
  <c r="N11" i="34"/>
  <c r="N11" i="41" s="1"/>
  <c r="K23" i="41"/>
  <c r="L23" i="34"/>
  <c r="L14" i="41"/>
  <c r="O14" i="34"/>
  <c r="O14" i="41" s="1"/>
  <c r="N14" i="34"/>
  <c r="N14" i="41" s="1"/>
  <c r="M14" i="34"/>
  <c r="M14" i="41" s="1"/>
  <c r="P14" i="34"/>
  <c r="P14" i="41" s="1"/>
  <c r="L15" i="41"/>
  <c r="M15" i="34"/>
  <c r="M15" i="41" s="1"/>
  <c r="N15" i="34"/>
  <c r="N15" i="41" s="1"/>
  <c r="P15" i="34"/>
  <c r="P15" i="41" s="1"/>
  <c r="O15" i="34"/>
  <c r="O15" i="41" s="1"/>
  <c r="K20" i="41"/>
  <c r="L20" i="34"/>
  <c r="L18" i="41"/>
  <c r="P18" i="34"/>
  <c r="P18" i="41" s="1"/>
  <c r="O18" i="34"/>
  <c r="O18" i="41" s="1"/>
  <c r="M18" i="34"/>
  <c r="M18" i="41" s="1"/>
  <c r="N18" i="34"/>
  <c r="N18" i="41" s="1"/>
  <c r="L13" i="41"/>
  <c r="P13" i="34"/>
  <c r="P13" i="41" s="1"/>
  <c r="M13" i="34"/>
  <c r="M13" i="41" s="1"/>
  <c r="N13" i="34"/>
  <c r="N13" i="41" s="1"/>
  <c r="O13" i="34"/>
  <c r="O13" i="41" s="1"/>
  <c r="K25" i="41"/>
  <c r="L25" i="34"/>
  <c r="L17" i="41"/>
  <c r="O17" i="34"/>
  <c r="O17" i="41" s="1"/>
  <c r="M17" i="34"/>
  <c r="M17" i="41" s="1"/>
  <c r="P17" i="34"/>
  <c r="P17" i="41" s="1"/>
  <c r="N17" i="34"/>
  <c r="N17" i="41" s="1"/>
  <c r="K24" i="41"/>
  <c r="L24" i="34"/>
  <c r="K8" i="41"/>
  <c r="L8" i="34"/>
  <c r="L19" i="41"/>
  <c r="N19" i="34"/>
  <c r="N19" i="41" s="1"/>
  <c r="M19" i="34"/>
  <c r="M19" i="41" s="1"/>
  <c r="P19" i="34"/>
  <c r="P19" i="41" s="1"/>
  <c r="O19" i="34"/>
  <c r="O19" i="41" s="1"/>
  <c r="K12" i="41"/>
  <c r="L12" i="34"/>
  <c r="L21" i="41"/>
  <c r="O21" i="34"/>
  <c r="O21" i="41" s="1"/>
  <c r="M21" i="34"/>
  <c r="M21" i="41" s="1"/>
  <c r="N21" i="34"/>
  <c r="N21" i="41" s="1"/>
  <c r="P21" i="34"/>
  <c r="P21" i="41" s="1"/>
  <c r="K16" i="41"/>
  <c r="L16" i="34"/>
  <c r="N9" i="34"/>
  <c r="N9" i="41" s="1"/>
  <c r="O9" i="34"/>
  <c r="O9" i="41" s="1"/>
  <c r="L22" i="41"/>
  <c r="N22" i="34"/>
  <c r="N22" i="41" s="1"/>
  <c r="M22" i="34"/>
  <c r="M22" i="41" s="1"/>
  <c r="O22" i="34"/>
  <c r="O22" i="41" s="1"/>
  <c r="P22" i="34"/>
  <c r="P22" i="41" s="1"/>
  <c r="L26" i="41"/>
  <c r="P26" i="34"/>
  <c r="P26" i="41" s="1"/>
  <c r="O26" i="34"/>
  <c r="O26" i="41" s="1"/>
  <c r="M26" i="34"/>
  <c r="M26" i="41" s="1"/>
  <c r="N26" i="34"/>
  <c r="N26" i="41" s="1"/>
  <c r="D7" i="34"/>
  <c r="D8" i="29"/>
  <c r="D8" i="27"/>
  <c r="D8" i="26"/>
  <c r="D8" i="25"/>
  <c r="L4" i="34"/>
  <c r="K4" i="41"/>
  <c r="L5" i="34"/>
  <c r="K5" i="41"/>
  <c r="L6" i="41"/>
  <c r="N6" i="34"/>
  <c r="N6" i="41" s="1"/>
  <c r="O6" i="34"/>
  <c r="O6" i="41" s="1"/>
  <c r="P6" i="34"/>
  <c r="P6" i="41" s="1"/>
  <c r="M6" i="34"/>
  <c r="M6" i="41" s="1"/>
  <c r="L7" i="34"/>
  <c r="K7" i="41"/>
  <c r="A6" i="5"/>
  <c r="D8" i="9"/>
  <c r="P10" i="34" l="1"/>
  <c r="P10" i="41" s="1"/>
  <c r="M10" i="34"/>
  <c r="M10" i="41" s="1"/>
  <c r="N10" i="34"/>
  <c r="N10" i="41" s="1"/>
  <c r="O10" i="34"/>
  <c r="O10" i="41" s="1"/>
  <c r="M9" i="34"/>
  <c r="M9" i="41" s="1"/>
  <c r="P9" i="34"/>
  <c r="P9" i="41" s="1"/>
  <c r="L12" i="41"/>
  <c r="M12" i="34"/>
  <c r="M12" i="41" s="1"/>
  <c r="N12" i="34"/>
  <c r="N12" i="41" s="1"/>
  <c r="O12" i="34"/>
  <c r="O12" i="41" s="1"/>
  <c r="P12" i="34"/>
  <c r="P12" i="41" s="1"/>
  <c r="L8" i="41"/>
  <c r="N8" i="34"/>
  <c r="N8" i="41" s="1"/>
  <c r="O8" i="34"/>
  <c r="O8" i="41" s="1"/>
  <c r="P8" i="34"/>
  <c r="P8" i="41" s="1"/>
  <c r="M8" i="34"/>
  <c r="M8" i="41" s="1"/>
  <c r="L16" i="41"/>
  <c r="M16" i="34"/>
  <c r="M16" i="41" s="1"/>
  <c r="N16" i="34"/>
  <c r="N16" i="41" s="1"/>
  <c r="O16" i="34"/>
  <c r="O16" i="41" s="1"/>
  <c r="P16" i="34"/>
  <c r="P16" i="41" s="1"/>
  <c r="L24" i="41"/>
  <c r="P24" i="34"/>
  <c r="P24" i="41" s="1"/>
  <c r="N24" i="34"/>
  <c r="N24" i="41" s="1"/>
  <c r="M24" i="34"/>
  <c r="M24" i="41" s="1"/>
  <c r="O24" i="34"/>
  <c r="O24" i="41" s="1"/>
  <c r="L25" i="41"/>
  <c r="O25" i="34"/>
  <c r="O25" i="41" s="1"/>
  <c r="M25" i="34"/>
  <c r="M25" i="41" s="1"/>
  <c r="P25" i="34"/>
  <c r="P25" i="41" s="1"/>
  <c r="N25" i="34"/>
  <c r="N25" i="41" s="1"/>
  <c r="L20" i="41"/>
  <c r="N20" i="34"/>
  <c r="N20" i="41" s="1"/>
  <c r="P20" i="34"/>
  <c r="P20" i="41" s="1"/>
  <c r="O20" i="34"/>
  <c r="O20" i="41" s="1"/>
  <c r="M20" i="34"/>
  <c r="M20" i="41" s="1"/>
  <c r="L23" i="41"/>
  <c r="P23" i="34"/>
  <c r="P23" i="41" s="1"/>
  <c r="M23" i="34"/>
  <c r="M23" i="41" s="1"/>
  <c r="N23" i="34"/>
  <c r="N23" i="41" s="1"/>
  <c r="O23" i="34"/>
  <c r="O23" i="41" s="1"/>
  <c r="N4" i="34"/>
  <c r="N4" i="41" s="1"/>
  <c r="E20" i="32"/>
  <c r="E21" i="32" s="1"/>
  <c r="F20" i="32"/>
  <c r="F21" i="32" s="1"/>
  <c r="L4" i="41"/>
  <c r="M4" i="34"/>
  <c r="M4" i="41" s="1"/>
  <c r="O4" i="34"/>
  <c r="O4" i="41" s="1"/>
  <c r="P4" i="34"/>
  <c r="P4" i="41" s="1"/>
  <c r="H20" i="32"/>
  <c r="H21" i="32" s="1"/>
  <c r="G20" i="32"/>
  <c r="L7" i="41"/>
  <c r="N7" i="34"/>
  <c r="N7" i="41" s="1"/>
  <c r="O7" i="34"/>
  <c r="O7" i="41" s="1"/>
  <c r="P7" i="34"/>
  <c r="P7" i="41" s="1"/>
  <c r="M7" i="34"/>
  <c r="M7" i="41" s="1"/>
  <c r="L5" i="41"/>
  <c r="M5" i="34"/>
  <c r="M5" i="41" s="1"/>
  <c r="O5" i="34"/>
  <c r="O5" i="41" s="1"/>
  <c r="N5" i="34"/>
  <c r="N5" i="41" s="1"/>
  <c r="P5" i="34"/>
  <c r="P5" i="41" s="1"/>
  <c r="D8" i="34"/>
  <c r="D9" i="29"/>
  <c r="D9" i="27"/>
  <c r="D9" i="26"/>
  <c r="D9" i="25"/>
  <c r="A7" i="5"/>
  <c r="D9" i="9"/>
  <c r="G21" i="32" l="1"/>
  <c r="I20" i="32"/>
  <c r="I21" i="32" s="1"/>
  <c r="D9" i="34"/>
  <c r="D10" i="29"/>
  <c r="D10" i="27"/>
  <c r="D10" i="26"/>
  <c r="D10" i="25"/>
  <c r="A8" i="5"/>
  <c r="D10" i="9"/>
  <c r="D10" i="34" l="1"/>
  <c r="D11" i="29"/>
  <c r="D11" i="27"/>
  <c r="D11" i="26"/>
  <c r="D11" i="25"/>
  <c r="A9" i="5"/>
  <c r="D11" i="9"/>
  <c r="D11" i="34" l="1"/>
  <c r="D12" i="29"/>
  <c r="D12" i="27"/>
  <c r="D12" i="26"/>
  <c r="D12" i="25"/>
  <c r="A10" i="5"/>
  <c r="D12" i="9"/>
  <c r="D12" i="34" l="1"/>
  <c r="D13" i="25"/>
  <c r="D13" i="26"/>
  <c r="D13" i="29"/>
  <c r="D13" i="27"/>
  <c r="A11" i="5"/>
  <c r="D13" i="9"/>
  <c r="D13" i="34" l="1"/>
  <c r="D14" i="29"/>
  <c r="D14" i="27"/>
  <c r="D14" i="26"/>
  <c r="D14" i="25"/>
  <c r="A12" i="5"/>
  <c r="D14" i="9"/>
  <c r="D14" i="34" l="1"/>
  <c r="D15" i="29"/>
  <c r="D15" i="27"/>
  <c r="D15" i="26"/>
  <c r="D15" i="25"/>
  <c r="A13" i="5"/>
  <c r="D15" i="9"/>
  <c r="D15" i="34" l="1"/>
  <c r="D16" i="27"/>
  <c r="D16" i="25"/>
  <c r="D16" i="29"/>
  <c r="D16" i="26"/>
  <c r="A14" i="5"/>
  <c r="D16" i="9"/>
  <c r="D16" i="34" l="1"/>
  <c r="D17" i="29"/>
  <c r="D17" i="27"/>
  <c r="D17" i="26"/>
  <c r="D17" i="25"/>
  <c r="A15" i="5"/>
  <c r="D17" i="9"/>
  <c r="D17" i="34" l="1"/>
  <c r="D18" i="29"/>
  <c r="D18" i="27"/>
  <c r="D18" i="26"/>
  <c r="D18" i="25"/>
  <c r="A16" i="5"/>
  <c r="D18" i="9"/>
  <c r="D18" i="34" l="1"/>
  <c r="D19" i="26"/>
  <c r="D19" i="27"/>
  <c r="D19" i="29"/>
  <c r="D19" i="25"/>
  <c r="A17" i="5"/>
  <c r="D19" i="9"/>
  <c r="D19" i="34" l="1"/>
  <c r="D20" i="29"/>
  <c r="D20" i="27"/>
  <c r="D20" i="26"/>
  <c r="D20" i="25"/>
  <c r="A18" i="5"/>
  <c r="D20" i="9"/>
  <c r="D20" i="34" l="1"/>
  <c r="D21" i="27"/>
  <c r="D21" i="26"/>
  <c r="D21" i="25"/>
  <c r="D21" i="29"/>
  <c r="A19" i="5"/>
  <c r="D21" i="9"/>
  <c r="D21" i="34" l="1"/>
  <c r="D22" i="26"/>
  <c r="D22" i="25"/>
  <c r="D22" i="29"/>
  <c r="D22" i="27"/>
  <c r="A20" i="5"/>
  <c r="D22" i="9"/>
  <c r="D22" i="34" l="1"/>
  <c r="D23" i="29"/>
  <c r="D23" i="27"/>
  <c r="D23" i="26"/>
  <c r="D23" i="25"/>
  <c r="A21" i="5"/>
  <c r="D23" i="9"/>
  <c r="D23" i="34" l="1"/>
  <c r="D24" i="27"/>
  <c r="D24" i="26"/>
  <c r="D24" i="25"/>
  <c r="D24" i="29"/>
  <c r="A22" i="5"/>
  <c r="D24" i="9"/>
  <c r="D24" i="34" l="1"/>
  <c r="D25" i="25"/>
  <c r="D25" i="29"/>
  <c r="D25" i="27"/>
  <c r="D25" i="26"/>
  <c r="A23" i="5"/>
  <c r="D25" i="9"/>
  <c r="D25" i="34" l="1"/>
  <c r="D26" i="29"/>
  <c r="D26" i="27"/>
  <c r="D26" i="26"/>
  <c r="D26" i="25"/>
  <c r="A24" i="5"/>
  <c r="D26" i="9"/>
  <c r="D26" i="34" l="1"/>
  <c r="D27" i="27"/>
  <c r="D27" i="26"/>
  <c r="D27" i="25"/>
  <c r="D27" i="29"/>
  <c r="A25" i="5"/>
  <c r="D27" i="9"/>
  <c r="D27" i="34" l="1"/>
  <c r="D28" i="25"/>
  <c r="D28" i="29"/>
  <c r="D28" i="27"/>
  <c r="D28" i="26"/>
  <c r="A26" i="5"/>
  <c r="D28" i="9"/>
  <c r="D28" i="34" l="1"/>
  <c r="D29" i="29"/>
  <c r="D29" i="27"/>
  <c r="D29" i="26"/>
  <c r="D29" i="25"/>
  <c r="A27" i="5"/>
  <c r="D29" i="9"/>
  <c r="D29" i="34" l="1"/>
  <c r="D30" i="27"/>
  <c r="D30" i="26"/>
  <c r="D30" i="25"/>
  <c r="D30" i="29"/>
  <c r="A28" i="5"/>
  <c r="D30" i="9"/>
  <c r="D30" i="34" l="1"/>
  <c r="D31" i="29"/>
  <c r="D31" i="26"/>
  <c r="D31" i="25"/>
  <c r="D31" i="27"/>
  <c r="A29" i="5"/>
  <c r="D31" i="9"/>
  <c r="D31" i="34" l="1"/>
  <c r="D32" i="27"/>
  <c r="D32" i="26"/>
  <c r="D32" i="25"/>
  <c r="D32" i="29"/>
  <c r="A30" i="5"/>
  <c r="D32" i="9"/>
  <c r="D32" i="34" l="1"/>
  <c r="D33" i="27"/>
  <c r="D33" i="26"/>
  <c r="D33" i="25"/>
  <c r="D33" i="29"/>
  <c r="A31" i="5"/>
  <c r="D33" i="9"/>
  <c r="D33" i="34" l="1"/>
  <c r="D34" i="26"/>
  <c r="D34" i="29"/>
  <c r="D34" i="27"/>
  <c r="D34" i="25"/>
  <c r="A32" i="5"/>
  <c r="D34" i="9"/>
  <c r="D34" i="34" l="1"/>
  <c r="D35" i="27"/>
  <c r="D35" i="26"/>
  <c r="D35" i="25"/>
  <c r="D35" i="29"/>
  <c r="A33" i="5"/>
  <c r="D35" i="9"/>
  <c r="D35" i="34" l="1"/>
  <c r="D36" i="27"/>
  <c r="D36" i="26"/>
  <c r="D36" i="25"/>
  <c r="D36" i="29"/>
  <c r="A34" i="5"/>
  <c r="D36" i="9"/>
  <c r="D36" i="34" l="1"/>
  <c r="D37" i="29"/>
  <c r="D37" i="25"/>
  <c r="D37" i="27"/>
  <c r="D37" i="26"/>
  <c r="A35" i="5"/>
  <c r="D37" i="9"/>
  <c r="D37" i="34" l="1"/>
  <c r="D38" i="27"/>
  <c r="D38" i="26"/>
  <c r="D38" i="25"/>
  <c r="D38" i="29"/>
  <c r="A36" i="5"/>
  <c r="D38" i="9"/>
  <c r="D38" i="34" l="1"/>
  <c r="D39" i="29"/>
  <c r="D39" i="27"/>
  <c r="D39" i="26"/>
  <c r="D39" i="25"/>
  <c r="A37" i="5"/>
  <c r="D39" i="9"/>
  <c r="D39" i="34" l="1"/>
  <c r="D40" i="27"/>
  <c r="D40" i="25"/>
  <c r="D40" i="29"/>
  <c r="D40" i="26"/>
  <c r="A38" i="5"/>
  <c r="D40" i="9"/>
  <c r="D40" i="34" l="1"/>
  <c r="D41" i="29"/>
  <c r="D41" i="27"/>
  <c r="D41" i="26"/>
  <c r="D41" i="25"/>
  <c r="A39" i="5"/>
  <c r="D41" i="9"/>
  <c r="D41" i="34" l="1"/>
  <c r="D42" i="29"/>
  <c r="D42" i="27"/>
  <c r="D42" i="26"/>
  <c r="D42" i="25"/>
  <c r="A40" i="5"/>
  <c r="D42" i="9"/>
  <c r="D42" i="34" l="1"/>
  <c r="D43" i="27"/>
  <c r="D43" i="26"/>
  <c r="D43" i="25"/>
  <c r="D43" i="29"/>
  <c r="A41" i="5"/>
  <c r="D43" i="9"/>
  <c r="D43" i="34" l="1"/>
  <c r="D44" i="29"/>
  <c r="D44" i="27"/>
  <c r="D44" i="26"/>
  <c r="D44" i="25"/>
  <c r="A42" i="5"/>
  <c r="D44" i="9"/>
  <c r="D44" i="34" l="1"/>
  <c r="D45" i="29"/>
  <c r="D45" i="27"/>
  <c r="D45" i="26"/>
  <c r="D45" i="25"/>
  <c r="A43" i="5"/>
  <c r="D45" i="9"/>
  <c r="D45" i="34" l="1"/>
  <c r="D46" i="25"/>
  <c r="D46" i="26"/>
  <c r="D46" i="29"/>
  <c r="D46" i="27"/>
  <c r="A44" i="5"/>
  <c r="D46" i="9"/>
  <c r="D46" i="34" l="1"/>
  <c r="D47" i="29"/>
  <c r="D47" i="27"/>
  <c r="D47" i="26"/>
  <c r="D47" i="25"/>
  <c r="A45" i="5"/>
  <c r="D47" i="9"/>
  <c r="D47" i="34" l="1"/>
  <c r="D48" i="29"/>
  <c r="D48" i="27"/>
  <c r="D48" i="26"/>
  <c r="D48" i="25"/>
  <c r="A46" i="5"/>
  <c r="D48" i="9"/>
  <c r="D48" i="34" l="1"/>
  <c r="D49" i="26"/>
  <c r="D49" i="27"/>
  <c r="D49" i="25"/>
  <c r="D49" i="29"/>
  <c r="A47" i="5"/>
  <c r="D49" i="9"/>
  <c r="D49" i="34" l="1"/>
  <c r="D50" i="29"/>
  <c r="D50" i="27"/>
  <c r="D50" i="26"/>
  <c r="D50" i="25"/>
  <c r="A48" i="5"/>
  <c r="D50" i="9"/>
  <c r="D50" i="34" l="1"/>
  <c r="D51" i="29"/>
  <c r="D51" i="27"/>
  <c r="D51" i="26"/>
  <c r="D51" i="25"/>
  <c r="A49" i="5"/>
  <c r="D51" i="9"/>
  <c r="D51" i="34" l="1"/>
  <c r="D52" i="26"/>
  <c r="D52" i="29"/>
  <c r="D52" i="27"/>
  <c r="D52" i="25"/>
  <c r="A50" i="5"/>
  <c r="D52" i="9"/>
  <c r="D52" i="34" l="1"/>
  <c r="D53" i="29"/>
  <c r="D53" i="27"/>
  <c r="D53" i="26"/>
  <c r="D53" i="25"/>
  <c r="A51" i="5"/>
  <c r="D53" i="9"/>
  <c r="D53" i="34" l="1"/>
  <c r="D54" i="27"/>
  <c r="D54" i="26"/>
  <c r="D54" i="25"/>
  <c r="D54" i="29"/>
  <c r="A52" i="5"/>
  <c r="D54" i="9"/>
  <c r="D54" i="34" l="1"/>
  <c r="D55" i="26"/>
  <c r="D55" i="27"/>
  <c r="D55" i="29"/>
  <c r="D55" i="25"/>
  <c r="A53" i="5"/>
  <c r="D55" i="9"/>
  <c r="D55" i="34" l="1"/>
  <c r="D56" i="29"/>
  <c r="D56" i="27"/>
  <c r="D56" i="26"/>
  <c r="D56" i="25"/>
  <c r="A54" i="5"/>
  <c r="D56" i="9"/>
  <c r="D56" i="34" l="1"/>
  <c r="D57" i="27"/>
  <c r="D57" i="26"/>
  <c r="D57" i="25"/>
  <c r="D57" i="29"/>
  <c r="A55" i="5"/>
  <c r="D57" i="9"/>
  <c r="D57" i="34" l="1"/>
  <c r="D58" i="26"/>
  <c r="D58" i="25"/>
  <c r="D58" i="29"/>
  <c r="D58" i="27"/>
  <c r="A56" i="5"/>
  <c r="D58" i="9"/>
  <c r="D58" i="34" l="1"/>
  <c r="D59" i="27"/>
  <c r="D59" i="26"/>
  <c r="D59" i="25"/>
  <c r="D59" i="29"/>
  <c r="A57" i="5"/>
  <c r="D59" i="9"/>
  <c r="D59" i="34" l="1"/>
  <c r="D60" i="27"/>
  <c r="D60" i="26"/>
  <c r="D60" i="25"/>
  <c r="D60" i="29"/>
  <c r="A58" i="5"/>
  <c r="D60" i="9"/>
  <c r="D60" i="34" l="1"/>
  <c r="D61" i="29"/>
  <c r="D61" i="27"/>
  <c r="D61" i="25"/>
  <c r="D61" i="26"/>
  <c r="A59" i="5"/>
  <c r="D61" i="9"/>
  <c r="D61" i="34" l="1"/>
  <c r="D62" i="29"/>
  <c r="D62" i="27"/>
  <c r="D62" i="26"/>
  <c r="D62" i="25"/>
  <c r="A60" i="5"/>
  <c r="D62" i="9"/>
  <c r="D62" i="34" l="1"/>
  <c r="D63" i="27"/>
  <c r="D63" i="26"/>
  <c r="D63" i="25"/>
  <c r="D63" i="29"/>
  <c r="A61" i="5"/>
  <c r="D63" i="9"/>
  <c r="D63" i="34" l="1"/>
  <c r="D64" i="25"/>
  <c r="D64" i="29"/>
  <c r="D64" i="26"/>
  <c r="D64" i="27"/>
  <c r="D64" i="9"/>
</calcChain>
</file>

<file path=xl/sharedStrings.xml><?xml version="1.0" encoding="utf-8"?>
<sst xmlns="http://schemas.openxmlformats.org/spreadsheetml/2006/main" count="499" uniqueCount="242">
  <si>
    <t>คำนำหน้า</t>
  </si>
  <si>
    <t>เพศ</t>
  </si>
  <si>
    <t>ระดับมาตรฐาน</t>
  </si>
  <si>
    <t>มาตรฐาน</t>
  </si>
  <si>
    <t>เมนู</t>
  </si>
  <si>
    <t>ไปยังเซลล์</t>
  </si>
  <si>
    <t>หน้า</t>
  </si>
  <si>
    <t>ลำดับ</t>
  </si>
  <si>
    <t>เด็กชาย</t>
  </si>
  <si>
    <t>ชาย</t>
  </si>
  <si>
    <t>ดีเยี่ยม</t>
  </si>
  <si>
    <t>ผ่าน</t>
  </si>
  <si>
    <t>เด็กหญิง</t>
  </si>
  <si>
    <t>หญิง</t>
  </si>
  <si>
    <t>ดี</t>
  </si>
  <si>
    <t>รายชื่อนักเรียน</t>
  </si>
  <si>
    <t>รายชื่อนักเรียน!B2</t>
  </si>
  <si>
    <t>ไม่ผ่าน</t>
  </si>
  <si>
    <t>นาย</t>
  </si>
  <si>
    <t>นางสาว</t>
  </si>
  <si>
    <t>นาง</t>
  </si>
  <si>
    <t>สามเณร</t>
  </si>
  <si>
    <t>ไปยังหน้า</t>
  </si>
  <si>
    <t xml:space="preserve">ปีการศึกษา  </t>
  </si>
  <si>
    <t xml:space="preserve">โรงเรียน  </t>
  </si>
  <si>
    <t xml:space="preserve">ตำบล  </t>
  </si>
  <si>
    <t xml:space="preserve">อำเภอ  </t>
  </si>
  <si>
    <t xml:space="preserve">จังหวัด  </t>
  </si>
  <si>
    <t xml:space="preserve">ชั้นประถมศึกษาปีที่  </t>
  </si>
  <si>
    <t xml:space="preserve">ห้องที่  </t>
  </si>
  <si>
    <t xml:space="preserve">หัวหน้าฝ่ายวิชาการ  </t>
  </si>
  <si>
    <t xml:space="preserve">ผู้บริหาร  </t>
  </si>
  <si>
    <t xml:space="preserve">ตำแหน่งผู้บริหาร   </t>
  </si>
  <si>
    <t>Design byบุญธรรม  บุญลาภังค์</t>
  </si>
  <si>
    <t>ที่</t>
  </si>
  <si>
    <t>ชื่อ</t>
  </si>
  <si>
    <t>นามสกุล</t>
  </si>
  <si>
    <t>ชื่อ - นามสกุล</t>
  </si>
  <si>
    <t xml:space="preserve">คะแนนเฉลี่ย </t>
  </si>
  <si>
    <t>ผลการประเมิน</t>
  </si>
  <si>
    <t>สรุปผลการประเมิน</t>
  </si>
  <si>
    <t>เริ่มต้น</t>
  </si>
  <si>
    <t>จนถึง</t>
  </si>
  <si>
    <t>กรอกคะแนนเพื่อใช้ในการประเมิน</t>
  </si>
  <si>
    <t>เฉพาะในช่อง เริ่มต้น กับ จนถึง เท่านั้น</t>
  </si>
  <si>
    <t>คะแนนเฉลี่ย</t>
  </si>
  <si>
    <t>โรงเรียน</t>
  </si>
  <si>
    <t>จังหวัด</t>
  </si>
  <si>
    <t>ปีการศึกษา</t>
  </si>
  <si>
    <t>ลงชื่อ</t>
  </si>
  <si>
    <t>ตั้งค่า</t>
  </si>
  <si>
    <t>ตั้งค่า!I3</t>
  </si>
  <si>
    <t>ตั้งค่าการประเมิน</t>
  </si>
  <si>
    <t>ตั้งค่าการประเมิน!A4</t>
  </si>
  <si>
    <t>เกณฑ์ในการประเมินสมรรถนะ</t>
  </si>
  <si>
    <t>เกณฑ์นี้ใช้กับการประเมินสมรรถนะสำคัญของผู้เรียน</t>
  </si>
  <si>
    <t>ตัวชี้วัดที่ 1</t>
  </si>
  <si>
    <t>พฤติกรรมบ่งชี้</t>
  </si>
  <si>
    <t>1. พูดเจรจา โน้มน้าวได้อย่างเหมาะสมตามสถานการณ์เพื่อขจัดและลดปัญหาความขัดแย้ง
ต่างๆ</t>
  </si>
  <si>
    <t>4. เขียนถ่ายทอดความคิดความรู้สึกและทัศนะของ ตนเองจากสารที่อ่าน
ฟังหรือดูจาก ที่กำหนดได</t>
  </si>
  <si>
    <t xml:space="preserve">3. เขียนถ่ายทอดความรู้ ความเข้าใจจากสารที่ อ่าน ฟังหรือดูตามที่กำหนดได้
</t>
  </si>
  <si>
    <t xml:space="preserve">2. พูดถ่ายทอดความคิด ความรู้สึกและทัศนะของ ตนเองจากสาร ที่อ่าน ฟังหรือดู ตาม ที่กำหนดได้ </t>
  </si>
  <si>
    <t>1. พูดถ่ายทอดความรู้ ความเข้าใจจากสารที่ อ่าน ฟัง หรือดูตามที่ กำหนดได้</t>
  </si>
  <si>
    <t>2. พูดเจรจาต่อรองได้อย่างเหมาะสมตามสถานการณ์เพื่อขจัดและลดปัญหาความขัดแย้งต่างๆ</t>
  </si>
  <si>
    <t>1. รับรู้ข้อมูลข่าวสารที่เป็นประโยชน์ต่างๆ</t>
  </si>
  <si>
    <t>2. ตัดสินใจเลือกรับหรือไม่รับข้อมูลข่าวสารได้อย่างมีเหตุผล</t>
  </si>
  <si>
    <t>1. เลือกใช้วิธีการสื่อสารที่มีประสิทธิภาพ โดยคำนึงถึงผลกระทบที่มีต่อตนเองและสังคม</t>
  </si>
  <si>
    <t>พอใช้</t>
  </si>
  <si>
    <t>ปรับปรุง</t>
  </si>
  <si>
    <t>ใช้ภาษาถ่ายทอดความรู้ ความเข้าใจ ความคิด ความรู้สึก และทัศนะของตนเองด้วยการพูดและการเขียน</t>
  </si>
  <si>
    <t>พูดเจรจาต่อรอง</t>
  </si>
  <si>
    <t xml:space="preserve">ตัวชี้วัดที่ 2 </t>
  </si>
  <si>
    <t xml:space="preserve"> เลือกรับหรือไม่รับข้อมูลข่าวสาร</t>
  </si>
  <si>
    <t>ตัวชี้วัดที่ 3</t>
  </si>
  <si>
    <t xml:space="preserve"> เลือกใช้วิธีการสื่อสาร</t>
  </si>
  <si>
    <t>ตัวชี้วัดที่ 4</t>
  </si>
  <si>
    <t xml:space="preserve"> คิดพื้นฐาน (การคิดวิเคราะห์)</t>
  </si>
  <si>
    <t>1. จำแนกข้อมูลจัดหมวดหมู่จัดลำดับความสำคัญของข้อมูลและเปรียบเทียบข้อมูลในบริบทที่เป็นสิ่งใกล้ตัว</t>
  </si>
  <si>
    <t>2. เชื่อมโยงความสัมพันธ์ของข้อมูลที่พบเห็นในบริบทที่เป็นสิ่งใกล้ตัว</t>
  </si>
  <si>
    <t xml:space="preserve">3. ระบุรายละเอียดคุณลักษณะ และความคิดรวบยอดของข้อมูลต่าง ๆ ที่พบเห็น
ในบริบทที่เป็นสิ่งใกล้ตัว
</t>
  </si>
  <si>
    <t>คิดขั้นสูง (การคิดสังเคราะห์ คิดสร้างสรรค์ คิดอย่างมีวิจารณญาณ)</t>
  </si>
  <si>
    <t>1. คิดสังเคราะห์ เพื่อนำไปสู่ การสร้างองค์ความรู้หรือสารสนเทศประกอบการตัดสินใจเกี่ยวกับตนเองและสังคมได้อย่างเหมาะสม</t>
  </si>
  <si>
    <t>2. คิดอย่างสร้างสรรค์ เพื่อนำไปสู่การสร้างองค์ความรู้ใหม่ หรือสารสนเทศประกอบการตัดสินใจเกี่ยวกับตนเองและสังคมได้อย่างเหมาะสม</t>
  </si>
  <si>
    <t>3. คิดอย่างมีวิจารณญาณเพื่อนำไปสู่การสร้างองค์ความรู้หรือสารสนเทศประกอบการตัดสินใจเกี่ยวกับตนเองและสังคมได้อย่างเหมาะสม</t>
  </si>
  <si>
    <t xml:space="preserve"> ใช้กระบวนการแก้ปัญหาโดยวิเคราะห์ปัญหา วางแผนในการแก้ปัญหา ดำเนินการแก้ปัญหา ตรวจสอบและสรุปผล</t>
  </si>
  <si>
    <t>1.1 ระบุปัญหาที่เกิดขึ้นกับตนเอง</t>
  </si>
  <si>
    <t>1.2 ระบุปัญหาที่เกิดขึ้นกับบุคคลใกล้ตัว</t>
  </si>
  <si>
    <t>1.3 ระบุสาเหตุของปัญหา</t>
  </si>
  <si>
    <t>1.4 จัดระบบข้อมูล   
     1.4.1. การจำแนก</t>
  </si>
  <si>
    <t>1.4 จัดระบบข้อมูล   
     1.4.2. การจัดลำดับ</t>
  </si>
  <si>
    <t>1.4 จัดระบบข้อมูล   
     1.4.3. เชื่อมโยง แ</t>
  </si>
  <si>
    <t>1.5 กำหนดทางเลือก</t>
  </si>
  <si>
    <t>1.6 การตัดสินใจเลือกวิธีการ</t>
  </si>
  <si>
    <t>2. การวางแผนในการแก้ปัญหา</t>
  </si>
  <si>
    <t>3. การดำเนินการในแก้ปัญหา
   3.1 การปฏิบัติตามแผน</t>
  </si>
  <si>
    <t>3. การดำเนินการในแก้ปัญหา
   3.2 การตรวจสอบทบทวนแผน</t>
  </si>
  <si>
    <t>3. การดำเนินการในแก้ปัญหา
   3.3 การบันทึกผลการปฏิบัติ</t>
  </si>
  <si>
    <t>4. สรุปผลและรายงาน</t>
  </si>
  <si>
    <t>ผลลัพธ์ของการแก้ปัญหา</t>
  </si>
  <si>
    <t>1. ผลลัพธ์ของการแก้ปัญหา</t>
  </si>
  <si>
    <t>นำกระบวนการเรียนรู้ที่หลากหลายไปใช้ในชีวิตประจำวัน</t>
  </si>
  <si>
    <t>1. นำความรู้ ทักษะ และ กระบวนการที่หลากหลายมาสร้างชิ้นงาน/สิ่งของ/เครื่องใช้ และสามารถนำมาแก้ปัญหา ในการดำเนินชีวิตประจำวัน ได้อย่างเหมาะสม</t>
  </si>
  <si>
    <t xml:space="preserve"> เรียนรู้ด้วยตนเองและเรียนรู้อย่างต่อเนื่อง </t>
  </si>
  <si>
    <t>1. มีทักษะในการแสวงหาความรู้ ข้อมูล ข่าวสาร</t>
  </si>
  <si>
    <t>2. เชื่อมโยงความรู้</t>
  </si>
  <si>
    <t>3. มีวิธีการในการศึกษาความรู้เพิ่มเติมเพื่อขยายประสบการณ์ไปสู่การเรียนรู้สิ่งใหม่ตามความสนใจ</t>
  </si>
  <si>
    <t>ทำงานและอยู่ร่วมกันในสังคมอย่างมีความสุข</t>
  </si>
  <si>
    <t>1. ทำงานด้วยตนเอง ได้สำเร็จ</t>
  </si>
  <si>
    <t xml:space="preserve">2. ทำงานร่วมกับผู้อื่นสามารถแสดงความคิดเห็นและยอมรับความคิดเห็นผู้อื่น
</t>
  </si>
  <si>
    <t>3 เห็นคุณค่าของการมีชีวิต และครอบครัวที่อบอุ่นเป็นสุข</t>
  </si>
  <si>
    <t>จัดการกับปัญหาและความขัดแย้งในสถานการณ์ต่าง ๆ ได้อย่างเหมาะสม</t>
  </si>
  <si>
    <t xml:space="preserve">1. รับรู้สาเหตุและจัดการแก้ปัญหา/ความขัดแย้งได้ประสบความสำเร็จ
</t>
  </si>
  <si>
    <t>ตัวชี้วัดที่ 5</t>
  </si>
  <si>
    <t>ปรับตัวต่อการเปลี่ยนแปลงทางสังคมและสภาพแวดล้อม</t>
  </si>
  <si>
    <t>1. ติดตามข่าวสารเหตุการณ์ปัจจุบันของ
สังคม</t>
  </si>
  <si>
    <t>2. เข้าใจ ยอมรับ และปรับตัวต่อการเปลี่ยนแปลงทางสังคมสภาพแวดล้อมอย่างเหมาะสม</t>
  </si>
  <si>
    <t>ตัวชี้วัดที่ 6</t>
  </si>
  <si>
    <t>หลีกเลี่ยงพฤติกรรมไม่พึงประสงค์ที่ส่งผลกระทบต่อตนเองและผู้อื่น</t>
  </si>
  <si>
    <t>1. รู้จักป้องกัน หลีกเลี่ยง พฤติกรรมเสี่ยงต่อการเกิดปัญหาสุขภาพการล่วงละเมิดทางเพศอุบัติเหตุ สารเสพติดและความรุนแรง</t>
  </si>
  <si>
    <t>2. จัดการกับอารมณ์และ
ความเครียดได้ด้วยวิธีการที่เหมาะสม</t>
  </si>
  <si>
    <t xml:space="preserve"> เลือกและใช้เทคโนโลยีเพื่อพัฒนาตนเองและสังคม</t>
  </si>
  <si>
    <t>แบบประเมินสมรรถนะที่สำคัญของผู้เรียน ระดับประถมศึกษา</t>
  </si>
  <si>
    <t>1. เลือกและใช้เทคโนโลยีในการเรียนรู้อย่างสร้างสรรค์และมีคุณธรรม</t>
  </si>
  <si>
    <t>2. เลือกและใช้เทคโนโลยีในการสื่อสารอย่างสร้างสรรค์และมีคุณธรรม</t>
  </si>
  <si>
    <t xml:space="preserve">3. เลือกและใช้เทคโนโลยีในการทำงานและนำเสนอผลงานอย่างสร้างสรรค์และมีคุณธรรม
</t>
  </si>
  <si>
    <t>4. การเลือกและใช้เทคโนโลยี ในการแก้ปัญหาอย่างสร้างสรรค์และมีคุณธรรม</t>
  </si>
  <si>
    <t>1. กำหนดปัญหา หรือความต้องการ</t>
  </si>
  <si>
    <t>2. รวบรวมข้อมูล</t>
  </si>
  <si>
    <t>3. ออกแบบและปฎิบัติการ</t>
  </si>
  <si>
    <t>4. ประเมินผล</t>
  </si>
  <si>
    <t>ตำบล</t>
  </si>
  <si>
    <t>อำเภอ</t>
  </si>
  <si>
    <t>ชั้น</t>
  </si>
  <si>
    <t>ห้องที่</t>
  </si>
  <si>
    <t>จำนวนนักเรียน (คน)</t>
  </si>
  <si>
    <t>ผลประเมิน (คน)</t>
  </si>
  <si>
    <t>รวม</t>
  </si>
  <si>
    <t>ระดับดีขึ้นไป</t>
  </si>
  <si>
    <t>ร้อยละ</t>
  </si>
  <si>
    <t xml:space="preserve"> อนุมัติ  </t>
  </si>
  <si>
    <t xml:space="preserve">     ไม่อนุมัติ</t>
  </si>
  <si>
    <t>หัวหน้าฝ่ายวิชาการ</t>
  </si>
  <si>
    <t>แบบสรุปผลการประเมินสมรรถนะที่สำคัญของผู้เรียน</t>
  </si>
  <si>
    <t>สมรรถนะที่ 1</t>
  </si>
  <si>
    <t>ความสามารถในการสื่อสาร</t>
  </si>
  <si>
    <t>สมรรถนะที่ 2</t>
  </si>
  <si>
    <t>ความสามารถในการคิด</t>
  </si>
  <si>
    <t>ความสามารถในการแก้ปัญหา</t>
  </si>
  <si>
    <t>สมรรถนะที่ 3</t>
  </si>
  <si>
    <t>ความสามารถในการใช้ทักษะชีวิต</t>
  </si>
  <si>
    <t>สมรรถนะที่ 4</t>
  </si>
  <si>
    <t>ความสามารถในการใช้เทคโนโลยี</t>
  </si>
  <si>
    <t>สมรรถนะที่ 5</t>
  </si>
  <si>
    <t>สมรรถนะข้อที่</t>
  </si>
  <si>
    <t>หมายเหตุ</t>
  </si>
  <si>
    <t xml:space="preserve">รายชื่อนักเรียน </t>
  </si>
  <si>
    <t>พิมพ์หน้า</t>
  </si>
  <si>
    <t>4. เขียนถ่ายทอดความคิดความรู้สึกและทัศนะของ ตนเองจากสารที่อ่านฟังหรือดูจาก ที่กำหนดได้</t>
  </si>
  <si>
    <t xml:space="preserve">3. ระบุรายละเอียดคุณลักษณะ และความคิดรวบยอดของข้อมูลต่าง ๆ ที่พบเห็นในบริบทที่เป็นสิ่งใกล้ตัว
</t>
  </si>
  <si>
    <t>1.4.1. การจำแนก</t>
  </si>
  <si>
    <t>1.4.2. การจัดลำดับ</t>
  </si>
  <si>
    <t>1.4.3. เชื่อมโยง</t>
  </si>
  <si>
    <t>3.1 การปฏิบัติตามแผน</t>
  </si>
  <si>
    <t>3.2 การตรวจสอบทบทวนแผน</t>
  </si>
  <si>
    <t>3.3 การบันทึกผลการปฏิบัติ</t>
  </si>
  <si>
    <t xml:space="preserve"> มีทักษะกระบวนการทางเทคโนโลยี</t>
  </si>
  <si>
    <t>สมรรถนะที่1</t>
  </si>
  <si>
    <t>สมรรถนะที่2</t>
  </si>
  <si>
    <t>สมรรถนะที่3</t>
  </si>
  <si>
    <t>สมรรถนะที่4</t>
  </si>
  <si>
    <t>สมรรถนะที่5</t>
  </si>
  <si>
    <t>สมรรถนะที่1!F5</t>
  </si>
  <si>
    <t>สมรรถนะที่2!F5</t>
  </si>
  <si>
    <t>สมรรถนะที่3!F5</t>
  </si>
  <si>
    <t>สมรรถนะที่4!F5</t>
  </si>
  <si>
    <t>สมรรถนะที่5!F5</t>
  </si>
  <si>
    <t>พิมพ์ปกสมรรถนะ</t>
  </si>
  <si>
    <t>พิมพ์ปกสมรรถนะ!M1</t>
  </si>
  <si>
    <t>พิมพ์รายชื่อนักเรียน</t>
  </si>
  <si>
    <t>พิมพ์รายชื่อนักเรียน!H2</t>
  </si>
  <si>
    <t>พิมพ์สมรรถนะที่1</t>
  </si>
  <si>
    <t>พิมพ์สมรรถนะที่2</t>
  </si>
  <si>
    <t>พิมพ์สมรรถนะที่3</t>
  </si>
  <si>
    <t>พิมพ์สมรรถนะที่4</t>
  </si>
  <si>
    <t>พิมพ์สมรรถนะที่5</t>
  </si>
  <si>
    <t>พิมพ์สมรรถนะที่1!B2</t>
  </si>
  <si>
    <t>พิมพ์สมรรถนะที่2!B2</t>
  </si>
  <si>
    <t>พิมพ์สมรรถนะที่3!B2</t>
  </si>
  <si>
    <t>พิมพ์สมรรถนะที่4!B2</t>
  </si>
  <si>
    <t>พิมพ์สมรรถนะที่5!B2</t>
  </si>
  <si>
    <t>พิมพ์สรุปผลการประเมิน</t>
  </si>
  <si>
    <t>พิมพ์สรุปผลการประเมิน!B2</t>
  </si>
  <si>
    <t>ผลการประเมินสมรรถนะสำคัญของผู้เรียน</t>
  </si>
  <si>
    <t>เทศบาลโพธิ์ประทับช้าง</t>
  </si>
  <si>
    <t>ไผ่ท่าโพ</t>
  </si>
  <si>
    <t>โพธิ์ประทับช้าง</t>
  </si>
  <si>
    <t>พิจิตร</t>
  </si>
  <si>
    <t>นางสาวธิติศิริ   คำพาลักษณ์</t>
  </si>
  <si>
    <t>ผู้อำนวยการโรงเรียนเทศบาลโพธิ์ประทับช้าง</t>
  </si>
  <si>
    <t xml:space="preserve">ครูประจำชั้น  </t>
  </si>
  <si>
    <t xml:space="preserve">สังกัด </t>
  </si>
  <si>
    <t>เทศบาลตำบลโพธิ์ประทับช้าง</t>
  </si>
  <si>
    <t>ครูประจำชั้น</t>
  </si>
  <si>
    <t>นางสาวนลินี   ใจเจริญ</t>
  </si>
  <si>
    <t>1. ติดตามข่าวสารเหตุการณ์ปัจจุบันของสังคม</t>
  </si>
  <si>
    <t>3. เห็นคุณค่าของการมีชีวิต และครอบครัวที่อบอุ่นเป็นสุข</t>
  </si>
  <si>
    <t>3. เลือกและใช้เทคโนโลยีในการทำงานและนำเสนอผลงานอย่างสร้างสรรค์และมีคุณธรรม</t>
  </si>
  <si>
    <t>นายธวัช  ขาวผ่อง</t>
  </si>
  <si>
    <t>พุฒิภัทร</t>
  </si>
  <si>
    <t>เรืองจาบ</t>
  </si>
  <si>
    <t>คฑาวุธ</t>
  </si>
  <si>
    <t>สวนเศรษฐ</t>
  </si>
  <si>
    <t>เกรียงศักดิ์</t>
  </si>
  <si>
    <t>รุ่งเรือง</t>
  </si>
  <si>
    <t>สุทธิศักดิ์</t>
  </si>
  <si>
    <t>พึ่งกุล</t>
  </si>
  <si>
    <t>วีรากร</t>
  </si>
  <si>
    <t>แตงนิ่ม</t>
  </si>
  <si>
    <t>จอมเดช</t>
  </si>
  <si>
    <t>อันทรินทร์</t>
  </si>
  <si>
    <t>ณวพล</t>
  </si>
  <si>
    <t>พรมจิ๋ว</t>
  </si>
  <si>
    <t xml:space="preserve">อลงกรณ์   </t>
  </si>
  <si>
    <t>คำค้อม</t>
  </si>
  <si>
    <t>ธีรวัช</t>
  </si>
  <si>
    <t>พุ่มไสว</t>
  </si>
  <si>
    <t>กัญญภัทร</t>
  </si>
  <si>
    <t>เรียบร้อย</t>
  </si>
  <si>
    <t>ชญานันท์</t>
  </si>
  <si>
    <t>โตทุ้ย</t>
  </si>
  <si>
    <t>ณัชชา</t>
  </si>
  <si>
    <t>แถวอุทุม</t>
  </si>
  <si>
    <t>ณัฐณิชา</t>
  </si>
  <si>
    <t>อ่วมฟัก</t>
  </si>
  <si>
    <t>กัญญารัตน์</t>
  </si>
  <si>
    <t>จันทร์แสง</t>
  </si>
  <si>
    <t>กัญญาพัชร</t>
  </si>
  <si>
    <t>พลหลำ</t>
  </si>
  <si>
    <t>พิชชาภา</t>
  </si>
  <si>
    <t>สานุสน</t>
  </si>
  <si>
    <t xml:space="preserve">ลลนา   </t>
  </si>
  <si>
    <t>เกิดมงคล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</si>
</sst>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8"/>
      <color theme="0"/>
      <name val="TH SarabunPSK"/>
      <family val="2"/>
    </font>
    <font>
      <sz val="14"/>
      <color theme="1" tint="0.34998626667073579"/>
      <name val="TH SarabunPSK"/>
      <family val="2"/>
    </font>
    <font>
      <b/>
      <sz val="20"/>
      <color theme="1"/>
      <name val="TH SarabunPSK"/>
      <family val="2"/>
    </font>
    <font>
      <b/>
      <sz val="20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3" tint="-0.249977111117893"/>
      <name val="TH SarabunPSK"/>
      <family val="2"/>
    </font>
    <font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Angsana New"/>
      <family val="1"/>
    </font>
    <font>
      <b/>
      <sz val="18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Wingdings 2"/>
      <family val="1"/>
      <charset val="2"/>
    </font>
    <font>
      <b/>
      <sz val="18"/>
      <color rgb="FFCC0066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  <charset val="222"/>
    </font>
    <font>
      <sz val="14"/>
      <name val="TH SarabunPSK"/>
      <family val="2"/>
      <charset val="222"/>
    </font>
    <font>
      <sz val="12"/>
      <name val="Wingdings 2"/>
      <family val="1"/>
      <charset val="2"/>
    </font>
    <font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2DE82"/>
        <bgColor indexed="64"/>
      </patternFill>
    </fill>
    <fill>
      <patternFill patternType="solid">
        <fgColor rgb="FFD6ED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shrinkToFit="1"/>
    </xf>
    <xf numFmtId="0" fontId="5" fillId="6" borderId="0" xfId="1" applyFont="1" applyFill="1" applyAlignment="1">
      <alignment horizontal="center" vertical="center"/>
    </xf>
    <xf numFmtId="0" fontId="2" fillId="7" borderId="0" xfId="0" applyFont="1" applyFill="1"/>
    <xf numFmtId="0" fontId="2" fillId="8" borderId="0" xfId="0" applyFont="1" applyFill="1"/>
    <xf numFmtId="0" fontId="2" fillId="9" borderId="0" xfId="0" applyFont="1" applyFill="1"/>
    <xf numFmtId="0" fontId="6" fillId="3" borderId="0" xfId="0" applyFont="1" applyFill="1"/>
    <xf numFmtId="0" fontId="2" fillId="10" borderId="0" xfId="0" applyFont="1" applyFill="1"/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indent="1"/>
    </xf>
    <xf numFmtId="0" fontId="1" fillId="11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indent="1"/>
    </xf>
    <xf numFmtId="0" fontId="1" fillId="12" borderId="13" xfId="0" applyFont="1" applyFill="1" applyBorder="1" applyAlignment="1">
      <alignment horizontal="center" vertical="center"/>
    </xf>
    <xf numFmtId="0" fontId="4" fillId="9" borderId="0" xfId="1" applyFill="1"/>
    <xf numFmtId="0" fontId="3" fillId="10" borderId="13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/>
    </xf>
    <xf numFmtId="2" fontId="12" fillId="0" borderId="13" xfId="0" applyNumberFormat="1" applyFont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2" fillId="10" borderId="10" xfId="0" applyFont="1" applyFill="1" applyBorder="1"/>
    <xf numFmtId="0" fontId="2" fillId="10" borderId="19" xfId="0" applyFont="1" applyFill="1" applyBorder="1"/>
    <xf numFmtId="0" fontId="2" fillId="10" borderId="11" xfId="0" applyFont="1" applyFill="1" applyBorder="1"/>
    <xf numFmtId="0" fontId="2" fillId="10" borderId="12" xfId="0" applyFont="1" applyFill="1" applyBorder="1"/>
    <xf numFmtId="0" fontId="2" fillId="10" borderId="20" xfId="0" applyFont="1" applyFill="1" applyBorder="1"/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shrinkToFit="1"/>
    </xf>
    <xf numFmtId="0" fontId="5" fillId="1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0" xfId="0" applyFont="1" applyFill="1" applyAlignment="1">
      <alignment textRotation="90"/>
    </xf>
    <xf numFmtId="0" fontId="1" fillId="18" borderId="13" xfId="0" applyFont="1" applyFill="1" applyBorder="1" applyAlignment="1">
      <alignment horizontal="center"/>
    </xf>
    <xf numFmtId="0" fontId="15" fillId="17" borderId="13" xfId="0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left" vertical="center" indent="1"/>
    </xf>
    <xf numFmtId="2" fontId="2" fillId="2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20" borderId="13" xfId="0" applyFont="1" applyFill="1" applyBorder="1" applyAlignment="1">
      <alignment horizontal="left" textRotation="90" wrapText="1"/>
    </xf>
    <xf numFmtId="0" fontId="16" fillId="20" borderId="13" xfId="0" applyFont="1" applyFill="1" applyBorder="1" applyAlignment="1">
      <alignment horizontal="center" textRotation="90" wrapText="1"/>
    </xf>
    <xf numFmtId="0" fontId="17" fillId="20" borderId="13" xfId="0" applyFont="1" applyFill="1" applyBorder="1" applyAlignment="1">
      <alignment horizontal="center" textRotation="90" wrapText="1"/>
    </xf>
    <xf numFmtId="0" fontId="16" fillId="23" borderId="13" xfId="0" applyFont="1" applyFill="1" applyBorder="1" applyAlignment="1">
      <alignment horizontal="center" textRotation="90" wrapText="1"/>
    </xf>
    <xf numFmtId="0" fontId="2" fillId="2" borderId="0" xfId="0" applyFont="1" applyFill="1"/>
    <xf numFmtId="0" fontId="2" fillId="24" borderId="0" xfId="0" applyFont="1" applyFill="1"/>
    <xf numFmtId="0" fontId="2" fillId="25" borderId="0" xfId="0" applyFont="1" applyFill="1"/>
    <xf numFmtId="0" fontId="18" fillId="3" borderId="0" xfId="0" applyFont="1" applyFill="1"/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0" fontId="1" fillId="18" borderId="13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 textRotation="90" wrapText="1"/>
    </xf>
    <xf numFmtId="2" fontId="20" fillId="22" borderId="15" xfId="0" applyNumberFormat="1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18" fillId="10" borderId="0" xfId="0" applyFont="1" applyFill="1"/>
    <xf numFmtId="0" fontId="3" fillId="28" borderId="13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" fillId="28" borderId="13" xfId="0" applyFont="1" applyFill="1" applyBorder="1"/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indent="1" shrinkToFit="1"/>
    </xf>
    <xf numFmtId="0" fontId="16" fillId="0" borderId="13" xfId="0" applyFont="1" applyBorder="1" applyAlignment="1">
      <alignment horizontal="left" textRotation="90" wrapText="1"/>
    </xf>
    <xf numFmtId="2" fontId="2" fillId="0" borderId="15" xfId="0" applyNumberFormat="1" applyFont="1" applyBorder="1" applyAlignment="1">
      <alignment horizontal="center" vertical="center"/>
    </xf>
    <xf numFmtId="0" fontId="1" fillId="21" borderId="13" xfId="0" applyFont="1" applyFill="1" applyBorder="1" applyAlignment="1">
      <alignment horizontal="center" vertical="center"/>
    </xf>
    <xf numFmtId="0" fontId="2" fillId="21" borderId="13" xfId="0" applyFont="1" applyFill="1" applyBorder="1" applyAlignment="1">
      <alignment horizontal="center" vertical="center"/>
    </xf>
    <xf numFmtId="0" fontId="15" fillId="29" borderId="1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center" indent="1" shrinkToFit="1"/>
    </xf>
    <xf numFmtId="0" fontId="23" fillId="0" borderId="13" xfId="0" applyFont="1" applyBorder="1" applyAlignment="1">
      <alignment horizontal="center" vertical="center" shrinkToFit="1"/>
    </xf>
    <xf numFmtId="2" fontId="23" fillId="0" borderId="15" xfId="0" applyNumberFormat="1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left" textRotation="90" wrapText="1"/>
    </xf>
    <xf numFmtId="0" fontId="16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5" fillId="29" borderId="13" xfId="0" applyFont="1" applyFill="1" applyBorder="1" applyAlignment="1">
      <alignment horizontal="center"/>
    </xf>
    <xf numFmtId="0" fontId="15" fillId="21" borderId="13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textRotation="90" wrapText="1"/>
    </xf>
    <xf numFmtId="0" fontId="15" fillId="21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 textRotation="90" wrapText="1"/>
    </xf>
    <xf numFmtId="0" fontId="26" fillId="0" borderId="13" xfId="0" applyFont="1" applyBorder="1" applyAlignment="1">
      <alignment horizontal="center" vertical="center" wrapText="1"/>
    </xf>
    <xf numFmtId="0" fontId="2" fillId="30" borderId="13" xfId="0" applyFont="1" applyFill="1" applyBorder="1" applyAlignment="1">
      <alignment horizontal="center" vertical="center"/>
    </xf>
    <xf numFmtId="0" fontId="1" fillId="29" borderId="14" xfId="0" applyFont="1" applyFill="1" applyBorder="1" applyAlignment="1">
      <alignment horizontal="center" vertical="center"/>
    </xf>
    <xf numFmtId="0" fontId="1" fillId="29" borderId="13" xfId="0" applyFont="1" applyFill="1" applyBorder="1" applyAlignment="1">
      <alignment horizontal="center" vertical="center"/>
    </xf>
    <xf numFmtId="0" fontId="13" fillId="20" borderId="13" xfId="0" applyFont="1" applyFill="1" applyBorder="1" applyAlignment="1">
      <alignment horizontal="center" vertical="center" textRotation="90" shrinkToFit="1"/>
    </xf>
    <xf numFmtId="0" fontId="27" fillId="0" borderId="13" xfId="0" applyFont="1" applyBorder="1" applyAlignment="1">
      <alignment horizontal="left" vertical="center" indent="1" shrinkToFit="1"/>
    </xf>
    <xf numFmtId="0" fontId="28" fillId="0" borderId="13" xfId="0" applyFont="1" applyBorder="1" applyAlignment="1">
      <alignment horizontal="center" vertical="center"/>
    </xf>
    <xf numFmtId="2" fontId="28" fillId="0" borderId="15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" fillId="25" borderId="0" xfId="0" applyFont="1" applyFill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1" fillId="25" borderId="0" xfId="0" applyFont="1" applyFill="1" applyAlignment="1">
      <alignment horizontal="right" vertical="center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1" fillId="24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8" fillId="19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0" fillId="10" borderId="10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10" borderId="1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textRotation="90" wrapText="1"/>
    </xf>
    <xf numFmtId="0" fontId="15" fillId="17" borderId="13" xfId="0" applyFont="1" applyFill="1" applyBorder="1" applyAlignment="1">
      <alignment horizontal="center" vertical="center" wrapText="1"/>
    </xf>
    <xf numFmtId="0" fontId="1" fillId="18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 vertical="center" wrapText="1"/>
    </xf>
    <xf numFmtId="0" fontId="1" fillId="16" borderId="15" xfId="0" applyFont="1" applyFill="1" applyBorder="1" applyAlignment="1">
      <alignment horizontal="center" vertical="center" textRotation="90" wrapText="1"/>
    </xf>
    <xf numFmtId="0" fontId="1" fillId="18" borderId="14" xfId="0" applyFont="1" applyFill="1" applyBorder="1" applyAlignment="1">
      <alignment horizontal="center" vertical="center"/>
    </xf>
    <xf numFmtId="0" fontId="1" fillId="18" borderId="15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/>
    </xf>
    <xf numFmtId="0" fontId="1" fillId="18" borderId="15" xfId="0" applyFont="1" applyFill="1" applyBorder="1" applyAlignment="1">
      <alignment horizontal="center"/>
    </xf>
    <xf numFmtId="0" fontId="15" fillId="17" borderId="14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7" borderId="24" xfId="0" applyFont="1" applyFill="1" applyBorder="1" applyAlignment="1">
      <alignment horizontal="center" vertical="center" wrapText="1"/>
    </xf>
    <xf numFmtId="0" fontId="1" fillId="14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26" borderId="13" xfId="0" applyFont="1" applyFill="1" applyBorder="1" applyAlignment="1">
      <alignment horizontal="center" vertical="center"/>
    </xf>
    <xf numFmtId="0" fontId="1" fillId="19" borderId="21" xfId="0" applyFont="1" applyFill="1" applyBorder="1" applyAlignment="1">
      <alignment horizontal="center" vertical="center" textRotation="90"/>
    </xf>
    <xf numFmtId="0" fontId="1" fillId="19" borderId="22" xfId="0" applyFont="1" applyFill="1" applyBorder="1" applyAlignment="1">
      <alignment horizontal="center" vertical="center" textRotation="90"/>
    </xf>
    <xf numFmtId="0" fontId="1" fillId="16" borderId="21" xfId="0" applyFont="1" applyFill="1" applyBorder="1" applyAlignment="1">
      <alignment horizontal="center" vertical="center" textRotation="90"/>
    </xf>
    <xf numFmtId="0" fontId="1" fillId="16" borderId="22" xfId="0" applyFont="1" applyFill="1" applyBorder="1" applyAlignment="1">
      <alignment horizontal="center" vertical="center" textRotation="90"/>
    </xf>
    <xf numFmtId="0" fontId="1" fillId="22" borderId="21" xfId="0" applyFont="1" applyFill="1" applyBorder="1" applyAlignment="1">
      <alignment horizontal="center" vertical="center" textRotation="90"/>
    </xf>
    <xf numFmtId="0" fontId="1" fillId="22" borderId="22" xfId="0" applyFont="1" applyFill="1" applyBorder="1" applyAlignment="1">
      <alignment horizontal="center" vertical="center" textRotation="90"/>
    </xf>
    <xf numFmtId="0" fontId="1" fillId="27" borderId="21" xfId="0" applyFont="1" applyFill="1" applyBorder="1" applyAlignment="1">
      <alignment horizontal="center" vertical="center" textRotation="90"/>
    </xf>
    <xf numFmtId="0" fontId="1" fillId="27" borderId="22" xfId="0" applyFont="1" applyFill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indent="1"/>
    </xf>
    <xf numFmtId="0" fontId="3" fillId="21" borderId="13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24" xfId="0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 indent="1"/>
    </xf>
    <xf numFmtId="0" fontId="2" fillId="0" borderId="27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9" borderId="15" xfId="0" applyFont="1" applyFill="1" applyBorder="1" applyAlignment="1">
      <alignment horizontal="center" vertical="center" textRotation="90" wrapText="1"/>
    </xf>
    <xf numFmtId="0" fontId="1" fillId="21" borderId="13" xfId="0" applyFont="1" applyFill="1" applyBorder="1" applyAlignment="1">
      <alignment horizontal="center" vertical="center" textRotation="90" wrapText="1"/>
    </xf>
    <xf numFmtId="0" fontId="1" fillId="15" borderId="16" xfId="0" applyFont="1" applyFill="1" applyBorder="1" applyAlignment="1">
      <alignment horizontal="center" vertical="center" wrapText="1"/>
    </xf>
    <xf numFmtId="0" fontId="1" fillId="15" borderId="18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5" fillId="29" borderId="13" xfId="0" applyFont="1" applyFill="1" applyBorder="1" applyAlignment="1">
      <alignment horizontal="center"/>
    </xf>
    <xf numFmtId="0" fontId="1" fillId="30" borderId="14" xfId="0" applyFont="1" applyFill="1" applyBorder="1" applyAlignment="1">
      <alignment horizontal="center" vertical="center"/>
    </xf>
    <xf numFmtId="0" fontId="1" fillId="30" borderId="15" xfId="0" applyFont="1" applyFill="1" applyBorder="1" applyAlignment="1">
      <alignment horizontal="center" vertical="center"/>
    </xf>
    <xf numFmtId="0" fontId="15" fillId="29" borderId="13" xfId="0" applyFont="1" applyFill="1" applyBorder="1" applyAlignment="1">
      <alignment horizontal="center" vertical="center" wrapText="1"/>
    </xf>
    <xf numFmtId="0" fontId="15" fillId="21" borderId="13" xfId="0" applyFont="1" applyFill="1" applyBorder="1" applyAlignment="1">
      <alignment horizontal="center" vertical="center" wrapText="1"/>
    </xf>
    <xf numFmtId="0" fontId="1" fillId="31" borderId="15" xfId="0" applyFont="1" applyFill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wrapText="1"/>
    </xf>
    <xf numFmtId="0" fontId="15" fillId="21" borderId="13" xfId="0" applyFont="1" applyFill="1" applyBorder="1" applyAlignment="1">
      <alignment horizontal="center"/>
    </xf>
    <xf numFmtId="0" fontId="1" fillId="21" borderId="15" xfId="0" applyFont="1" applyFill="1" applyBorder="1" applyAlignment="1">
      <alignment horizontal="center" vertical="center" textRotation="90" wrapText="1"/>
    </xf>
    <xf numFmtId="0" fontId="1" fillId="32" borderId="16" xfId="0" applyFont="1" applyFill="1" applyBorder="1" applyAlignment="1">
      <alignment horizontal="center" vertical="center" wrapText="1"/>
    </xf>
    <xf numFmtId="0" fontId="1" fillId="32" borderId="1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20" xfId="0" applyFont="1" applyFill="1" applyBorder="1" applyAlignment="1">
      <alignment horizontal="center" vertical="center" wrapText="1"/>
    </xf>
    <xf numFmtId="0" fontId="15" fillId="29" borderId="14" xfId="0" applyFont="1" applyFill="1" applyBorder="1" applyAlignment="1">
      <alignment horizontal="center"/>
    </xf>
    <xf numFmtId="0" fontId="15" fillId="29" borderId="24" xfId="0" applyFont="1" applyFill="1" applyBorder="1" applyAlignment="1">
      <alignment horizontal="center"/>
    </xf>
    <xf numFmtId="0" fontId="15" fillId="29" borderId="15" xfId="0" applyFont="1" applyFill="1" applyBorder="1" applyAlignment="1">
      <alignment horizont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5" fillId="21" borderId="14" xfId="0" applyFont="1" applyFill="1" applyBorder="1" applyAlignment="1">
      <alignment horizontal="center"/>
    </xf>
    <xf numFmtId="0" fontId="15" fillId="21" borderId="15" xfId="0" applyFont="1" applyFill="1" applyBorder="1" applyAlignment="1">
      <alignment horizontal="center"/>
    </xf>
    <xf numFmtId="0" fontId="15" fillId="21" borderId="14" xfId="0" applyFont="1" applyFill="1" applyBorder="1" applyAlignment="1">
      <alignment horizontal="center" vertical="center" wrapText="1"/>
    </xf>
    <xf numFmtId="0" fontId="15" fillId="21" borderId="15" xfId="0" applyFont="1" applyFill="1" applyBorder="1" applyAlignment="1">
      <alignment horizontal="center" vertical="center" wrapText="1"/>
    </xf>
    <xf numFmtId="0" fontId="1" fillId="29" borderId="13" xfId="0" applyFont="1" applyFill="1" applyBorder="1" applyAlignment="1">
      <alignment horizontal="center" vertical="center" textRotation="90" wrapText="1"/>
    </xf>
    <xf numFmtId="0" fontId="1" fillId="29" borderId="13" xfId="0" applyFont="1" applyFill="1" applyBorder="1" applyAlignment="1">
      <alignment horizontal="center" vertical="center"/>
    </xf>
    <xf numFmtId="0" fontId="1" fillId="20" borderId="21" xfId="0" applyFont="1" applyFill="1" applyBorder="1" applyAlignment="1">
      <alignment horizontal="center" vertical="center" textRotation="90"/>
    </xf>
    <xf numFmtId="0" fontId="1" fillId="20" borderId="22" xfId="0" applyFont="1" applyFill="1" applyBorder="1" applyAlignment="1">
      <alignment horizontal="center" vertical="center" textRotation="90"/>
    </xf>
    <xf numFmtId="0" fontId="1" fillId="30" borderId="13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1" fillId="32" borderId="14" xfId="0" applyFont="1" applyFill="1" applyBorder="1" applyAlignment="1">
      <alignment horizontal="center" vertical="center" wrapText="1"/>
    </xf>
    <xf numFmtId="0" fontId="1" fillId="32" borderId="24" xfId="0" applyFont="1" applyFill="1" applyBorder="1" applyAlignment="1">
      <alignment horizontal="center" vertical="center" wrapText="1"/>
    </xf>
    <xf numFmtId="0" fontId="1" fillId="32" borderId="15" xfId="0" applyFont="1" applyFill="1" applyBorder="1" applyAlignment="1">
      <alignment horizontal="center" vertical="center" wrapText="1"/>
    </xf>
    <xf numFmtId="0" fontId="1" fillId="15" borderId="15" xfId="0" applyFont="1" applyFill="1" applyBorder="1" applyAlignment="1">
      <alignment horizontal="center" vertical="center" textRotation="90" wrapText="1"/>
    </xf>
    <xf numFmtId="0" fontId="1" fillId="15" borderId="13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ปกติ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6EDBD"/>
      <color rgb="FFB2D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facebook.com/mynproject/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9523</xdr:colOff>
      <xdr:row>4</xdr:row>
      <xdr:rowOff>200025</xdr:rowOff>
    </xdr:from>
    <xdr:to>
      <xdr:col>24</xdr:col>
      <xdr:colOff>714373</xdr:colOff>
      <xdr:row>12</xdr:row>
      <xdr:rowOff>142875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516ED61-2538-4BF9-B61A-DC52D6E1C8D2}"/>
            </a:ext>
          </a:extLst>
        </xdr:cNvPr>
        <xdr:cNvSpPr txBox="1"/>
      </xdr:nvSpPr>
      <xdr:spPr>
        <a:xfrm flipH="1">
          <a:off x="8896348" y="1266825"/>
          <a:ext cx="3457575" cy="2152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วิธีการไปยังหน้าชีตต่างอย่างรวดเร็ว</a:t>
          </a:r>
          <a:b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ทำการเลือก "</a:t>
          </a:r>
          <a:r>
            <a:rPr lang="th-TH" sz="16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ไปยังหน้า</a:t>
          </a:r>
          <a:r>
            <a:rPr lang="th-TH" sz="1600" b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แล้วทำการกดตรง "</a:t>
          </a: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</a:t>
          </a:r>
          <a:r>
            <a:rPr lang="th-TH" sz="1600" b="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 </a:t>
          </a:r>
          <a:br>
            <a:rPr lang="th-TH" sz="16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19050</xdr:colOff>
      <xdr:row>1</xdr:row>
      <xdr:rowOff>9525</xdr:rowOff>
    </xdr:from>
    <xdr:to>
      <xdr:col>24</xdr:col>
      <xdr:colOff>733425</xdr:colOff>
      <xdr:row>4</xdr:row>
      <xdr:rowOff>190500</xdr:rowOff>
    </xdr:to>
    <xdr:grpSp>
      <xdr:nvGrpSpPr>
        <xdr:cNvPr id="3" name="กลุ่ม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1C55E-F16E-427B-B269-B986F444F9F4}"/>
            </a:ext>
          </a:extLst>
        </xdr:cNvPr>
        <xdr:cNvGrpSpPr/>
      </xdr:nvGrpSpPr>
      <xdr:grpSpPr>
        <a:xfrm>
          <a:off x="8905875" y="409575"/>
          <a:ext cx="3467100" cy="771525"/>
          <a:chOff x="8905875" y="409575"/>
          <a:chExt cx="3181350" cy="847725"/>
        </a:xfrm>
      </xdr:grpSpPr>
      <xdr:sp macro="" textlink="">
        <xdr:nvSpPr>
          <xdr:cNvPr id="4" name="กล่องข้อความ 3">
            <a:extLst>
              <a:ext uri="{FF2B5EF4-FFF2-40B4-BE49-F238E27FC236}">
                <a16:creationId xmlns:a16="http://schemas.microsoft.com/office/drawing/2014/main" id="{4E256852-3494-4D77-B9F9-578BE570AA59}"/>
              </a:ext>
            </a:extLst>
          </xdr:cNvPr>
          <xdr:cNvSpPr txBox="1"/>
        </xdr:nvSpPr>
        <xdr:spPr>
          <a:xfrm>
            <a:off x="9734550" y="409575"/>
            <a:ext cx="2352675" cy="838200"/>
          </a:xfrm>
          <a:prstGeom prst="rect">
            <a:avLst/>
          </a:prstGeom>
          <a:solidFill>
            <a:srgbClr val="FF99CC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จัดทำโดยเพจ</a:t>
            </a:r>
            <a:br>
              <a:rPr lang="th-TH" sz="1400">
                <a:latin typeface="TH SarabunPSK" panose="020B0500040200020003" pitchFamily="34" charset="-34"/>
                <a:cs typeface="TH SarabunPSK" panose="020B0500040200020003" pitchFamily="34" charset="-34"/>
              </a:rPr>
            </a:br>
            <a:r>
              <a:rPr lang="en-US" sz="1400" b="1" i="0">
                <a:solidFill>
                  <a:srgbClr val="CC0066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N-project : </a:t>
            </a:r>
            <a:r>
              <a:rPr lang="th-TH" sz="1400" b="1" i="0">
                <a:solidFill>
                  <a:srgbClr val="CC0066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โปรแกรม ปพ.5 ปพ.6</a:t>
            </a:r>
            <a:br>
              <a:rPr lang="en-US" sz="1400" b="1" i="0">
                <a:solidFill>
                  <a:schemeClr val="dk1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</a:br>
            <a:r>
              <a:rPr lang="th-TH" sz="1400" b="0" i="0">
                <a:solidFill>
                  <a:srgbClr val="FF0000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วันที่สร้างหรือแก้ไข</a:t>
            </a:r>
            <a:r>
              <a:rPr lang="th-TH" sz="1400" b="0" i="0" baseline="0">
                <a:solidFill>
                  <a:srgbClr val="FF0000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</a:t>
            </a:r>
            <a:r>
              <a:rPr lang="en-US" sz="1400" b="0" i="0" baseline="0">
                <a:solidFill>
                  <a:srgbClr val="FF0000"/>
                </a:solidFill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12/6/2563</a:t>
            </a:r>
            <a:endParaRPr lang="th-TH" sz="1400" b="0" i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  <a:p>
            <a:endParaRPr lang="th-TH" sz="14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pic>
        <xdr:nvPicPr>
          <xdr:cNvPr id="5" name="รูปภาพ 4">
            <a:extLst>
              <a:ext uri="{FF2B5EF4-FFF2-40B4-BE49-F238E27FC236}">
                <a16:creationId xmlns:a16="http://schemas.microsoft.com/office/drawing/2014/main" id="{9DBC80F9-F27F-4188-8AC2-69A1E84450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905875" y="409575"/>
            <a:ext cx="847725" cy="847725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238125</xdr:colOff>
      <xdr:row>14</xdr:row>
      <xdr:rowOff>57150</xdr:rowOff>
    </xdr:from>
    <xdr:to>
      <xdr:col>24</xdr:col>
      <xdr:colOff>714375</xdr:colOff>
      <xdr:row>16</xdr:row>
      <xdr:rowOff>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A35251F-5440-4094-8CDA-36982F1DFCE9}"/>
            </a:ext>
          </a:extLst>
        </xdr:cNvPr>
        <xdr:cNvSpPr txBox="1"/>
      </xdr:nvSpPr>
      <xdr:spPr>
        <a:xfrm>
          <a:off x="8877300" y="3886200"/>
          <a:ext cx="3476625" cy="50482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รหัสสำหรับแก้ไขไฟล์ 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1234</a:t>
          </a:r>
          <a:endParaRPr lang="th-TH" sz="16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2</xdr:row>
      <xdr:rowOff>47625</xdr:rowOff>
    </xdr:from>
    <xdr:to>
      <xdr:col>8</xdr:col>
      <xdr:colOff>628649</xdr:colOff>
      <xdr:row>14</xdr:row>
      <xdr:rowOff>85725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E3F58E2-B4F1-40CC-B569-778AFC5E9189}"/>
            </a:ext>
          </a:extLst>
        </xdr:cNvPr>
        <xdr:cNvSpPr txBox="1"/>
      </xdr:nvSpPr>
      <xdr:spPr>
        <a:xfrm>
          <a:off x="6296024" y="733425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57150</xdr:rowOff>
    </xdr:from>
    <xdr:to>
      <xdr:col>2</xdr:col>
      <xdr:colOff>609600</xdr:colOff>
      <xdr:row>10</xdr:row>
      <xdr:rowOff>133350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8EF7803-2843-4207-9FB2-4BE6093A4221}"/>
            </a:ext>
          </a:extLst>
        </xdr:cNvPr>
        <xdr:cNvSpPr txBox="1"/>
      </xdr:nvSpPr>
      <xdr:spPr>
        <a:xfrm>
          <a:off x="85725" y="838200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76200</xdr:rowOff>
    </xdr:from>
    <xdr:to>
      <xdr:col>2</xdr:col>
      <xdr:colOff>419100</xdr:colOff>
      <xdr:row>9</xdr:row>
      <xdr:rowOff>104775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0C41944-E743-409B-BEAF-F9BC4945E578}"/>
            </a:ext>
          </a:extLst>
        </xdr:cNvPr>
        <xdr:cNvSpPr txBox="1"/>
      </xdr:nvSpPr>
      <xdr:spPr>
        <a:xfrm>
          <a:off x="142875" y="704850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85725</xdr:rowOff>
    </xdr:from>
    <xdr:to>
      <xdr:col>2</xdr:col>
      <xdr:colOff>457200</xdr:colOff>
      <xdr:row>10</xdr:row>
      <xdr:rowOff>161925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6F73395D-C322-4CD5-A54D-77D219882968}"/>
            </a:ext>
          </a:extLst>
        </xdr:cNvPr>
        <xdr:cNvSpPr txBox="1"/>
      </xdr:nvSpPr>
      <xdr:spPr>
        <a:xfrm>
          <a:off x="180975" y="790575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2</xdr:col>
      <xdr:colOff>447675</xdr:colOff>
      <xdr:row>11</xdr:row>
      <xdr:rowOff>180975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1BF8083F-E037-401A-A051-541A5FFBB741}"/>
            </a:ext>
          </a:extLst>
        </xdr:cNvPr>
        <xdr:cNvSpPr txBox="1"/>
      </xdr:nvSpPr>
      <xdr:spPr>
        <a:xfrm>
          <a:off x="171450" y="1000125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104775</xdr:rowOff>
    </xdr:from>
    <xdr:to>
      <xdr:col>2</xdr:col>
      <xdr:colOff>390525</xdr:colOff>
      <xdr:row>10</xdr:row>
      <xdr:rowOff>180975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1C9DF6BA-99F7-452B-9C64-C754FE80BFDE}"/>
            </a:ext>
          </a:extLst>
        </xdr:cNvPr>
        <xdr:cNvSpPr txBox="1"/>
      </xdr:nvSpPr>
      <xdr:spPr>
        <a:xfrm>
          <a:off x="114300" y="962025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114300</xdr:rowOff>
    </xdr:from>
    <xdr:to>
      <xdr:col>2</xdr:col>
      <xdr:colOff>438150</xdr:colOff>
      <xdr:row>10</xdr:row>
      <xdr:rowOff>85725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6AE0BBF-EC71-4EF7-97AE-0D837A288911}"/>
            </a:ext>
          </a:extLst>
        </xdr:cNvPr>
        <xdr:cNvSpPr txBox="1"/>
      </xdr:nvSpPr>
      <xdr:spPr>
        <a:xfrm>
          <a:off x="161925" y="723900"/>
          <a:ext cx="2600325" cy="3257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กรณีที่นักเรียนในห้องเกิน </a:t>
          </a:r>
          <a:r>
            <a:rPr lang="en-US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คน ให้ใช้เมนู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"พิมพ์หน้า"   ถ้าเลือกเป็นเลข </a:t>
          </a:r>
          <a:b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สูตรจะดึงข้อมูลเลขที่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1 - 30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มาแสดง</a:t>
          </a:r>
          <a:b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สูตรจะดึงข้อมูลเลขที่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1 - </a:t>
          </a:r>
          <a:r>
            <a:rPr lang="en-US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600" b="1" baseline="0">
              <a:solidFill>
                <a:srgbClr val="CC0066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มาแสดง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19051</xdr:rowOff>
    </xdr:from>
    <xdr:to>
      <xdr:col>7</xdr:col>
      <xdr:colOff>0</xdr:colOff>
      <xdr:row>7</xdr:row>
      <xdr:rowOff>19050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9329EA56-5960-4A3D-AB4E-7FFE4922C42B}"/>
            </a:ext>
          </a:extLst>
        </xdr:cNvPr>
        <xdr:cNvSpPr txBox="1"/>
      </xdr:nvSpPr>
      <xdr:spPr>
        <a:xfrm>
          <a:off x="3943350" y="419101"/>
          <a:ext cx="3248025" cy="182879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ทำการกรอกข้อมูลในช่องสีขาว 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390525</xdr:rowOff>
    </xdr:from>
    <xdr:to>
      <xdr:col>7</xdr:col>
      <xdr:colOff>676275</xdr:colOff>
      <xdr:row>12</xdr:row>
      <xdr:rowOff>171450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2471BF18-1B5A-4110-B878-23883020F9BA}"/>
            </a:ext>
          </a:extLst>
        </xdr:cNvPr>
        <xdr:cNvSpPr txBox="1"/>
      </xdr:nvSpPr>
      <xdr:spPr>
        <a:xfrm>
          <a:off x="10696576" y="390525"/>
          <a:ext cx="3543299" cy="3219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"เพศ"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จะขึ้นเองตามคำนำหน้า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704849</xdr:colOff>
      <xdr:row>3</xdr:row>
      <xdr:rowOff>1409701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6DA2588-2161-45F0-B00B-F1BA1D2BCDCC}"/>
            </a:ext>
          </a:extLst>
        </xdr:cNvPr>
        <xdr:cNvSpPr txBox="1"/>
      </xdr:nvSpPr>
      <xdr:spPr>
        <a:xfrm flipH="1">
          <a:off x="9525" y="552450"/>
          <a:ext cx="3019424" cy="2181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ดีเยี่ยม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6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chemeClr val="accent2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2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พอใช้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ปรับปรุง</a:t>
          </a:r>
          <a:endParaRPr lang="th-TH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704849</xdr:colOff>
      <xdr:row>3</xdr:row>
      <xdr:rowOff>1409701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44E9C52-7F15-4F3F-B48B-E8239F5D2FDC}"/>
            </a:ext>
          </a:extLst>
        </xdr:cNvPr>
        <xdr:cNvSpPr txBox="1"/>
      </xdr:nvSpPr>
      <xdr:spPr>
        <a:xfrm flipH="1">
          <a:off x="9525" y="361950"/>
          <a:ext cx="3019424" cy="2181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ดีเยี่ยม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6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chemeClr val="accent2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2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พอใช้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ปรับปรุง</a:t>
          </a:r>
          <a:endParaRPr lang="th-TH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704849</xdr:colOff>
      <xdr:row>3</xdr:row>
      <xdr:rowOff>1409701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20D9CCC-B65B-4B26-B9D3-4B85DFB2CFC0}"/>
            </a:ext>
          </a:extLst>
        </xdr:cNvPr>
        <xdr:cNvSpPr txBox="1"/>
      </xdr:nvSpPr>
      <xdr:spPr>
        <a:xfrm flipH="1">
          <a:off x="9525" y="361950"/>
          <a:ext cx="3019424" cy="2181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ดีเยี่ยม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6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chemeClr val="accent2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2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พอใช้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ปรับปรุง</a:t>
          </a:r>
          <a:endParaRPr lang="th-TH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704849</xdr:colOff>
      <xdr:row>3</xdr:row>
      <xdr:rowOff>1409701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6F7C9B1-1B30-4ECC-82B2-3E568688B975}"/>
            </a:ext>
          </a:extLst>
        </xdr:cNvPr>
        <xdr:cNvSpPr txBox="1"/>
      </xdr:nvSpPr>
      <xdr:spPr>
        <a:xfrm flipH="1">
          <a:off x="9525" y="361950"/>
          <a:ext cx="3019424" cy="2181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ดีเยี่ยม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6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chemeClr val="accent2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2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พอใช้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ปรับปรุง</a:t>
          </a:r>
          <a:endParaRPr lang="th-TH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</xdr:col>
      <xdr:colOff>704849</xdr:colOff>
      <xdr:row>3</xdr:row>
      <xdr:rowOff>1409701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54415AC-EF55-487B-9A7E-DB53B38FAD83}"/>
            </a:ext>
          </a:extLst>
        </xdr:cNvPr>
        <xdr:cNvSpPr txBox="1"/>
      </xdr:nvSpPr>
      <xdr:spPr>
        <a:xfrm flipH="1">
          <a:off x="9525" y="361950"/>
          <a:ext cx="3019424" cy="21812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ทำการกรอกข้อมูลให้ครบทุกช่อง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(เฉพาะช่องเซลล์ที่เป็นสีขาว)</a:t>
          </a:r>
          <a:b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ดีเยี่ยม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00B05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6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chemeClr val="accent2">
                  <a:lumMod val="75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chemeClr val="accent2">
                  <a:lumMod val="5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พอใช้</a:t>
          </a:r>
          <a:b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</a:t>
          </a:r>
          <a:r>
            <a:rPr lang="th-TH" sz="16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ปรับปรุง</a:t>
          </a:r>
          <a:endParaRPr lang="th-TH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33</xdr:row>
      <xdr:rowOff>28575</xdr:rowOff>
    </xdr:from>
    <xdr:to>
      <xdr:col>5</xdr:col>
      <xdr:colOff>150568</xdr:colOff>
      <xdr:row>33</xdr:row>
      <xdr:rowOff>228600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6F87802B-FC4B-4869-9DD0-863085AD7901}"/>
            </a:ext>
          </a:extLst>
        </xdr:cNvPr>
        <xdr:cNvSpPr/>
      </xdr:nvSpPr>
      <xdr:spPr>
        <a:xfrm>
          <a:off x="3181350" y="7762875"/>
          <a:ext cx="2077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361950</xdr:colOff>
      <xdr:row>33</xdr:row>
      <xdr:rowOff>38100</xdr:rowOff>
    </xdr:from>
    <xdr:to>
      <xdr:col>3</xdr:col>
      <xdr:colOff>569668</xdr:colOff>
      <xdr:row>34</xdr:row>
      <xdr:rowOff>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9692BB20-3BA5-487D-BA7B-75A03D9B4EA2}"/>
            </a:ext>
          </a:extLst>
        </xdr:cNvPr>
        <xdr:cNvSpPr/>
      </xdr:nvSpPr>
      <xdr:spPr>
        <a:xfrm>
          <a:off x="2438400" y="7772400"/>
          <a:ext cx="207718" cy="20002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85725</xdr:colOff>
      <xdr:row>1</xdr:row>
      <xdr:rowOff>38100</xdr:rowOff>
    </xdr:from>
    <xdr:to>
      <xdr:col>13</xdr:col>
      <xdr:colOff>619125</xdr:colOff>
      <xdr:row>13</xdr:row>
      <xdr:rowOff>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CA4FE816-29BB-4E84-839F-0A9BD743593D}"/>
            </a:ext>
          </a:extLst>
        </xdr:cNvPr>
        <xdr:cNvSpPr txBox="1"/>
      </xdr:nvSpPr>
      <xdr:spPr>
        <a:xfrm>
          <a:off x="6276975" y="390525"/>
          <a:ext cx="2857500" cy="3095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คำอธิบาย</a:t>
          </a:r>
        </a:p>
        <a:p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="1" baseline="0">
              <a:solidFill>
                <a:srgbClr val="00B0F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วิธีการสั่งพิมพ์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1.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 ไฟล์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พิมพ์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--&gt;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คลิกปุ่ม "พิมพ์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</a:t>
          </a:r>
        </a:p>
        <a:p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2. </a:t>
          </a: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กดปุ่ม </a:t>
          </a:r>
          <a:r>
            <a:rPr lang="en-US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Ctrl + P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อย่าแก้ไขสูตรเพราะจะทำให้แบบบันทึกทำงาน</a:t>
          </a:r>
          <a:b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ผิดพลาด</a:t>
          </a:r>
          <a:endParaRPr lang="th-TH" sz="1600">
            <a:solidFill>
              <a:schemeClr val="tx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4</xdr:col>
      <xdr:colOff>215900</xdr:colOff>
      <xdr:row>0</xdr:row>
      <xdr:rowOff>202444</xdr:rowOff>
    </xdr:from>
    <xdr:to>
      <xdr:col>5</xdr:col>
      <xdr:colOff>508000</xdr:colOff>
      <xdr:row>4</xdr:row>
      <xdr:rowOff>5594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4DEC34B7-4EB9-02A8-FAA9-7BC9F1C31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3850" y="202444"/>
          <a:ext cx="869950" cy="86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H101"/>
  <sheetViews>
    <sheetView topLeftCell="A12" workbookViewId="0">
      <selection activeCell="F19" sqref="F19"/>
    </sheetView>
  </sheetViews>
  <sheetFormatPr defaultColWidth="9" defaultRowHeight="18.75" x14ac:dyDescent="0.3"/>
  <cols>
    <col min="1" max="2" width="9" style="6"/>
    <col min="3" max="3" width="12.5" style="6" customWidth="1"/>
    <col min="4" max="4" width="11.625" style="6" customWidth="1"/>
    <col min="5" max="5" width="28.5" style="6" customWidth="1"/>
    <col min="6" max="6" width="22.5" style="6" customWidth="1"/>
    <col min="7" max="7" width="9" style="6"/>
    <col min="8" max="8" width="17.25" style="2" customWidth="1"/>
    <col min="9" max="16384" width="9" style="2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3" t="s">
        <v>8</v>
      </c>
      <c r="B2" s="3" t="s">
        <v>9</v>
      </c>
      <c r="C2" s="3">
        <v>3</v>
      </c>
      <c r="D2" s="3" t="s">
        <v>10</v>
      </c>
      <c r="E2" s="3" t="s">
        <v>50</v>
      </c>
      <c r="F2" s="4" t="s">
        <v>51</v>
      </c>
      <c r="G2" s="5">
        <v>1</v>
      </c>
      <c r="H2" s="3">
        <v>1</v>
      </c>
    </row>
    <row r="3" spans="1:8" x14ac:dyDescent="0.3">
      <c r="A3" s="3" t="s">
        <v>12</v>
      </c>
      <c r="B3" s="3" t="s">
        <v>13</v>
      </c>
      <c r="C3" s="3">
        <v>2</v>
      </c>
      <c r="D3" s="3" t="s">
        <v>14</v>
      </c>
      <c r="E3" s="3" t="s">
        <v>52</v>
      </c>
      <c r="F3" s="4" t="s">
        <v>53</v>
      </c>
      <c r="G3" s="5">
        <v>2</v>
      </c>
      <c r="H3" s="3">
        <f>H2+1</f>
        <v>2</v>
      </c>
    </row>
    <row r="4" spans="1:8" x14ac:dyDescent="0.3">
      <c r="A4" s="3" t="s">
        <v>18</v>
      </c>
      <c r="B4" s="3" t="s">
        <v>9</v>
      </c>
      <c r="C4" s="3">
        <v>1</v>
      </c>
      <c r="D4" s="3" t="s">
        <v>11</v>
      </c>
      <c r="E4" s="3" t="s">
        <v>15</v>
      </c>
      <c r="F4" s="4" t="s">
        <v>16</v>
      </c>
      <c r="H4" s="3">
        <f t="shared" ref="H4:H67" si="0">H3+1</f>
        <v>3</v>
      </c>
    </row>
    <row r="5" spans="1:8" x14ac:dyDescent="0.3">
      <c r="A5" s="3" t="s">
        <v>19</v>
      </c>
      <c r="B5" s="3" t="s">
        <v>13</v>
      </c>
      <c r="C5" s="3">
        <v>0</v>
      </c>
      <c r="D5" s="3" t="s">
        <v>17</v>
      </c>
      <c r="E5" s="3" t="s">
        <v>166</v>
      </c>
      <c r="F5" s="4" t="s">
        <v>171</v>
      </c>
      <c r="H5" s="3">
        <f t="shared" si="0"/>
        <v>4</v>
      </c>
    </row>
    <row r="6" spans="1:8" x14ac:dyDescent="0.3">
      <c r="A6" s="3" t="s">
        <v>20</v>
      </c>
      <c r="B6" s="3" t="s">
        <v>13</v>
      </c>
      <c r="E6" s="3" t="s">
        <v>167</v>
      </c>
      <c r="F6" s="4" t="s">
        <v>172</v>
      </c>
      <c r="H6" s="3">
        <f t="shared" si="0"/>
        <v>5</v>
      </c>
    </row>
    <row r="7" spans="1:8" x14ac:dyDescent="0.3">
      <c r="A7" s="3" t="s">
        <v>21</v>
      </c>
      <c r="B7" s="3" t="s">
        <v>9</v>
      </c>
      <c r="E7" s="3" t="s">
        <v>168</v>
      </c>
      <c r="F7" s="4" t="s">
        <v>173</v>
      </c>
      <c r="H7" s="3">
        <f t="shared" si="0"/>
        <v>6</v>
      </c>
    </row>
    <row r="8" spans="1:8" x14ac:dyDescent="0.3">
      <c r="E8" s="3" t="s">
        <v>169</v>
      </c>
      <c r="F8" s="4" t="s">
        <v>174</v>
      </c>
      <c r="H8" s="3">
        <f t="shared" si="0"/>
        <v>7</v>
      </c>
    </row>
    <row r="9" spans="1:8" x14ac:dyDescent="0.3">
      <c r="E9" s="3" t="s">
        <v>170</v>
      </c>
      <c r="F9" s="4" t="s">
        <v>175</v>
      </c>
      <c r="H9" s="3">
        <f t="shared" si="0"/>
        <v>8</v>
      </c>
    </row>
    <row r="10" spans="1:8" x14ac:dyDescent="0.3">
      <c r="E10" s="3" t="s">
        <v>176</v>
      </c>
      <c r="F10" s="4" t="s">
        <v>177</v>
      </c>
      <c r="H10" s="3">
        <f t="shared" si="0"/>
        <v>9</v>
      </c>
    </row>
    <row r="11" spans="1:8" x14ac:dyDescent="0.3">
      <c r="E11" s="3" t="s">
        <v>178</v>
      </c>
      <c r="F11" s="4" t="s">
        <v>179</v>
      </c>
      <c r="H11" s="3">
        <f t="shared" si="0"/>
        <v>10</v>
      </c>
    </row>
    <row r="12" spans="1:8" x14ac:dyDescent="0.3">
      <c r="E12" s="3" t="s">
        <v>180</v>
      </c>
      <c r="F12" s="4" t="s">
        <v>185</v>
      </c>
      <c r="H12" s="3">
        <f t="shared" si="0"/>
        <v>11</v>
      </c>
    </row>
    <row r="13" spans="1:8" x14ac:dyDescent="0.3">
      <c r="E13" s="3" t="s">
        <v>181</v>
      </c>
      <c r="F13" s="4" t="s">
        <v>186</v>
      </c>
      <c r="H13" s="3">
        <f t="shared" si="0"/>
        <v>12</v>
      </c>
    </row>
    <row r="14" spans="1:8" x14ac:dyDescent="0.3">
      <c r="E14" s="3" t="s">
        <v>182</v>
      </c>
      <c r="F14" s="4" t="s">
        <v>187</v>
      </c>
      <c r="H14" s="3">
        <f t="shared" si="0"/>
        <v>13</v>
      </c>
    </row>
    <row r="15" spans="1:8" x14ac:dyDescent="0.3">
      <c r="E15" s="3" t="s">
        <v>183</v>
      </c>
      <c r="F15" s="4" t="s">
        <v>188</v>
      </c>
      <c r="H15" s="3">
        <f t="shared" si="0"/>
        <v>14</v>
      </c>
    </row>
    <row r="16" spans="1:8" x14ac:dyDescent="0.3">
      <c r="E16" s="3" t="s">
        <v>184</v>
      </c>
      <c r="F16" s="4" t="s">
        <v>189</v>
      </c>
      <c r="H16" s="3">
        <f t="shared" si="0"/>
        <v>15</v>
      </c>
    </row>
    <row r="17" spans="5:8" x14ac:dyDescent="0.3">
      <c r="E17" s="3" t="s">
        <v>190</v>
      </c>
      <c r="F17" s="4" t="s">
        <v>191</v>
      </c>
      <c r="H17" s="3">
        <f t="shared" si="0"/>
        <v>16</v>
      </c>
    </row>
    <row r="18" spans="5:8" x14ac:dyDescent="0.3">
      <c r="E18" s="3"/>
      <c r="F18" s="4"/>
      <c r="H18" s="3">
        <f t="shared" si="0"/>
        <v>17</v>
      </c>
    </row>
    <row r="19" spans="5:8" x14ac:dyDescent="0.3">
      <c r="E19" s="3"/>
      <c r="F19" s="4"/>
      <c r="H19" s="3">
        <f t="shared" si="0"/>
        <v>18</v>
      </c>
    </row>
    <row r="20" spans="5:8" x14ac:dyDescent="0.3">
      <c r="E20" s="3"/>
      <c r="F20" s="4"/>
      <c r="H20" s="3">
        <f t="shared" si="0"/>
        <v>19</v>
      </c>
    </row>
    <row r="21" spans="5:8" x14ac:dyDescent="0.3">
      <c r="E21" s="3"/>
      <c r="F21" s="4"/>
      <c r="H21" s="3">
        <f t="shared" si="0"/>
        <v>20</v>
      </c>
    </row>
    <row r="22" spans="5:8" x14ac:dyDescent="0.3">
      <c r="E22" s="3"/>
      <c r="F22" s="4"/>
      <c r="H22" s="3">
        <f t="shared" si="0"/>
        <v>21</v>
      </c>
    </row>
    <row r="23" spans="5:8" x14ac:dyDescent="0.3">
      <c r="E23" s="3"/>
      <c r="F23" s="4"/>
      <c r="H23" s="3">
        <f t="shared" si="0"/>
        <v>22</v>
      </c>
    </row>
    <row r="24" spans="5:8" x14ac:dyDescent="0.3">
      <c r="E24" s="3"/>
      <c r="F24" s="4"/>
      <c r="H24" s="3">
        <f t="shared" si="0"/>
        <v>23</v>
      </c>
    </row>
    <row r="25" spans="5:8" x14ac:dyDescent="0.3">
      <c r="E25" s="3"/>
      <c r="F25" s="4"/>
      <c r="H25" s="3">
        <f t="shared" si="0"/>
        <v>24</v>
      </c>
    </row>
    <row r="26" spans="5:8" x14ac:dyDescent="0.3">
      <c r="E26" s="3"/>
      <c r="F26" s="4"/>
      <c r="H26" s="3">
        <f t="shared" si="0"/>
        <v>25</v>
      </c>
    </row>
    <row r="27" spans="5:8" x14ac:dyDescent="0.3">
      <c r="E27" s="3"/>
      <c r="F27" s="4"/>
      <c r="H27" s="3">
        <f t="shared" si="0"/>
        <v>26</v>
      </c>
    </row>
    <row r="28" spans="5:8" x14ac:dyDescent="0.3">
      <c r="E28" s="3"/>
      <c r="F28" s="4"/>
      <c r="H28" s="3">
        <f t="shared" si="0"/>
        <v>27</v>
      </c>
    </row>
    <row r="29" spans="5:8" x14ac:dyDescent="0.3">
      <c r="E29" s="3"/>
      <c r="F29" s="4"/>
      <c r="H29" s="3">
        <f t="shared" si="0"/>
        <v>28</v>
      </c>
    </row>
    <row r="30" spans="5:8" x14ac:dyDescent="0.3">
      <c r="E30" s="3"/>
      <c r="F30" s="4"/>
      <c r="H30" s="3">
        <f t="shared" si="0"/>
        <v>29</v>
      </c>
    </row>
    <row r="31" spans="5:8" x14ac:dyDescent="0.3">
      <c r="E31" s="3"/>
      <c r="F31" s="4"/>
      <c r="H31" s="3">
        <f t="shared" si="0"/>
        <v>30</v>
      </c>
    </row>
    <row r="32" spans="5:8" x14ac:dyDescent="0.3">
      <c r="E32" s="3"/>
      <c r="F32" s="4"/>
      <c r="H32" s="3">
        <f t="shared" si="0"/>
        <v>31</v>
      </c>
    </row>
    <row r="33" spans="5:8" x14ac:dyDescent="0.3">
      <c r="E33" s="3"/>
      <c r="F33" s="4"/>
      <c r="H33" s="3">
        <f t="shared" si="0"/>
        <v>32</v>
      </c>
    </row>
    <row r="34" spans="5:8" x14ac:dyDescent="0.3">
      <c r="E34" s="3"/>
      <c r="F34" s="4"/>
      <c r="H34" s="3">
        <f t="shared" si="0"/>
        <v>33</v>
      </c>
    </row>
    <row r="35" spans="5:8" x14ac:dyDescent="0.3">
      <c r="E35" s="3"/>
      <c r="F35" s="4"/>
      <c r="H35" s="3">
        <f t="shared" si="0"/>
        <v>34</v>
      </c>
    </row>
    <row r="36" spans="5:8" x14ac:dyDescent="0.3">
      <c r="E36" s="3"/>
      <c r="F36" s="4"/>
      <c r="H36" s="3">
        <f t="shared" si="0"/>
        <v>35</v>
      </c>
    </row>
    <row r="37" spans="5:8" x14ac:dyDescent="0.3">
      <c r="H37" s="3">
        <f t="shared" si="0"/>
        <v>36</v>
      </c>
    </row>
    <row r="38" spans="5:8" x14ac:dyDescent="0.3">
      <c r="H38" s="3">
        <f t="shared" si="0"/>
        <v>37</v>
      </c>
    </row>
    <row r="39" spans="5:8" x14ac:dyDescent="0.3">
      <c r="H39" s="3">
        <f t="shared" si="0"/>
        <v>38</v>
      </c>
    </row>
    <row r="40" spans="5:8" x14ac:dyDescent="0.3">
      <c r="H40" s="3">
        <f t="shared" si="0"/>
        <v>39</v>
      </c>
    </row>
    <row r="41" spans="5:8" x14ac:dyDescent="0.3">
      <c r="H41" s="3">
        <f t="shared" si="0"/>
        <v>40</v>
      </c>
    </row>
    <row r="42" spans="5:8" x14ac:dyDescent="0.3">
      <c r="H42" s="3">
        <f t="shared" si="0"/>
        <v>41</v>
      </c>
    </row>
    <row r="43" spans="5:8" x14ac:dyDescent="0.3">
      <c r="H43" s="3">
        <f t="shared" si="0"/>
        <v>42</v>
      </c>
    </row>
    <row r="44" spans="5:8" x14ac:dyDescent="0.3">
      <c r="H44" s="3">
        <f t="shared" si="0"/>
        <v>43</v>
      </c>
    </row>
    <row r="45" spans="5:8" x14ac:dyDescent="0.3">
      <c r="H45" s="3">
        <f t="shared" si="0"/>
        <v>44</v>
      </c>
    </row>
    <row r="46" spans="5:8" x14ac:dyDescent="0.3">
      <c r="H46" s="3">
        <f t="shared" si="0"/>
        <v>45</v>
      </c>
    </row>
    <row r="47" spans="5:8" x14ac:dyDescent="0.3">
      <c r="H47" s="3">
        <f t="shared" si="0"/>
        <v>46</v>
      </c>
    </row>
    <row r="48" spans="5:8" x14ac:dyDescent="0.3">
      <c r="H48" s="3">
        <f t="shared" si="0"/>
        <v>47</v>
      </c>
    </row>
    <row r="49" spans="8:8" x14ac:dyDescent="0.3">
      <c r="H49" s="3">
        <f t="shared" si="0"/>
        <v>48</v>
      </c>
    </row>
    <row r="50" spans="8:8" x14ac:dyDescent="0.3">
      <c r="H50" s="3">
        <f t="shared" si="0"/>
        <v>49</v>
      </c>
    </row>
    <row r="51" spans="8:8" x14ac:dyDescent="0.3">
      <c r="H51" s="3">
        <f t="shared" si="0"/>
        <v>50</v>
      </c>
    </row>
    <row r="52" spans="8:8" x14ac:dyDescent="0.3">
      <c r="H52" s="3">
        <f t="shared" si="0"/>
        <v>51</v>
      </c>
    </row>
    <row r="53" spans="8:8" x14ac:dyDescent="0.3">
      <c r="H53" s="3">
        <f t="shared" si="0"/>
        <v>52</v>
      </c>
    </row>
    <row r="54" spans="8:8" x14ac:dyDescent="0.3">
      <c r="H54" s="3">
        <f t="shared" si="0"/>
        <v>53</v>
      </c>
    </row>
    <row r="55" spans="8:8" x14ac:dyDescent="0.3">
      <c r="H55" s="3">
        <f t="shared" si="0"/>
        <v>54</v>
      </c>
    </row>
    <row r="56" spans="8:8" x14ac:dyDescent="0.3">
      <c r="H56" s="3">
        <f t="shared" si="0"/>
        <v>55</v>
      </c>
    </row>
    <row r="57" spans="8:8" x14ac:dyDescent="0.3">
      <c r="H57" s="3">
        <f t="shared" si="0"/>
        <v>56</v>
      </c>
    </row>
    <row r="58" spans="8:8" x14ac:dyDescent="0.3">
      <c r="H58" s="3">
        <f t="shared" si="0"/>
        <v>57</v>
      </c>
    </row>
    <row r="59" spans="8:8" x14ac:dyDescent="0.3">
      <c r="H59" s="3">
        <f t="shared" si="0"/>
        <v>58</v>
      </c>
    </row>
    <row r="60" spans="8:8" x14ac:dyDescent="0.3">
      <c r="H60" s="3">
        <f t="shared" si="0"/>
        <v>59</v>
      </c>
    </row>
    <row r="61" spans="8:8" x14ac:dyDescent="0.3">
      <c r="H61" s="3">
        <f t="shared" si="0"/>
        <v>60</v>
      </c>
    </row>
    <row r="62" spans="8:8" x14ac:dyDescent="0.3">
      <c r="H62" s="3">
        <f t="shared" si="0"/>
        <v>61</v>
      </c>
    </row>
    <row r="63" spans="8:8" x14ac:dyDescent="0.3">
      <c r="H63" s="3">
        <f t="shared" si="0"/>
        <v>62</v>
      </c>
    </row>
    <row r="64" spans="8:8" x14ac:dyDescent="0.3">
      <c r="H64" s="3">
        <f t="shared" si="0"/>
        <v>63</v>
      </c>
    </row>
    <row r="65" spans="8:8" x14ac:dyDescent="0.3">
      <c r="H65" s="3">
        <f t="shared" si="0"/>
        <v>64</v>
      </c>
    </row>
    <row r="66" spans="8:8" x14ac:dyDescent="0.3">
      <c r="H66" s="3">
        <f t="shared" si="0"/>
        <v>65</v>
      </c>
    </row>
    <row r="67" spans="8:8" x14ac:dyDescent="0.3">
      <c r="H67" s="3">
        <f t="shared" si="0"/>
        <v>66</v>
      </c>
    </row>
    <row r="68" spans="8:8" x14ac:dyDescent="0.3">
      <c r="H68" s="3">
        <f t="shared" ref="H68:H101" si="1">H67+1</f>
        <v>67</v>
      </c>
    </row>
    <row r="69" spans="8:8" x14ac:dyDescent="0.3">
      <c r="H69" s="3">
        <f t="shared" si="1"/>
        <v>68</v>
      </c>
    </row>
    <row r="70" spans="8:8" x14ac:dyDescent="0.3">
      <c r="H70" s="3">
        <f t="shared" si="1"/>
        <v>69</v>
      </c>
    </row>
    <row r="71" spans="8:8" x14ac:dyDescent="0.3">
      <c r="H71" s="3">
        <f t="shared" si="1"/>
        <v>70</v>
      </c>
    </row>
    <row r="72" spans="8:8" x14ac:dyDescent="0.3">
      <c r="H72" s="3">
        <f t="shared" si="1"/>
        <v>71</v>
      </c>
    </row>
    <row r="73" spans="8:8" x14ac:dyDescent="0.3">
      <c r="H73" s="3">
        <f t="shared" si="1"/>
        <v>72</v>
      </c>
    </row>
    <row r="74" spans="8:8" x14ac:dyDescent="0.3">
      <c r="H74" s="3">
        <f t="shared" si="1"/>
        <v>73</v>
      </c>
    </row>
    <row r="75" spans="8:8" x14ac:dyDescent="0.3">
      <c r="H75" s="3">
        <f t="shared" si="1"/>
        <v>74</v>
      </c>
    </row>
    <row r="76" spans="8:8" x14ac:dyDescent="0.3">
      <c r="H76" s="3">
        <f t="shared" si="1"/>
        <v>75</v>
      </c>
    </row>
    <row r="77" spans="8:8" x14ac:dyDescent="0.3">
      <c r="H77" s="3">
        <f t="shared" si="1"/>
        <v>76</v>
      </c>
    </row>
    <row r="78" spans="8:8" x14ac:dyDescent="0.3">
      <c r="H78" s="3">
        <f t="shared" si="1"/>
        <v>77</v>
      </c>
    </row>
    <row r="79" spans="8:8" x14ac:dyDescent="0.3">
      <c r="H79" s="3">
        <f t="shared" si="1"/>
        <v>78</v>
      </c>
    </row>
    <row r="80" spans="8:8" x14ac:dyDescent="0.3">
      <c r="H80" s="3">
        <f t="shared" si="1"/>
        <v>79</v>
      </c>
    </row>
    <row r="81" spans="8:8" x14ac:dyDescent="0.3">
      <c r="H81" s="3">
        <f t="shared" si="1"/>
        <v>80</v>
      </c>
    </row>
    <row r="82" spans="8:8" x14ac:dyDescent="0.3">
      <c r="H82" s="3">
        <f t="shared" si="1"/>
        <v>81</v>
      </c>
    </row>
    <row r="83" spans="8:8" x14ac:dyDescent="0.3">
      <c r="H83" s="3">
        <f t="shared" si="1"/>
        <v>82</v>
      </c>
    </row>
    <row r="84" spans="8:8" x14ac:dyDescent="0.3">
      <c r="H84" s="3">
        <f t="shared" si="1"/>
        <v>83</v>
      </c>
    </row>
    <row r="85" spans="8:8" x14ac:dyDescent="0.3">
      <c r="H85" s="3">
        <f t="shared" si="1"/>
        <v>84</v>
      </c>
    </row>
    <row r="86" spans="8:8" x14ac:dyDescent="0.3">
      <c r="H86" s="3">
        <f t="shared" si="1"/>
        <v>85</v>
      </c>
    </row>
    <row r="87" spans="8:8" x14ac:dyDescent="0.3">
      <c r="H87" s="3">
        <f t="shared" si="1"/>
        <v>86</v>
      </c>
    </row>
    <row r="88" spans="8:8" x14ac:dyDescent="0.3">
      <c r="H88" s="3">
        <f t="shared" si="1"/>
        <v>87</v>
      </c>
    </row>
    <row r="89" spans="8:8" x14ac:dyDescent="0.3">
      <c r="H89" s="3">
        <f t="shared" si="1"/>
        <v>88</v>
      </c>
    </row>
    <row r="90" spans="8:8" x14ac:dyDescent="0.3">
      <c r="H90" s="3">
        <f t="shared" si="1"/>
        <v>89</v>
      </c>
    </row>
    <row r="91" spans="8:8" x14ac:dyDescent="0.3">
      <c r="H91" s="3">
        <f t="shared" si="1"/>
        <v>90</v>
      </c>
    </row>
    <row r="92" spans="8:8" x14ac:dyDescent="0.3">
      <c r="H92" s="3">
        <f t="shared" si="1"/>
        <v>91</v>
      </c>
    </row>
    <row r="93" spans="8:8" x14ac:dyDescent="0.3">
      <c r="H93" s="3">
        <f t="shared" si="1"/>
        <v>92</v>
      </c>
    </row>
    <row r="94" spans="8:8" x14ac:dyDescent="0.3">
      <c r="H94" s="3">
        <f t="shared" si="1"/>
        <v>93</v>
      </c>
    </row>
    <row r="95" spans="8:8" x14ac:dyDescent="0.3">
      <c r="H95" s="3">
        <f t="shared" si="1"/>
        <v>94</v>
      </c>
    </row>
    <row r="96" spans="8:8" x14ac:dyDescent="0.3">
      <c r="H96" s="3">
        <f t="shared" si="1"/>
        <v>95</v>
      </c>
    </row>
    <row r="97" spans="8:8" x14ac:dyDescent="0.3">
      <c r="H97" s="3">
        <f t="shared" si="1"/>
        <v>96</v>
      </c>
    </row>
    <row r="98" spans="8:8" x14ac:dyDescent="0.3">
      <c r="H98" s="3">
        <f t="shared" si="1"/>
        <v>97</v>
      </c>
    </row>
    <row r="99" spans="8:8" x14ac:dyDescent="0.3">
      <c r="H99" s="3">
        <f t="shared" si="1"/>
        <v>98</v>
      </c>
    </row>
    <row r="100" spans="8:8" x14ac:dyDescent="0.3">
      <c r="H100" s="3">
        <f t="shared" si="1"/>
        <v>99</v>
      </c>
    </row>
    <row r="101" spans="8:8" x14ac:dyDescent="0.3">
      <c r="H101" s="3">
        <f t="shared" si="1"/>
        <v>100</v>
      </c>
    </row>
  </sheetData>
  <phoneticPr fontId="1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C000"/>
  </sheetPr>
  <dimension ref="A1:P63"/>
  <sheetViews>
    <sheetView tabSelected="1" workbookViewId="0">
      <selection activeCell="Y6" sqref="Y5:Y6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10" width="5.625" style="2" customWidth="1"/>
    <col min="11" max="12" width="5.625" style="41" customWidth="1"/>
    <col min="13" max="16384" width="5.625" style="2"/>
  </cols>
  <sheetData>
    <row r="1" spans="1:16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56" t="s">
        <v>34</v>
      </c>
      <c r="E1" s="157" t="s">
        <v>37</v>
      </c>
      <c r="F1" s="151" t="s">
        <v>153</v>
      </c>
      <c r="G1" s="155"/>
      <c r="H1" s="155"/>
      <c r="I1" s="155"/>
      <c r="J1" s="152"/>
      <c r="K1" s="146" t="s">
        <v>45</v>
      </c>
      <c r="L1" s="158" t="s">
        <v>39</v>
      </c>
      <c r="M1" s="159" t="s">
        <v>40</v>
      </c>
      <c r="N1" s="159"/>
      <c r="O1" s="159"/>
      <c r="P1" s="159"/>
    </row>
    <row r="2" spans="1:16" ht="21.75" customHeight="1" x14ac:dyDescent="0.3">
      <c r="A2" s="32"/>
      <c r="B2" s="33"/>
      <c r="C2" s="34"/>
      <c r="D2" s="156"/>
      <c r="E2" s="157"/>
      <c r="F2" s="68">
        <v>1</v>
      </c>
      <c r="G2" s="68">
        <v>2</v>
      </c>
      <c r="H2" s="68">
        <v>3</v>
      </c>
      <c r="I2" s="68">
        <v>4</v>
      </c>
      <c r="J2" s="69">
        <v>5</v>
      </c>
      <c r="K2" s="146"/>
      <c r="L2" s="158"/>
      <c r="M2" s="160" t="s">
        <v>10</v>
      </c>
      <c r="N2" s="162" t="s">
        <v>14</v>
      </c>
      <c r="O2" s="164" t="s">
        <v>11</v>
      </c>
      <c r="P2" s="166" t="s">
        <v>68</v>
      </c>
    </row>
    <row r="3" spans="1:16" ht="150" customHeight="1" x14ac:dyDescent="0.3">
      <c r="A3" s="14"/>
      <c r="B3" s="14"/>
      <c r="C3" s="14"/>
      <c r="D3" s="156"/>
      <c r="E3" s="157"/>
      <c r="F3" s="70" t="str">
        <f>สมรรถนะที่1!$D$2</f>
        <v>ความสามารถในการสื่อสาร</v>
      </c>
      <c r="G3" s="70" t="str">
        <f>สมรรถนะที่2!$D$2</f>
        <v>ความสามารถในการคิด</v>
      </c>
      <c r="H3" s="70" t="str">
        <f>สมรรถนะที่3!$D$2</f>
        <v>ความสามารถในการแก้ปัญหา</v>
      </c>
      <c r="I3" s="70" t="str">
        <f>สมรรถนะที่4!$D$2</f>
        <v>ความสามารถในการใช้ทักษะชีวิต</v>
      </c>
      <c r="J3" s="70" t="str">
        <f>สมรรถนะที่5!$D$2</f>
        <v>ความสามารถในการใช้เทคโนโลยี</v>
      </c>
      <c r="K3" s="146"/>
      <c r="L3" s="158"/>
      <c r="M3" s="161"/>
      <c r="N3" s="163"/>
      <c r="O3" s="165"/>
      <c r="P3" s="167"/>
    </row>
    <row r="4" spans="1:16" x14ac:dyDescent="0.3">
      <c r="A4" s="14"/>
      <c r="B4" s="14"/>
      <c r="C4" s="14"/>
      <c r="D4" s="47">
        <f>รายชื่อนักเรียน!$A2</f>
        <v>1</v>
      </c>
      <c r="E4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4" s="19">
        <f>IF($E4="","",IF(สมรรถนะที่1!P5="","",สมรรถนะที่1!P5))</f>
        <v>2</v>
      </c>
      <c r="G4" s="19">
        <f>IF($E4="","",IF(สมรรถนะที่2!M5="","",สมรรถนะที่2!M5))</f>
        <v>2</v>
      </c>
      <c r="H4" s="19">
        <f>IF($E4="","",IF(สมรรถนะที่3!U5="","",สมรรถนะที่3!U5))</f>
        <v>2</v>
      </c>
      <c r="I4" s="19">
        <f>IF($E4="","",IF(สมรรถนะที่4!S5="","",สมรรถนะที่4!S5))</f>
        <v>2</v>
      </c>
      <c r="J4" s="19">
        <f>IF($E4="","",IF(สมรรถนะที่5!O5="","",สมรรถนะที่5!O5))</f>
        <v>3</v>
      </c>
      <c r="K4" s="71">
        <f t="shared" ref="K4:K35" si="0">IF($E4="","",IF(SUM(F4:I4)=0,0,AVERAGE(F4:I4)))</f>
        <v>2</v>
      </c>
      <c r="L4" s="50">
        <f>IF($E4="","",IF(K4&gt;=ตั้งค่าการประเมิน!$A$4,3,IF(K4&gt;=ตั้งค่าการประเมิน!$A$5,2,IF(K4&gt;=ตั้งค่าการประเมิน!$A$6,1,0))))</f>
        <v>2</v>
      </c>
      <c r="M4" s="72" t="str">
        <f>IF($E4="","",IF($L4=3,"P",""))</f>
        <v/>
      </c>
      <c r="N4" s="72" t="str">
        <f>IF($E4="","",IF($L4=2,"P",""))</f>
        <v>P</v>
      </c>
      <c r="O4" s="72" t="str">
        <f>IF($E4="","",IF($L4=1,"P",""))</f>
        <v/>
      </c>
      <c r="P4" s="72" t="str">
        <f>IF($E4="","",IF($L4=0,"P",""))</f>
        <v/>
      </c>
    </row>
    <row r="5" spans="1:16" x14ac:dyDescent="0.3">
      <c r="A5" s="14"/>
      <c r="B5" s="14"/>
      <c r="C5" s="14"/>
      <c r="D5" s="47">
        <f>รายชื่อนักเรียน!$A3</f>
        <v>2</v>
      </c>
      <c r="E5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5" s="19">
        <f>IF($E5="","",IF(สมรรถนะที่1!P6="","",สมรรถนะที่1!P6))</f>
        <v>2</v>
      </c>
      <c r="G5" s="19">
        <f>IF($E5="","",IF(สมรรถนะที่2!M6="","",สมรรถนะที่2!M6))</f>
        <v>2</v>
      </c>
      <c r="H5" s="19">
        <f>IF($E5="","",IF(สมรรถนะที่3!U6="","",สมรรถนะที่3!U6))</f>
        <v>1</v>
      </c>
      <c r="I5" s="19">
        <f>IF($E5="","",IF(สมรรถนะที่4!S6="","",สมรรถนะที่4!S6))</f>
        <v>2</v>
      </c>
      <c r="J5" s="19">
        <f>IF($E5="","",IF(สมรรถนะที่5!O6="","",สมรรถนะที่5!O6))</f>
        <v>2</v>
      </c>
      <c r="K5" s="71">
        <f t="shared" si="0"/>
        <v>1.75</v>
      </c>
      <c r="L5" s="50">
        <f>IF($E5="","",IF(K5&gt;=ตั้งค่าการประเมิน!$A$4,3,IF(K5&gt;=ตั้งค่าการประเมิน!$A$5,2,IF(K5&gt;=ตั้งค่าการประเมิน!$A$6,1,0))))</f>
        <v>2</v>
      </c>
      <c r="M5" s="72" t="str">
        <f t="shared" ref="M5:M63" si="1">IF($E5="","",IF($L5=3,"P",""))</f>
        <v/>
      </c>
      <c r="N5" s="72" t="str">
        <f t="shared" ref="N5:N63" si="2">IF($E5="","",IF($L5=2,"P",""))</f>
        <v>P</v>
      </c>
      <c r="O5" s="72" t="str">
        <f t="shared" ref="O5:O63" si="3">IF($E5="","",IF($L5=1,"P",""))</f>
        <v/>
      </c>
      <c r="P5" s="72" t="str">
        <f t="shared" ref="P5:P63" si="4">IF($E5="","",IF($L5=0,"P",""))</f>
        <v/>
      </c>
    </row>
    <row r="6" spans="1:16" x14ac:dyDescent="0.3">
      <c r="A6" s="14"/>
      <c r="B6" s="14"/>
      <c r="C6" s="14"/>
      <c r="D6" s="47">
        <f>รายชื่อนักเรียน!$A4</f>
        <v>3</v>
      </c>
      <c r="E6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6" s="19">
        <f>IF($E6="","",IF(สมรรถนะที่1!P7="","",สมรรถนะที่1!P7))</f>
        <v>2</v>
      </c>
      <c r="G6" s="19">
        <f>IF($E6="","",IF(สมรรถนะที่2!M7="","",สมรรถนะที่2!M7))</f>
        <v>2</v>
      </c>
      <c r="H6" s="19">
        <f>IF($E6="","",IF(สมรรถนะที่3!U7="","",สมรรถนะที่3!U7))</f>
        <v>1</v>
      </c>
      <c r="I6" s="19">
        <f>IF($E6="","",IF(สมรรถนะที่4!S7="","",สมรรถนะที่4!S7))</f>
        <v>2</v>
      </c>
      <c r="J6" s="19">
        <f>IF($E6="","",IF(สมรรถนะที่5!O7="","",สมรรถนะที่5!O7))</f>
        <v>2</v>
      </c>
      <c r="K6" s="71">
        <f t="shared" si="0"/>
        <v>1.75</v>
      </c>
      <c r="L6" s="50">
        <f>IF($E6="","",IF(K6&gt;=ตั้งค่าการประเมิน!$A$4,3,IF(K6&gt;=ตั้งค่าการประเมิน!$A$5,2,IF(K6&gt;=ตั้งค่าการประเมิน!$A$6,1,0))))</f>
        <v>2</v>
      </c>
      <c r="M6" s="72" t="str">
        <f t="shared" si="1"/>
        <v/>
      </c>
      <c r="N6" s="72" t="str">
        <f t="shared" si="2"/>
        <v>P</v>
      </c>
      <c r="O6" s="72" t="str">
        <f t="shared" si="3"/>
        <v/>
      </c>
      <c r="P6" s="72" t="str">
        <f t="shared" si="4"/>
        <v/>
      </c>
    </row>
    <row r="7" spans="1:16" x14ac:dyDescent="0.3">
      <c r="A7" s="14"/>
      <c r="B7" s="14"/>
      <c r="C7" s="14"/>
      <c r="D7" s="47">
        <f>รายชื่อนักเรียน!$A5</f>
        <v>4</v>
      </c>
      <c r="E7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7" s="19">
        <f>IF($E7="","",IF(สมรรถนะที่1!P8="","",สมรรถนะที่1!P8))</f>
        <v>1</v>
      </c>
      <c r="G7" s="19">
        <f>IF($E7="","",IF(สมรรถนะที่2!M8="","",สมรรถนะที่2!M8))</f>
        <v>1</v>
      </c>
      <c r="H7" s="19">
        <f>IF($E7="","",IF(สมรรถนะที่3!U8="","",สมรรถนะที่3!U8))</f>
        <v>1</v>
      </c>
      <c r="I7" s="19">
        <f>IF($E7="","",IF(สมรรถนะที่4!S8="","",สมรรถนะที่4!S8))</f>
        <v>1</v>
      </c>
      <c r="J7" s="19">
        <f>IF($E7="","",IF(สมรรถนะที่5!O8="","",สมรรถนะที่5!O8))</f>
        <v>2</v>
      </c>
      <c r="K7" s="71">
        <f t="shared" si="0"/>
        <v>1</v>
      </c>
      <c r="L7" s="50">
        <f>IF($E7="","",IF(K7&gt;=ตั้งค่าการประเมิน!$A$4,3,IF(K7&gt;=ตั้งค่าการประเมิน!$A$5,2,IF(K7&gt;=ตั้งค่าการประเมิน!$A$6,1,0))))</f>
        <v>1</v>
      </c>
      <c r="M7" s="72" t="str">
        <f t="shared" si="1"/>
        <v/>
      </c>
      <c r="N7" s="72" t="str">
        <f t="shared" si="2"/>
        <v/>
      </c>
      <c r="O7" s="72" t="str">
        <f t="shared" si="3"/>
        <v>P</v>
      </c>
      <c r="P7" s="72" t="str">
        <f t="shared" si="4"/>
        <v/>
      </c>
    </row>
    <row r="8" spans="1:16" x14ac:dyDescent="0.3">
      <c r="A8" s="14"/>
      <c r="B8" s="14"/>
      <c r="C8" s="14"/>
      <c r="D8" s="47">
        <f>รายชื่อนักเรียน!$A6</f>
        <v>5</v>
      </c>
      <c r="E8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8" s="19">
        <f>IF($E8="","",IF(สมรรถนะที่1!P9="","",สมรรถนะที่1!P9))</f>
        <v>1</v>
      </c>
      <c r="G8" s="19">
        <f>IF($E8="","",IF(สมรรถนะที่2!M9="","",สมรรถนะที่2!M9))</f>
        <v>1</v>
      </c>
      <c r="H8" s="19">
        <f>IF($E8="","",IF(สมรรถนะที่3!U9="","",สมรรถนะที่3!U9))</f>
        <v>1</v>
      </c>
      <c r="I8" s="19">
        <f>IF($E8="","",IF(สมรรถนะที่4!S9="","",สมรรถนะที่4!S9))</f>
        <v>2</v>
      </c>
      <c r="J8" s="19">
        <f>IF($E8="","",IF(สมรรถนะที่5!O9="","",สมรรถนะที่5!O9))</f>
        <v>1</v>
      </c>
      <c r="K8" s="71">
        <f t="shared" si="0"/>
        <v>1.25</v>
      </c>
      <c r="L8" s="50">
        <f>IF($E8="","",IF(K8&gt;=ตั้งค่าการประเมิน!$A$4,3,IF(K8&gt;=ตั้งค่าการประเมิน!$A$5,2,IF(K8&gt;=ตั้งค่าการประเมิน!$A$6,1,0))))</f>
        <v>1</v>
      </c>
      <c r="M8" s="72" t="str">
        <f t="shared" si="1"/>
        <v/>
      </c>
      <c r="N8" s="72" t="str">
        <f t="shared" si="2"/>
        <v/>
      </c>
      <c r="O8" s="72" t="str">
        <f t="shared" si="3"/>
        <v>P</v>
      </c>
      <c r="P8" s="72" t="str">
        <f t="shared" si="4"/>
        <v/>
      </c>
    </row>
    <row r="9" spans="1:16" x14ac:dyDescent="0.3">
      <c r="A9" s="14"/>
      <c r="B9" s="14"/>
      <c r="C9" s="14"/>
      <c r="D9" s="47">
        <f>รายชื่อนักเรียน!$A7</f>
        <v>6</v>
      </c>
      <c r="E9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9" s="19">
        <f>IF($E9="","",IF(สมรรถนะที่1!P10="","",สมรรถนะที่1!P10))</f>
        <v>1</v>
      </c>
      <c r="G9" s="19">
        <f>IF($E9="","",IF(สมรรถนะที่2!M10="","",สมรรถนะที่2!M10))</f>
        <v>1</v>
      </c>
      <c r="H9" s="19">
        <f>IF($E9="","",IF(สมรรถนะที่3!U10="","",สมรรถนะที่3!U10))</f>
        <v>1</v>
      </c>
      <c r="I9" s="19">
        <f>IF($E9="","",IF(สมรรถนะที่4!S10="","",สมรรถนะที่4!S10))</f>
        <v>2</v>
      </c>
      <c r="J9" s="19">
        <f>IF($E9="","",IF(สมรรถนะที่5!O10="","",สมรรถนะที่5!O10))</f>
        <v>1</v>
      </c>
      <c r="K9" s="71">
        <f t="shared" si="0"/>
        <v>1.25</v>
      </c>
      <c r="L9" s="50">
        <f>IF($E9="","",IF(K9&gt;=ตั้งค่าการประเมิน!$A$4,3,IF(K9&gt;=ตั้งค่าการประเมิน!$A$5,2,IF(K9&gt;=ตั้งค่าการประเมิน!$A$6,1,0))))</f>
        <v>1</v>
      </c>
      <c r="M9" s="72" t="str">
        <f t="shared" si="1"/>
        <v/>
      </c>
      <c r="N9" s="72" t="str">
        <f t="shared" si="2"/>
        <v/>
      </c>
      <c r="O9" s="72" t="str">
        <f t="shared" si="3"/>
        <v>P</v>
      </c>
      <c r="P9" s="72" t="str">
        <f t="shared" si="4"/>
        <v/>
      </c>
    </row>
    <row r="10" spans="1:16" x14ac:dyDescent="0.3">
      <c r="A10" s="14"/>
      <c r="B10" s="14"/>
      <c r="C10" s="14"/>
      <c r="D10" s="47">
        <f>รายชื่อนักเรียน!$A8</f>
        <v>7</v>
      </c>
      <c r="E10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0" s="19">
        <f>IF($E10="","",IF(สมรรถนะที่1!P11="","",สมรรถนะที่1!P11))</f>
        <v>2</v>
      </c>
      <c r="G10" s="19">
        <f>IF($E10="","",IF(สมรรถนะที่2!M11="","",สมรรถนะที่2!M11))</f>
        <v>2</v>
      </c>
      <c r="H10" s="19">
        <f>IF($E10="","",IF(สมรรถนะที่3!U11="","",สมรรถนะที่3!U11))</f>
        <v>2</v>
      </c>
      <c r="I10" s="19">
        <f>IF($E10="","",IF(สมรรถนะที่4!S11="","",สมรรถนะที่4!S11))</f>
        <v>2</v>
      </c>
      <c r="J10" s="19">
        <f>IF($E10="","",IF(สมรรถนะที่5!O11="","",สมรรถนะที่5!O11))</f>
        <v>3</v>
      </c>
      <c r="K10" s="71">
        <f t="shared" si="0"/>
        <v>2</v>
      </c>
      <c r="L10" s="50">
        <f>IF($E10="","",IF(K10&gt;=ตั้งค่าการประเมิน!$A$4,3,IF(K10&gt;=ตั้งค่าการประเมิน!$A$5,2,IF(K10&gt;=ตั้งค่าการประเมิน!$A$6,1,0))))</f>
        <v>2</v>
      </c>
      <c r="M10" s="72" t="str">
        <f t="shared" si="1"/>
        <v/>
      </c>
      <c r="N10" s="72" t="str">
        <f t="shared" si="2"/>
        <v>P</v>
      </c>
      <c r="O10" s="72" t="str">
        <f t="shared" si="3"/>
        <v/>
      </c>
      <c r="P10" s="72" t="str">
        <f t="shared" si="4"/>
        <v/>
      </c>
    </row>
    <row r="11" spans="1:16" x14ac:dyDescent="0.3">
      <c r="A11" s="14"/>
      <c r="B11" s="14"/>
      <c r="C11" s="14"/>
      <c r="D11" s="47">
        <f>รายชื่อนักเรียน!$A9</f>
        <v>8</v>
      </c>
      <c r="E11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1" s="19">
        <f>IF($E11="","",IF(สมรรถนะที่1!P12="","",สมรรถนะที่1!P12))</f>
        <v>1</v>
      </c>
      <c r="G11" s="19">
        <f>IF($E11="","",IF(สมรรถนะที่2!M12="","",สมรรถนะที่2!M12))</f>
        <v>2</v>
      </c>
      <c r="H11" s="19">
        <f>IF($E11="","",IF(สมรรถนะที่3!U12="","",สมรรถนะที่3!U12))</f>
        <v>1</v>
      </c>
      <c r="I11" s="19">
        <f>IF($E11="","",IF(สมรรถนะที่4!S12="","",สมรรถนะที่4!S12))</f>
        <v>2</v>
      </c>
      <c r="J11" s="19">
        <f>IF($E11="","",IF(สมรรถนะที่5!O12="","",สมรรถนะที่5!O12))</f>
        <v>2</v>
      </c>
      <c r="K11" s="71">
        <f t="shared" si="0"/>
        <v>1.5</v>
      </c>
      <c r="L11" s="50">
        <f>IF($E11="","",IF(K11&gt;=ตั้งค่าการประเมิน!$A$4,3,IF(K11&gt;=ตั้งค่าการประเมิน!$A$5,2,IF(K11&gt;=ตั้งค่าการประเมิน!$A$6,1,0))))</f>
        <v>2</v>
      </c>
      <c r="M11" s="72" t="str">
        <f t="shared" si="1"/>
        <v/>
      </c>
      <c r="N11" s="72" t="str">
        <f t="shared" si="2"/>
        <v>P</v>
      </c>
      <c r="O11" s="72" t="str">
        <f t="shared" si="3"/>
        <v/>
      </c>
      <c r="P11" s="72" t="str">
        <f t="shared" si="4"/>
        <v/>
      </c>
    </row>
    <row r="12" spans="1:16" x14ac:dyDescent="0.3">
      <c r="A12" s="14"/>
      <c r="B12" s="14"/>
      <c r="C12" s="14"/>
      <c r="D12" s="47">
        <f>รายชื่อนักเรียน!$A10</f>
        <v>9</v>
      </c>
      <c r="E12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2" s="19">
        <f>IF($E12="","",IF(สมรรถนะที่1!P13="","",สมรรถนะที่1!P13))</f>
        <v>1</v>
      </c>
      <c r="G12" s="19">
        <f>IF($E12="","",IF(สมรรถนะที่2!M13="","",สมรรถนะที่2!M13))</f>
        <v>1</v>
      </c>
      <c r="H12" s="19">
        <f>IF($E12="","",IF(สมรรถนะที่3!U13="","",สมรรถนะที่3!U13))</f>
        <v>1</v>
      </c>
      <c r="I12" s="19">
        <f>IF($E12="","",IF(สมรรถนะที่4!S13="","",สมรรถนะที่4!S13))</f>
        <v>2</v>
      </c>
      <c r="J12" s="19">
        <f>IF($E12="","",IF(สมรรถนะที่5!O13="","",สมรรถนะที่5!O13))</f>
        <v>1</v>
      </c>
      <c r="K12" s="71">
        <f t="shared" si="0"/>
        <v>1.25</v>
      </c>
      <c r="L12" s="50">
        <f>IF($E12="","",IF(K12&gt;=ตั้งค่าการประเมิน!$A$4,3,IF(K12&gt;=ตั้งค่าการประเมิน!$A$5,2,IF(K12&gt;=ตั้งค่าการประเมิน!$A$6,1,0))))</f>
        <v>1</v>
      </c>
      <c r="M12" s="72" t="str">
        <f t="shared" si="1"/>
        <v/>
      </c>
      <c r="N12" s="72" t="str">
        <f t="shared" si="2"/>
        <v/>
      </c>
      <c r="O12" s="72" t="str">
        <f t="shared" si="3"/>
        <v>P</v>
      </c>
      <c r="P12" s="72" t="str">
        <f t="shared" si="4"/>
        <v/>
      </c>
    </row>
    <row r="13" spans="1:16" x14ac:dyDescent="0.3">
      <c r="A13" s="14"/>
      <c r="B13" s="14"/>
      <c r="C13" s="14"/>
      <c r="D13" s="47">
        <f>รายชื่อนักเรียน!$A11</f>
        <v>10</v>
      </c>
      <c r="E13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3" s="19">
        <f>IF($E13="","",IF(สมรรถนะที่1!P14="","",สมรรถนะที่1!P14))</f>
        <v>1</v>
      </c>
      <c r="G13" s="19">
        <f>IF($E13="","",IF(สมรรถนะที่2!M14="","",สมรรถนะที่2!M14))</f>
        <v>1</v>
      </c>
      <c r="H13" s="19">
        <f>IF($E13="","",IF(สมรรถนะที่3!U14="","",สมรรถนะที่3!U14))</f>
        <v>1</v>
      </c>
      <c r="I13" s="19">
        <f>IF($E13="","",IF(สมรรถนะที่4!S14="","",สมรรถนะที่4!S14))</f>
        <v>2</v>
      </c>
      <c r="J13" s="19">
        <f>IF($E13="","",IF(สมรรถนะที่5!O14="","",สมรรถนะที่5!O14))</f>
        <v>2</v>
      </c>
      <c r="K13" s="71">
        <f t="shared" si="0"/>
        <v>1.25</v>
      </c>
      <c r="L13" s="50">
        <f>IF($E13="","",IF(K13&gt;=ตั้งค่าการประเมิน!$A$4,3,IF(K13&gt;=ตั้งค่าการประเมิน!$A$5,2,IF(K13&gt;=ตั้งค่าการประเมิน!$A$6,1,0))))</f>
        <v>1</v>
      </c>
      <c r="M13" s="72" t="str">
        <f t="shared" si="1"/>
        <v/>
      </c>
      <c r="N13" s="72" t="str">
        <f t="shared" si="2"/>
        <v/>
      </c>
      <c r="O13" s="72" t="str">
        <f t="shared" si="3"/>
        <v>P</v>
      </c>
      <c r="P13" s="72" t="str">
        <f t="shared" si="4"/>
        <v/>
      </c>
    </row>
    <row r="14" spans="1:16" x14ac:dyDescent="0.3">
      <c r="A14" s="14"/>
      <c r="B14" s="14"/>
      <c r="C14" s="14"/>
      <c r="D14" s="47">
        <f>รายชื่อนักเรียน!$A12</f>
        <v>11</v>
      </c>
      <c r="E14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4" s="19">
        <f>IF($E14="","",IF(สมรรถนะที่1!P15="","",สมรรถนะที่1!P15))</f>
        <v>2</v>
      </c>
      <c r="G14" s="19">
        <f>IF($E14="","",IF(สมรรถนะที่2!M15="","",สมรรถนะที่2!M15))</f>
        <v>2</v>
      </c>
      <c r="H14" s="19">
        <f>IF($E14="","",IF(สมรรถนะที่3!U15="","",สมรรถนะที่3!U15))</f>
        <v>2</v>
      </c>
      <c r="I14" s="19">
        <f>IF($E14="","",IF(สมรรถนะที่4!S15="","",สมรรถนะที่4!S15))</f>
        <v>2</v>
      </c>
      <c r="J14" s="19">
        <f>IF($E14="","",IF(สมรรถนะที่5!O15="","",สมรรถนะที่5!O15))</f>
        <v>2</v>
      </c>
      <c r="K14" s="71">
        <f t="shared" si="0"/>
        <v>2</v>
      </c>
      <c r="L14" s="50">
        <f>IF($E14="","",IF(K14&gt;=ตั้งค่าการประเมิน!$A$4,3,IF(K14&gt;=ตั้งค่าการประเมิน!$A$5,2,IF(K14&gt;=ตั้งค่าการประเมิน!$A$6,1,0))))</f>
        <v>2</v>
      </c>
      <c r="M14" s="72" t="str">
        <f t="shared" si="1"/>
        <v/>
      </c>
      <c r="N14" s="72" t="str">
        <f t="shared" si="2"/>
        <v>P</v>
      </c>
      <c r="O14" s="72" t="str">
        <f t="shared" si="3"/>
        <v/>
      </c>
      <c r="P14" s="72" t="str">
        <f t="shared" si="4"/>
        <v/>
      </c>
    </row>
    <row r="15" spans="1:16" x14ac:dyDescent="0.3">
      <c r="A15" s="14"/>
      <c r="B15" s="14"/>
      <c r="C15" s="14"/>
      <c r="D15" s="47">
        <f>รายชื่อนักเรียน!$A13</f>
        <v>12</v>
      </c>
      <c r="E15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5" s="19">
        <f>IF($E15="","",IF(สมรรถนะที่1!P16="","",สมรรถนะที่1!P16))</f>
        <v>2</v>
      </c>
      <c r="G15" s="19">
        <f>IF($E15="","",IF(สมรรถนะที่2!M16="","",สมรรถนะที่2!M16))</f>
        <v>2</v>
      </c>
      <c r="H15" s="19">
        <f>IF($E15="","",IF(สมรรถนะที่3!U16="","",สมรรถนะที่3!U16))</f>
        <v>2</v>
      </c>
      <c r="I15" s="19">
        <f>IF($E15="","",IF(สมรรถนะที่4!S16="","",สมรรถนะที่4!S16))</f>
        <v>2</v>
      </c>
      <c r="J15" s="19">
        <f>IF($E15="","",IF(สมรรถนะที่5!O16="","",สมรรถนะที่5!O16))</f>
        <v>2</v>
      </c>
      <c r="K15" s="71">
        <f t="shared" si="0"/>
        <v>2</v>
      </c>
      <c r="L15" s="50">
        <f>IF($E15="","",IF(K15&gt;=ตั้งค่าการประเมิน!$A$4,3,IF(K15&gt;=ตั้งค่าการประเมิน!$A$5,2,IF(K15&gt;=ตั้งค่าการประเมิน!$A$6,1,0))))</f>
        <v>2</v>
      </c>
      <c r="M15" s="72" t="str">
        <f t="shared" si="1"/>
        <v/>
      </c>
      <c r="N15" s="72" t="str">
        <f t="shared" si="2"/>
        <v>P</v>
      </c>
      <c r="O15" s="72" t="str">
        <f t="shared" si="3"/>
        <v/>
      </c>
      <c r="P15" s="72" t="str">
        <f t="shared" si="4"/>
        <v/>
      </c>
    </row>
    <row r="16" spans="1:16" x14ac:dyDescent="0.3">
      <c r="A16" s="14"/>
      <c r="B16" s="14"/>
      <c r="C16" s="14"/>
      <c r="D16" s="47">
        <f>รายชื่อนักเรียน!$A14</f>
        <v>13</v>
      </c>
      <c r="E16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6" s="19">
        <f>IF($E16="","",IF(สมรรถนะที่1!P17="","",สมรรถนะที่1!P17))</f>
        <v>2</v>
      </c>
      <c r="G16" s="19">
        <f>IF($E16="","",IF(สมรรถนะที่2!M17="","",สมรรถนะที่2!M17))</f>
        <v>2</v>
      </c>
      <c r="H16" s="19">
        <f>IF($E16="","",IF(สมรรถนะที่3!U17="","",สมรรถนะที่3!U17))</f>
        <v>2</v>
      </c>
      <c r="I16" s="19">
        <f>IF($E16="","",IF(สมรรถนะที่4!S17="","",สมรรถนะที่4!S17))</f>
        <v>2</v>
      </c>
      <c r="J16" s="19">
        <f>IF($E16="","",IF(สมรรถนะที่5!O17="","",สมรรถนะที่5!O17))</f>
        <v>2</v>
      </c>
      <c r="K16" s="71">
        <f t="shared" si="0"/>
        <v>2</v>
      </c>
      <c r="L16" s="50">
        <f>IF($E16="","",IF(K16&gt;=ตั้งค่าการประเมิน!$A$4,3,IF(K16&gt;=ตั้งค่าการประเมิน!$A$5,2,IF(K16&gt;=ตั้งค่าการประเมิน!$A$6,1,0))))</f>
        <v>2</v>
      </c>
      <c r="M16" s="72" t="str">
        <f t="shared" si="1"/>
        <v/>
      </c>
      <c r="N16" s="72" t="str">
        <f t="shared" si="2"/>
        <v>P</v>
      </c>
      <c r="O16" s="72" t="str">
        <f t="shared" si="3"/>
        <v/>
      </c>
      <c r="P16" s="72" t="str">
        <f t="shared" si="4"/>
        <v/>
      </c>
    </row>
    <row r="17" spans="1:16" x14ac:dyDescent="0.3">
      <c r="A17" s="14"/>
      <c r="B17" s="14"/>
      <c r="C17" s="14"/>
      <c r="D17" s="47">
        <f>รายชื่อนักเรียน!$A15</f>
        <v>14</v>
      </c>
      <c r="E17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7" s="19">
        <f>IF($E17="","",IF(สมรรถนะที่1!P18="","",สมรรถนะที่1!P18))</f>
        <v>1</v>
      </c>
      <c r="G17" s="19">
        <f>IF($E17="","",IF(สมรรถนะที่2!M18="","",สมรรถนะที่2!M18))</f>
        <v>1</v>
      </c>
      <c r="H17" s="19">
        <f>IF($E17="","",IF(สมรรถนะที่3!U18="","",สมรรถนะที่3!U18))</f>
        <v>1</v>
      </c>
      <c r="I17" s="19">
        <f>IF($E17="","",IF(สมรรถนะที่4!S18="","",สมรรถนะที่4!S18))</f>
        <v>2</v>
      </c>
      <c r="J17" s="19">
        <f>IF($E17="","",IF(สมรรถนะที่5!O18="","",สมรรถนะที่5!O18))</f>
        <v>1</v>
      </c>
      <c r="K17" s="71">
        <f t="shared" si="0"/>
        <v>1.25</v>
      </c>
      <c r="L17" s="50">
        <f>IF($E17="","",IF(K17&gt;=ตั้งค่าการประเมิน!$A$4,3,IF(K17&gt;=ตั้งค่าการประเมิน!$A$5,2,IF(K17&gt;=ตั้งค่าการประเมิน!$A$6,1,0))))</f>
        <v>1</v>
      </c>
      <c r="M17" s="72" t="str">
        <f t="shared" si="1"/>
        <v/>
      </c>
      <c r="N17" s="72" t="str">
        <f t="shared" si="2"/>
        <v/>
      </c>
      <c r="O17" s="72" t="str">
        <f t="shared" si="3"/>
        <v>P</v>
      </c>
      <c r="P17" s="72" t="str">
        <f t="shared" si="4"/>
        <v/>
      </c>
    </row>
    <row r="18" spans="1:16" x14ac:dyDescent="0.3">
      <c r="A18" s="14"/>
      <c r="B18" s="14"/>
      <c r="C18" s="14"/>
      <c r="D18" s="47">
        <f>รายชื่อนักเรียน!$A16</f>
        <v>15</v>
      </c>
      <c r="E18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8" s="19">
        <f>IF($E18="","",IF(สมรรถนะที่1!P19="","",สมรรถนะที่1!P19))</f>
        <v>2</v>
      </c>
      <c r="G18" s="19">
        <f>IF($E18="","",IF(สมรรถนะที่2!M19="","",สมรรถนะที่2!M19))</f>
        <v>2</v>
      </c>
      <c r="H18" s="19">
        <f>IF($E18="","",IF(สมรรถนะที่3!U19="","",สมรรถนะที่3!U19))</f>
        <v>2</v>
      </c>
      <c r="I18" s="19">
        <f>IF($E18="","",IF(สมรรถนะที่4!S19="","",สมรรถนะที่4!S19))</f>
        <v>2</v>
      </c>
      <c r="J18" s="19">
        <f>IF($E18="","",IF(สมรรถนะที่5!O19="","",สมรรถนะที่5!O19))</f>
        <v>2</v>
      </c>
      <c r="K18" s="71">
        <f t="shared" si="0"/>
        <v>2</v>
      </c>
      <c r="L18" s="50">
        <f>IF($E18="","",IF(K18&gt;=ตั้งค่าการประเมิน!$A$4,3,IF(K18&gt;=ตั้งค่าการประเมิน!$A$5,2,IF(K18&gt;=ตั้งค่าการประเมิน!$A$6,1,0))))</f>
        <v>2</v>
      </c>
      <c r="M18" s="72" t="str">
        <f t="shared" si="1"/>
        <v/>
      </c>
      <c r="N18" s="72" t="str">
        <f t="shared" si="2"/>
        <v>P</v>
      </c>
      <c r="O18" s="72" t="str">
        <f t="shared" si="3"/>
        <v/>
      </c>
      <c r="P18" s="72" t="str">
        <f t="shared" si="4"/>
        <v/>
      </c>
    </row>
    <row r="19" spans="1:16" x14ac:dyDescent="0.3">
      <c r="A19" s="14"/>
      <c r="B19" s="14"/>
      <c r="C19" s="14"/>
      <c r="D19" s="47">
        <f>รายชื่อนักเรียน!$A17</f>
        <v>16</v>
      </c>
      <c r="E19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19" s="19">
        <f>IF($E19="","",IF(สมรรถนะที่1!P20="","",สมรรถนะที่1!P20))</f>
        <v>2</v>
      </c>
      <c r="G19" s="19">
        <f>IF($E19="","",IF(สมรรถนะที่2!M20="","",สมรรถนะที่2!M20))</f>
        <v>2</v>
      </c>
      <c r="H19" s="19">
        <f>IF($E19="","",IF(สมรรถนะที่3!U20="","",สมรรถนะที่3!U20))</f>
        <v>2</v>
      </c>
      <c r="I19" s="19">
        <f>IF($E19="","",IF(สมรรถนะที่4!S20="","",สมรรถนะที่4!S20))</f>
        <v>2</v>
      </c>
      <c r="J19" s="19">
        <f>IF($E19="","",IF(สมรรถนะที่5!O20="","",สมรรถนะที่5!O20))</f>
        <v>2</v>
      </c>
      <c r="K19" s="71">
        <f t="shared" si="0"/>
        <v>2</v>
      </c>
      <c r="L19" s="50">
        <f>IF($E19="","",IF(K19&gt;=ตั้งค่าการประเมิน!$A$4,3,IF(K19&gt;=ตั้งค่าการประเมิน!$A$5,2,IF(K19&gt;=ตั้งค่าการประเมิน!$A$6,1,0))))</f>
        <v>2</v>
      </c>
      <c r="M19" s="72" t="str">
        <f t="shared" si="1"/>
        <v/>
      </c>
      <c r="N19" s="72" t="str">
        <f t="shared" si="2"/>
        <v>P</v>
      </c>
      <c r="O19" s="72" t="str">
        <f t="shared" si="3"/>
        <v/>
      </c>
      <c r="P19" s="72" t="str">
        <f t="shared" si="4"/>
        <v/>
      </c>
    </row>
    <row r="20" spans="1:16" x14ac:dyDescent="0.3">
      <c r="A20" s="14"/>
      <c r="B20" s="14"/>
      <c r="C20" s="14"/>
      <c r="D20" s="47">
        <f>รายชื่อนักเรียน!$A18</f>
        <v>17</v>
      </c>
      <c r="E20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0" s="19">
        <f>IF($E20="","",IF(สมรรถนะที่1!P21="","",สมรรถนะที่1!P21))</f>
        <v>2</v>
      </c>
      <c r="G20" s="19">
        <f>IF($E20="","",IF(สมรรถนะที่2!M21="","",สมรรถนะที่2!M21))</f>
        <v>2</v>
      </c>
      <c r="H20" s="19">
        <f>IF($E20="","",IF(สมรรถนะที่3!U21="","",สมรรถนะที่3!U21))</f>
        <v>2</v>
      </c>
      <c r="I20" s="19">
        <f>IF($E20="","",IF(สมรรถนะที่4!S21="","",สมรรถนะที่4!S21))</f>
        <v>2</v>
      </c>
      <c r="J20" s="19">
        <f>IF($E20="","",IF(สมรรถนะที่5!O21="","",สมรรถนะที่5!O21))</f>
        <v>2</v>
      </c>
      <c r="K20" s="71">
        <f t="shared" si="0"/>
        <v>2</v>
      </c>
      <c r="L20" s="50">
        <f>IF($E20="","",IF(K20&gt;=ตั้งค่าการประเมิน!$A$4,3,IF(K20&gt;=ตั้งค่าการประเมิน!$A$5,2,IF(K20&gt;=ตั้งค่าการประเมิน!$A$6,1,0))))</f>
        <v>2</v>
      </c>
      <c r="M20" s="72" t="str">
        <f t="shared" si="1"/>
        <v/>
      </c>
      <c r="N20" s="72" t="str">
        <f t="shared" si="2"/>
        <v>P</v>
      </c>
      <c r="O20" s="72" t="str">
        <f t="shared" si="3"/>
        <v/>
      </c>
      <c r="P20" s="72" t="str">
        <f t="shared" si="4"/>
        <v/>
      </c>
    </row>
    <row r="21" spans="1:16" x14ac:dyDescent="0.3">
      <c r="A21" s="14"/>
      <c r="B21" s="14"/>
      <c r="C21" s="14"/>
      <c r="D21" s="47">
        <f>รายชื่อนักเรียน!$A19</f>
        <v>18</v>
      </c>
      <c r="E21" s="48" t="str">
        <f>IF(รายชื่อนักเรียน!B19="","",รายชื่อนักเรียน!B19&amp;รายชื่อนักเรียน!C19&amp; "  " &amp; รายชื่อนักเรียน!D19)</f>
        <v/>
      </c>
      <c r="F21" s="19" t="str">
        <f>IF($E21="","",IF(สมรรถนะที่1!P22="","",สมรรถนะที่1!P22))</f>
        <v/>
      </c>
      <c r="G21" s="19" t="str">
        <f>IF($E21="","",IF(สมรรถนะที่2!M22="","",สมรรถนะที่2!M22))</f>
        <v/>
      </c>
      <c r="H21" s="19" t="str">
        <f>IF($E21="","",IF(สมรรถนะที่3!U22="","",สมรรถนะที่3!U22))</f>
        <v/>
      </c>
      <c r="I21" s="19" t="str">
        <f>IF($E21="","",IF(สมรรถนะที่4!S22="","",สมรรถนะที่4!S22))</f>
        <v/>
      </c>
      <c r="J21" s="19" t="str">
        <f>IF($E21="","",IF(สมรรถนะที่5!O22="","",สมรรถนะที่5!O22))</f>
        <v/>
      </c>
      <c r="K21" s="71" t="str">
        <f t="shared" si="0"/>
        <v/>
      </c>
      <c r="L21" s="50" t="str">
        <f>IF($E21="","",IF(K21&gt;=ตั้งค่าการประเมิน!$A$4,3,IF(K21&gt;=ตั้งค่าการประเมิน!$A$5,2,IF(K21&gt;=ตั้งค่าการประเมิน!$A$6,1,0))))</f>
        <v/>
      </c>
      <c r="M21" s="72" t="str">
        <f t="shared" si="1"/>
        <v/>
      </c>
      <c r="N21" s="72" t="str">
        <f t="shared" si="2"/>
        <v/>
      </c>
      <c r="O21" s="72" t="str">
        <f t="shared" si="3"/>
        <v/>
      </c>
      <c r="P21" s="72" t="str">
        <f t="shared" si="4"/>
        <v/>
      </c>
    </row>
    <row r="22" spans="1:16" x14ac:dyDescent="0.3">
      <c r="A22" s="14"/>
      <c r="B22" s="14"/>
      <c r="C22" s="14"/>
      <c r="D22" s="47">
        <f>รายชื่อนักเรียน!$A20</f>
        <v>19</v>
      </c>
      <c r="E22" s="48" t="str">
        <f>IF(รายชื่อนักเรียน!B20="","",รายชื่อนักเรียน!B20&amp;รายชื่อนักเรียน!C20&amp; "  " &amp; รายชื่อนักเรียน!D20)</f>
        <v/>
      </c>
      <c r="F22" s="19" t="str">
        <f>IF($E22="","",IF(สมรรถนะที่1!P23="","",สมรรถนะที่1!P23))</f>
        <v/>
      </c>
      <c r="G22" s="19" t="str">
        <f>IF($E22="","",IF(สมรรถนะที่2!M23="","",สมรรถนะที่2!M23))</f>
        <v/>
      </c>
      <c r="H22" s="19" t="str">
        <f>IF($E22="","",IF(สมรรถนะที่3!U23="","",สมรรถนะที่3!U23))</f>
        <v/>
      </c>
      <c r="I22" s="19" t="str">
        <f>IF($E22="","",IF(สมรรถนะที่4!S23="","",สมรรถนะที่4!S23))</f>
        <v/>
      </c>
      <c r="J22" s="19" t="str">
        <f>IF($E22="","",IF(สมรรถนะที่5!O23="","",สมรรถนะที่5!O23))</f>
        <v/>
      </c>
      <c r="K22" s="71" t="str">
        <f t="shared" si="0"/>
        <v/>
      </c>
      <c r="L22" s="50" t="str">
        <f>IF($E22="","",IF(K22&gt;=ตั้งค่าการประเมิน!$A$4,3,IF(K22&gt;=ตั้งค่าการประเมิน!$A$5,2,IF(K22&gt;=ตั้งค่าการประเมิน!$A$6,1,0))))</f>
        <v/>
      </c>
      <c r="M22" s="72" t="str">
        <f t="shared" si="1"/>
        <v/>
      </c>
      <c r="N22" s="72" t="str">
        <f t="shared" si="2"/>
        <v/>
      </c>
      <c r="O22" s="72" t="str">
        <f t="shared" si="3"/>
        <v/>
      </c>
      <c r="P22" s="72" t="str">
        <f t="shared" si="4"/>
        <v/>
      </c>
    </row>
    <row r="23" spans="1:16" x14ac:dyDescent="0.3">
      <c r="A23" s="14"/>
      <c r="B23" s="14"/>
      <c r="C23" s="14"/>
      <c r="D23" s="47">
        <f>รายชื่อนักเรียน!$A21</f>
        <v>20</v>
      </c>
      <c r="E23" s="48" t="str">
        <f>IF(รายชื่อนักเรียน!B21="","",รายชื่อนักเรียน!B21&amp;รายชื่อนักเรียน!C21&amp; "  " &amp; รายชื่อนักเรียน!D21)</f>
        <v/>
      </c>
      <c r="F23" s="19" t="str">
        <f>IF($E23="","",IF(สมรรถนะที่1!P24="","",สมรรถนะที่1!P24))</f>
        <v/>
      </c>
      <c r="G23" s="19" t="str">
        <f>IF($E23="","",IF(สมรรถนะที่2!M24="","",สมรรถนะที่2!M24))</f>
        <v/>
      </c>
      <c r="H23" s="19" t="str">
        <f>IF($E23="","",IF(สมรรถนะที่3!U24="","",สมรรถนะที่3!U24))</f>
        <v/>
      </c>
      <c r="I23" s="19" t="str">
        <f>IF($E23="","",IF(สมรรถนะที่4!S24="","",สมรรถนะที่4!S24))</f>
        <v/>
      </c>
      <c r="J23" s="19" t="str">
        <f>IF($E23="","",IF(สมรรถนะที่5!O24="","",สมรรถนะที่5!O24))</f>
        <v/>
      </c>
      <c r="K23" s="71" t="str">
        <f t="shared" si="0"/>
        <v/>
      </c>
      <c r="L23" s="50" t="str">
        <f>IF($E23="","",IF(K23&gt;=ตั้งค่าการประเมิน!$A$4,3,IF(K23&gt;=ตั้งค่าการประเมิน!$A$5,2,IF(K23&gt;=ตั้งค่าการประเมิน!$A$6,1,0))))</f>
        <v/>
      </c>
      <c r="M23" s="72" t="str">
        <f t="shared" si="1"/>
        <v/>
      </c>
      <c r="N23" s="72" t="str">
        <f t="shared" si="2"/>
        <v/>
      </c>
      <c r="O23" s="72" t="str">
        <f t="shared" si="3"/>
        <v/>
      </c>
      <c r="P23" s="72" t="str">
        <f t="shared" si="4"/>
        <v/>
      </c>
    </row>
    <row r="24" spans="1:16" x14ac:dyDescent="0.3">
      <c r="A24" s="14"/>
      <c r="B24" s="14"/>
      <c r="C24" s="14"/>
      <c r="D24" s="47">
        <f>รายชื่อนักเรียน!$A22</f>
        <v>21</v>
      </c>
      <c r="E24" s="48" t="str">
        <f>IF(รายชื่อนักเรียน!B22="","",รายชื่อนักเรียน!B22&amp;รายชื่อนักเรียน!C22&amp; "  " &amp; รายชื่อนักเรียน!D22)</f>
        <v/>
      </c>
      <c r="F24" s="19" t="str">
        <f>IF($E24="","",IF(สมรรถนะที่1!P25="","",สมรรถนะที่1!P25))</f>
        <v/>
      </c>
      <c r="G24" s="19" t="str">
        <f>IF($E24="","",IF(สมรรถนะที่2!M25="","",สมรรถนะที่2!M25))</f>
        <v/>
      </c>
      <c r="H24" s="19" t="str">
        <f>IF($E24="","",IF(สมรรถนะที่3!U25="","",สมรรถนะที่3!U25))</f>
        <v/>
      </c>
      <c r="I24" s="19" t="str">
        <f>IF($E24="","",IF(สมรรถนะที่4!S25="","",สมรรถนะที่4!S25))</f>
        <v/>
      </c>
      <c r="J24" s="19" t="str">
        <f>IF($E24="","",IF(สมรรถนะที่5!O25="","",สมรรถนะที่5!O25))</f>
        <v/>
      </c>
      <c r="K24" s="71" t="str">
        <f t="shared" si="0"/>
        <v/>
      </c>
      <c r="L24" s="50" t="str">
        <f>IF($E24="","",IF(K24&gt;=ตั้งค่าการประเมิน!$A$4,3,IF(K24&gt;=ตั้งค่าการประเมิน!$A$5,2,IF(K24&gt;=ตั้งค่าการประเมิน!$A$6,1,0))))</f>
        <v/>
      </c>
      <c r="M24" s="72" t="str">
        <f t="shared" si="1"/>
        <v/>
      </c>
      <c r="N24" s="72" t="str">
        <f t="shared" si="2"/>
        <v/>
      </c>
      <c r="O24" s="72" t="str">
        <f t="shared" si="3"/>
        <v/>
      </c>
      <c r="P24" s="72" t="str">
        <f t="shared" si="4"/>
        <v/>
      </c>
    </row>
    <row r="25" spans="1:16" x14ac:dyDescent="0.3">
      <c r="A25" s="14"/>
      <c r="B25" s="14"/>
      <c r="C25" s="14"/>
      <c r="D25" s="47">
        <f>รายชื่อนักเรียน!$A23</f>
        <v>22</v>
      </c>
      <c r="E25" s="48" t="str">
        <f>IF(รายชื่อนักเรียน!B23="","",รายชื่อนักเรียน!B23&amp;รายชื่อนักเรียน!C23&amp; "  " &amp; รายชื่อนักเรียน!D23)</f>
        <v/>
      </c>
      <c r="F25" s="19" t="str">
        <f>IF($E25="","",IF(สมรรถนะที่1!P26="","",สมรรถนะที่1!P26))</f>
        <v/>
      </c>
      <c r="G25" s="19" t="str">
        <f>IF($E25="","",IF(สมรรถนะที่2!M26="","",สมรรถนะที่2!M26))</f>
        <v/>
      </c>
      <c r="H25" s="19" t="str">
        <f>IF($E25="","",IF(สมรรถนะที่3!U26="","",สมรรถนะที่3!U26))</f>
        <v/>
      </c>
      <c r="I25" s="19" t="str">
        <f>IF($E25="","",IF(สมรรถนะที่4!S26="","",สมรรถนะที่4!S26))</f>
        <v/>
      </c>
      <c r="J25" s="19" t="str">
        <f>IF($E25="","",IF(สมรรถนะที่5!O26="","",สมรรถนะที่5!O26))</f>
        <v/>
      </c>
      <c r="K25" s="71" t="str">
        <f t="shared" si="0"/>
        <v/>
      </c>
      <c r="L25" s="50" t="str">
        <f>IF($E25="","",IF(K25&gt;=ตั้งค่าการประเมิน!$A$4,3,IF(K25&gt;=ตั้งค่าการประเมิน!$A$5,2,IF(K25&gt;=ตั้งค่าการประเมิน!$A$6,1,0))))</f>
        <v/>
      </c>
      <c r="M25" s="72" t="str">
        <f t="shared" si="1"/>
        <v/>
      </c>
      <c r="N25" s="72" t="str">
        <f t="shared" si="2"/>
        <v/>
      </c>
      <c r="O25" s="72" t="str">
        <f t="shared" si="3"/>
        <v/>
      </c>
      <c r="P25" s="72" t="str">
        <f t="shared" si="4"/>
        <v/>
      </c>
    </row>
    <row r="26" spans="1:16" x14ac:dyDescent="0.3">
      <c r="A26" s="14"/>
      <c r="B26" s="14"/>
      <c r="C26" s="14"/>
      <c r="D26" s="47">
        <f>รายชื่อนักเรียน!$A24</f>
        <v>23</v>
      </c>
      <c r="E26" s="48" t="str">
        <f>IF(รายชื่อนักเรียน!B24="","",รายชื่อนักเรียน!B24&amp;รายชื่อนักเรียน!C24&amp; "  " &amp; รายชื่อนักเรียน!D24)</f>
        <v/>
      </c>
      <c r="F26" s="19" t="str">
        <f>IF($E26="","",IF(สมรรถนะที่1!P27="","",สมรรถนะที่1!P27))</f>
        <v/>
      </c>
      <c r="G26" s="19" t="str">
        <f>IF($E26="","",IF(สมรรถนะที่2!M27="","",สมรรถนะที่2!M27))</f>
        <v/>
      </c>
      <c r="H26" s="19" t="str">
        <f>IF($E26="","",IF(สมรรถนะที่3!U27="","",สมรรถนะที่3!U27))</f>
        <v/>
      </c>
      <c r="I26" s="19" t="str">
        <f>IF($E26="","",IF(สมรรถนะที่4!S27="","",สมรรถนะที่4!S27))</f>
        <v/>
      </c>
      <c r="J26" s="19" t="str">
        <f>IF($E26="","",IF(สมรรถนะที่5!O27="","",สมรรถนะที่5!O27))</f>
        <v/>
      </c>
      <c r="K26" s="71" t="str">
        <f t="shared" si="0"/>
        <v/>
      </c>
      <c r="L26" s="50" t="str">
        <f>IF($E26="","",IF(K26&gt;=ตั้งค่าการประเมิน!$A$4,3,IF(K26&gt;=ตั้งค่าการประเมิน!$A$5,2,IF(K26&gt;=ตั้งค่าการประเมิน!$A$6,1,0))))</f>
        <v/>
      </c>
      <c r="M26" s="72" t="str">
        <f t="shared" si="1"/>
        <v/>
      </c>
      <c r="N26" s="72" t="str">
        <f t="shared" si="2"/>
        <v/>
      </c>
      <c r="O26" s="72" t="str">
        <f t="shared" si="3"/>
        <v/>
      </c>
      <c r="P26" s="72" t="str">
        <f t="shared" si="4"/>
        <v/>
      </c>
    </row>
    <row r="27" spans="1:16" x14ac:dyDescent="0.3">
      <c r="A27" s="14"/>
      <c r="B27" s="14"/>
      <c r="C27" s="14"/>
      <c r="D27" s="47">
        <f>รายชื่อนักเรียน!$A25</f>
        <v>24</v>
      </c>
      <c r="E27" s="48" t="str">
        <f>IF(รายชื่อนักเรียน!B25="","",รายชื่อนักเรียน!B25&amp;รายชื่อนักเรียน!C25&amp; "  " &amp; รายชื่อนักเรียน!D25)</f>
        <v/>
      </c>
      <c r="F27" s="19" t="str">
        <f>IF($E27="","",IF(สมรรถนะที่1!P28="","",สมรรถนะที่1!P28))</f>
        <v/>
      </c>
      <c r="G27" s="19" t="str">
        <f>IF($E27="","",IF(สมรรถนะที่2!M28="","",สมรรถนะที่2!M28))</f>
        <v/>
      </c>
      <c r="H27" s="19" t="str">
        <f>IF($E27="","",IF(สมรรถนะที่3!U28="","",สมรรถนะที่3!U28))</f>
        <v/>
      </c>
      <c r="I27" s="19" t="str">
        <f>IF($E27="","",IF(สมรรถนะที่4!S28="","",สมรรถนะที่4!S28))</f>
        <v/>
      </c>
      <c r="J27" s="19" t="str">
        <f>IF($E27="","",IF(สมรรถนะที่5!O28="","",สมรรถนะที่5!O28))</f>
        <v/>
      </c>
      <c r="K27" s="71" t="str">
        <f t="shared" si="0"/>
        <v/>
      </c>
      <c r="L27" s="50" t="str">
        <f>IF($E27="","",IF(K27&gt;=ตั้งค่าการประเมิน!$A$4,3,IF(K27&gt;=ตั้งค่าการประเมิน!$A$5,2,IF(K27&gt;=ตั้งค่าการประเมิน!$A$6,1,0))))</f>
        <v/>
      </c>
      <c r="M27" s="72" t="str">
        <f t="shared" si="1"/>
        <v/>
      </c>
      <c r="N27" s="72" t="str">
        <f t="shared" si="2"/>
        <v/>
      </c>
      <c r="O27" s="72" t="str">
        <f t="shared" si="3"/>
        <v/>
      </c>
      <c r="P27" s="72" t="str">
        <f t="shared" si="4"/>
        <v/>
      </c>
    </row>
    <row r="28" spans="1:16" x14ac:dyDescent="0.3">
      <c r="A28" s="14"/>
      <c r="B28" s="14"/>
      <c r="C28" s="14"/>
      <c r="D28" s="47">
        <f>รายชื่อนักเรียน!$A26</f>
        <v>25</v>
      </c>
      <c r="E28" s="48" t="str">
        <f>IF(รายชื่อนักเรียน!B26="","",รายชื่อนักเรียน!B26&amp;รายชื่อนักเรียน!C26&amp; "  " &amp; รายชื่อนักเรียน!D26)</f>
        <v/>
      </c>
      <c r="F28" s="19" t="str">
        <f>IF($E28="","",IF(สมรรถนะที่1!P29="","",สมรรถนะที่1!P29))</f>
        <v/>
      </c>
      <c r="G28" s="19" t="str">
        <f>IF($E28="","",IF(สมรรถนะที่2!M29="","",สมรรถนะที่2!M29))</f>
        <v/>
      </c>
      <c r="H28" s="19" t="str">
        <f>IF($E28="","",IF(สมรรถนะที่3!U29="","",สมรรถนะที่3!U29))</f>
        <v/>
      </c>
      <c r="I28" s="19" t="str">
        <f>IF($E28="","",IF(สมรรถนะที่4!S29="","",สมรรถนะที่4!S29))</f>
        <v/>
      </c>
      <c r="J28" s="19" t="str">
        <f>IF($E28="","",IF(สมรรถนะที่5!O29="","",สมรรถนะที่5!O29))</f>
        <v/>
      </c>
      <c r="K28" s="71" t="str">
        <f t="shared" si="0"/>
        <v/>
      </c>
      <c r="L28" s="50" t="str">
        <f>IF($E28="","",IF(K28&gt;=ตั้งค่าการประเมิน!$A$4,3,IF(K28&gt;=ตั้งค่าการประเมิน!$A$5,2,IF(K28&gt;=ตั้งค่าการประเมิน!$A$6,1,0))))</f>
        <v/>
      </c>
      <c r="M28" s="72" t="str">
        <f t="shared" si="1"/>
        <v/>
      </c>
      <c r="N28" s="72" t="str">
        <f t="shared" si="2"/>
        <v/>
      </c>
      <c r="O28" s="72" t="str">
        <f t="shared" si="3"/>
        <v/>
      </c>
      <c r="P28" s="72" t="str">
        <f t="shared" si="4"/>
        <v/>
      </c>
    </row>
    <row r="29" spans="1:16" x14ac:dyDescent="0.3">
      <c r="A29" s="14"/>
      <c r="B29" s="14"/>
      <c r="C29" s="14"/>
      <c r="D29" s="47">
        <f>รายชื่อนักเรียน!$A27</f>
        <v>26</v>
      </c>
      <c r="E29" s="48" t="str">
        <f>IF(รายชื่อนักเรียน!B27="","",รายชื่อนักเรียน!B27&amp;รายชื่อนักเรียน!C27&amp; "  " &amp; รายชื่อนักเรียน!D27)</f>
        <v/>
      </c>
      <c r="F29" s="19" t="str">
        <f>IF($E29="","",IF(สมรรถนะที่1!P30="","",สมรรถนะที่1!P30))</f>
        <v/>
      </c>
      <c r="G29" s="19" t="str">
        <f>IF($E29="","",IF(สมรรถนะที่2!M30="","",สมรรถนะที่2!M30))</f>
        <v/>
      </c>
      <c r="H29" s="19" t="str">
        <f>IF($E29="","",IF(สมรรถนะที่3!U30="","",สมรรถนะที่3!U30))</f>
        <v/>
      </c>
      <c r="I29" s="19" t="str">
        <f>IF($E29="","",IF(สมรรถนะที่4!S30="","",สมรรถนะที่4!S30))</f>
        <v/>
      </c>
      <c r="J29" s="19" t="str">
        <f>IF($E29="","",IF(สมรรถนะที่5!O30="","",สมรรถนะที่5!O30))</f>
        <v/>
      </c>
      <c r="K29" s="71" t="str">
        <f t="shared" si="0"/>
        <v/>
      </c>
      <c r="L29" s="50" t="str">
        <f>IF($E29="","",IF(K29&gt;=ตั้งค่าการประเมิน!$A$4,3,IF(K29&gt;=ตั้งค่าการประเมิน!$A$5,2,IF(K29&gt;=ตั้งค่าการประเมิน!$A$6,1,0))))</f>
        <v/>
      </c>
      <c r="M29" s="72" t="str">
        <f t="shared" si="1"/>
        <v/>
      </c>
      <c r="N29" s="72" t="str">
        <f t="shared" si="2"/>
        <v/>
      </c>
      <c r="O29" s="72" t="str">
        <f t="shared" si="3"/>
        <v/>
      </c>
      <c r="P29" s="72" t="str">
        <f t="shared" si="4"/>
        <v/>
      </c>
    </row>
    <row r="30" spans="1:16" x14ac:dyDescent="0.3">
      <c r="A30" s="14"/>
      <c r="B30" s="14"/>
      <c r="C30" s="14"/>
      <c r="D30" s="47">
        <f>รายชื่อนักเรียน!$A28</f>
        <v>27</v>
      </c>
      <c r="E30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0" s="19" t="str">
        <f>IF($E30="","",IF(สมรรถนะที่1!P31="","",สมรรถนะที่1!P31))</f>
        <v/>
      </c>
      <c r="G30" s="19" t="str">
        <f>IF($E30="","",IF(สมรรถนะที่2!M31="","",สมรรถนะที่2!M31))</f>
        <v/>
      </c>
      <c r="H30" s="19" t="str">
        <f>IF($E30="","",IF(สมรรถนะที่3!U31="","",สมรรถนะที่3!U31))</f>
        <v/>
      </c>
      <c r="I30" s="19" t="str">
        <f>IF($E30="","",IF(สมรรถนะที่4!S31="","",สมรรถนะที่4!S31))</f>
        <v/>
      </c>
      <c r="J30" s="19" t="str">
        <f>IF($E30="","",IF(สมรรถนะที่5!O31="","",สมรรถนะที่5!O31))</f>
        <v/>
      </c>
      <c r="K30" s="71" t="str">
        <f t="shared" si="0"/>
        <v/>
      </c>
      <c r="L30" s="50" t="str">
        <f>IF($E30="","",IF(K30&gt;=ตั้งค่าการประเมิน!$A$4,3,IF(K30&gt;=ตั้งค่าการประเมิน!$A$5,2,IF(K30&gt;=ตั้งค่าการประเมิน!$A$6,1,0))))</f>
        <v/>
      </c>
      <c r="M30" s="72" t="str">
        <f t="shared" si="1"/>
        <v/>
      </c>
      <c r="N30" s="72" t="str">
        <f t="shared" si="2"/>
        <v/>
      </c>
      <c r="O30" s="72" t="str">
        <f t="shared" si="3"/>
        <v/>
      </c>
      <c r="P30" s="72" t="str">
        <f t="shared" si="4"/>
        <v/>
      </c>
    </row>
    <row r="31" spans="1:16" x14ac:dyDescent="0.3">
      <c r="A31" s="14"/>
      <c r="B31" s="14"/>
      <c r="C31" s="14"/>
      <c r="D31" s="47">
        <f>รายชื่อนักเรียน!$A29</f>
        <v>28</v>
      </c>
      <c r="E31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1" s="19" t="str">
        <f>IF($E31="","",IF(สมรรถนะที่1!P32="","",สมรรถนะที่1!P32))</f>
        <v/>
      </c>
      <c r="G31" s="19" t="str">
        <f>IF($E31="","",IF(สมรรถนะที่2!M32="","",สมรรถนะที่2!M32))</f>
        <v/>
      </c>
      <c r="H31" s="19" t="str">
        <f>IF($E31="","",IF(สมรรถนะที่3!U32="","",สมรรถนะที่3!U32))</f>
        <v/>
      </c>
      <c r="I31" s="19" t="str">
        <f>IF($E31="","",IF(สมรรถนะที่4!S32="","",สมรรถนะที่4!S32))</f>
        <v/>
      </c>
      <c r="J31" s="19" t="str">
        <f>IF($E31="","",IF(สมรรถนะที่5!O32="","",สมรรถนะที่5!O32))</f>
        <v/>
      </c>
      <c r="K31" s="71" t="str">
        <f t="shared" si="0"/>
        <v/>
      </c>
      <c r="L31" s="50" t="str">
        <f>IF($E31="","",IF(K31&gt;=ตั้งค่าการประเมิน!$A$4,3,IF(K31&gt;=ตั้งค่าการประเมิน!$A$5,2,IF(K31&gt;=ตั้งค่าการประเมิน!$A$6,1,0))))</f>
        <v/>
      </c>
      <c r="M31" s="72" t="str">
        <f t="shared" si="1"/>
        <v/>
      </c>
      <c r="N31" s="72" t="str">
        <f t="shared" si="2"/>
        <v/>
      </c>
      <c r="O31" s="72" t="str">
        <f t="shared" si="3"/>
        <v/>
      </c>
      <c r="P31" s="72" t="str">
        <f t="shared" si="4"/>
        <v/>
      </c>
    </row>
    <row r="32" spans="1:16" x14ac:dyDescent="0.3">
      <c r="A32" s="14"/>
      <c r="B32" s="14"/>
      <c r="C32" s="14"/>
      <c r="D32" s="47">
        <f>รายชื่อนักเรียน!$A30</f>
        <v>29</v>
      </c>
      <c r="E32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2" s="19" t="str">
        <f>IF($E32="","",IF(สมรรถนะที่1!P33="","",สมรรถนะที่1!P33))</f>
        <v/>
      </c>
      <c r="G32" s="19" t="str">
        <f>IF($E32="","",IF(สมรรถนะที่2!M33="","",สมรรถนะที่2!M33))</f>
        <v/>
      </c>
      <c r="H32" s="19" t="str">
        <f>IF($E32="","",IF(สมรรถนะที่3!U33="","",สมรรถนะที่3!U33))</f>
        <v/>
      </c>
      <c r="I32" s="19" t="str">
        <f>IF($E32="","",IF(สมรรถนะที่4!S33="","",สมรรถนะที่4!S33))</f>
        <v/>
      </c>
      <c r="J32" s="19" t="str">
        <f>IF($E32="","",IF(สมรรถนะที่5!O33="","",สมรรถนะที่5!O33))</f>
        <v/>
      </c>
      <c r="K32" s="71" t="str">
        <f t="shared" si="0"/>
        <v/>
      </c>
      <c r="L32" s="50" t="str">
        <f>IF($E32="","",IF(K32&gt;=ตั้งค่าการประเมิน!$A$4,3,IF(K32&gt;=ตั้งค่าการประเมิน!$A$5,2,IF(K32&gt;=ตั้งค่าการประเมิน!$A$6,1,0))))</f>
        <v/>
      </c>
      <c r="M32" s="72" t="str">
        <f t="shared" si="1"/>
        <v/>
      </c>
      <c r="N32" s="72" t="str">
        <f t="shared" si="2"/>
        <v/>
      </c>
      <c r="O32" s="72" t="str">
        <f t="shared" si="3"/>
        <v/>
      </c>
      <c r="P32" s="72" t="str">
        <f t="shared" si="4"/>
        <v/>
      </c>
    </row>
    <row r="33" spans="1:16" x14ac:dyDescent="0.3">
      <c r="A33" s="14"/>
      <c r="B33" s="14"/>
      <c r="C33" s="14"/>
      <c r="D33" s="47">
        <f>รายชื่อนักเรียน!$A31</f>
        <v>30</v>
      </c>
      <c r="E33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3" s="19" t="str">
        <f>IF($E33="","",IF(สมรรถนะที่1!P34="","",สมรรถนะที่1!P34))</f>
        <v/>
      </c>
      <c r="G33" s="19" t="str">
        <f>IF($E33="","",IF(สมรรถนะที่2!M34="","",สมรรถนะที่2!M34))</f>
        <v/>
      </c>
      <c r="H33" s="19" t="str">
        <f>IF($E33="","",IF(สมรรถนะที่3!U34="","",สมรรถนะที่3!U34))</f>
        <v/>
      </c>
      <c r="I33" s="19" t="str">
        <f>IF($E33="","",IF(สมรรถนะที่4!S34="","",สมรรถนะที่4!S34))</f>
        <v/>
      </c>
      <c r="J33" s="19" t="str">
        <f>IF($E33="","",IF(สมรรถนะที่5!O34="","",สมรรถนะที่5!O34))</f>
        <v/>
      </c>
      <c r="K33" s="71" t="str">
        <f t="shared" si="0"/>
        <v/>
      </c>
      <c r="L33" s="50" t="str">
        <f>IF($E33="","",IF(K33&gt;=ตั้งค่าการประเมิน!$A$4,3,IF(K33&gt;=ตั้งค่าการประเมิน!$A$5,2,IF(K33&gt;=ตั้งค่าการประเมิน!$A$6,1,0))))</f>
        <v/>
      </c>
      <c r="M33" s="72" t="str">
        <f t="shared" si="1"/>
        <v/>
      </c>
      <c r="N33" s="72" t="str">
        <f t="shared" si="2"/>
        <v/>
      </c>
      <c r="O33" s="72" t="str">
        <f t="shared" si="3"/>
        <v/>
      </c>
      <c r="P33" s="72" t="str">
        <f t="shared" si="4"/>
        <v/>
      </c>
    </row>
    <row r="34" spans="1:16" x14ac:dyDescent="0.3">
      <c r="A34" s="14"/>
      <c r="B34" s="14"/>
      <c r="C34" s="14"/>
      <c r="D34" s="47">
        <f>รายชื่อนักเรียน!$A32</f>
        <v>31</v>
      </c>
      <c r="E34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4" s="19" t="str">
        <f>IF($E34="","",IF(สมรรถนะที่1!P35="","",สมรรถนะที่1!P35))</f>
        <v/>
      </c>
      <c r="G34" s="19" t="str">
        <f>IF($E34="","",IF(สมรรถนะที่2!M35="","",สมรรถนะที่2!M35))</f>
        <v/>
      </c>
      <c r="H34" s="19" t="str">
        <f>IF($E34="","",IF(สมรรถนะที่3!U35="","",สมรรถนะที่3!U35))</f>
        <v/>
      </c>
      <c r="I34" s="19" t="str">
        <f>IF($E34="","",IF(สมรรถนะที่4!S35="","",สมรรถนะที่4!S35))</f>
        <v/>
      </c>
      <c r="J34" s="19" t="str">
        <f>IF($E34="","",IF(สมรรถนะที่5!O35="","",สมรรถนะที่5!O35))</f>
        <v/>
      </c>
      <c r="K34" s="71" t="str">
        <f t="shared" si="0"/>
        <v/>
      </c>
      <c r="L34" s="50" t="str">
        <f>IF($E34="","",IF(K34&gt;=ตั้งค่าการประเมิน!$A$4,3,IF(K34&gt;=ตั้งค่าการประเมิน!$A$5,2,IF(K34&gt;=ตั้งค่าการประเมิน!$A$6,1,0))))</f>
        <v/>
      </c>
      <c r="M34" s="72" t="str">
        <f t="shared" si="1"/>
        <v/>
      </c>
      <c r="N34" s="72" t="str">
        <f t="shared" si="2"/>
        <v/>
      </c>
      <c r="O34" s="72" t="str">
        <f t="shared" si="3"/>
        <v/>
      </c>
      <c r="P34" s="72" t="str">
        <f t="shared" si="4"/>
        <v/>
      </c>
    </row>
    <row r="35" spans="1:16" x14ac:dyDescent="0.3">
      <c r="A35" s="14"/>
      <c r="B35" s="14"/>
      <c r="C35" s="14"/>
      <c r="D35" s="47">
        <f>รายชื่อนักเรียน!$A33</f>
        <v>32</v>
      </c>
      <c r="E35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5" s="19" t="str">
        <f>IF($E35="","",IF(สมรรถนะที่1!P36="","",สมรรถนะที่1!P36))</f>
        <v/>
      </c>
      <c r="G35" s="19" t="str">
        <f>IF($E35="","",IF(สมรรถนะที่2!M36="","",สมรรถนะที่2!M36))</f>
        <v/>
      </c>
      <c r="H35" s="19" t="str">
        <f>IF($E35="","",IF(สมรรถนะที่3!U36="","",สมรรถนะที่3!U36))</f>
        <v/>
      </c>
      <c r="I35" s="19" t="str">
        <f>IF($E35="","",IF(สมรรถนะที่4!S36="","",สมรรถนะที่4!S36))</f>
        <v/>
      </c>
      <c r="J35" s="19" t="str">
        <f>IF($E35="","",IF(สมรรถนะที่5!O36="","",สมรรถนะที่5!O36))</f>
        <v/>
      </c>
      <c r="K35" s="71" t="str">
        <f t="shared" si="0"/>
        <v/>
      </c>
      <c r="L35" s="50" t="str">
        <f>IF($E35="","",IF(K35&gt;=ตั้งค่าการประเมิน!$A$4,3,IF(K35&gt;=ตั้งค่าการประเมิน!$A$5,2,IF(K35&gt;=ตั้งค่าการประเมิน!$A$6,1,0))))</f>
        <v/>
      </c>
      <c r="M35" s="72" t="str">
        <f t="shared" si="1"/>
        <v/>
      </c>
      <c r="N35" s="72" t="str">
        <f t="shared" si="2"/>
        <v/>
      </c>
      <c r="O35" s="72" t="str">
        <f t="shared" si="3"/>
        <v/>
      </c>
      <c r="P35" s="72" t="str">
        <f t="shared" si="4"/>
        <v/>
      </c>
    </row>
    <row r="36" spans="1:16" x14ac:dyDescent="0.3">
      <c r="A36" s="14"/>
      <c r="B36" s="14"/>
      <c r="C36" s="14"/>
      <c r="D36" s="47">
        <f>รายชื่อนักเรียน!$A34</f>
        <v>33</v>
      </c>
      <c r="E36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6" s="19" t="str">
        <f>IF($E36="","",IF(สมรรถนะที่1!P37="","",สมรรถนะที่1!P37))</f>
        <v/>
      </c>
      <c r="G36" s="19" t="str">
        <f>IF($E36="","",IF(สมรรถนะที่2!M37="","",สมรรถนะที่2!M37))</f>
        <v/>
      </c>
      <c r="H36" s="19" t="str">
        <f>IF($E36="","",IF(สมรรถนะที่3!U37="","",สมรรถนะที่3!U37))</f>
        <v/>
      </c>
      <c r="I36" s="19" t="str">
        <f>IF($E36="","",IF(สมรรถนะที่4!S37="","",สมรรถนะที่4!S37))</f>
        <v/>
      </c>
      <c r="J36" s="19" t="str">
        <f>IF($E36="","",IF(สมรรถนะที่5!O37="","",สมรรถนะที่5!O37))</f>
        <v/>
      </c>
      <c r="K36" s="71" t="str">
        <f t="shared" ref="K36:K63" si="5">IF($E36="","",IF(SUM(F36:I36)=0,0,AVERAGE(F36:I36)))</f>
        <v/>
      </c>
      <c r="L36" s="50" t="str">
        <f>IF($E36="","",IF(K36&gt;=ตั้งค่าการประเมิน!$A$4,3,IF(K36&gt;=ตั้งค่าการประเมิน!$A$5,2,IF(K36&gt;=ตั้งค่าการประเมิน!$A$6,1,0))))</f>
        <v/>
      </c>
      <c r="M36" s="72" t="str">
        <f t="shared" si="1"/>
        <v/>
      </c>
      <c r="N36" s="72" t="str">
        <f t="shared" si="2"/>
        <v/>
      </c>
      <c r="O36" s="72" t="str">
        <f t="shared" si="3"/>
        <v/>
      </c>
      <c r="P36" s="72" t="str">
        <f t="shared" si="4"/>
        <v/>
      </c>
    </row>
    <row r="37" spans="1:16" x14ac:dyDescent="0.3">
      <c r="A37" s="14"/>
      <c r="B37" s="14"/>
      <c r="C37" s="14"/>
      <c r="D37" s="47">
        <f>รายชื่อนักเรียน!$A35</f>
        <v>34</v>
      </c>
      <c r="E37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7" s="19" t="str">
        <f>IF($E37="","",IF(สมรรถนะที่1!P38="","",สมรรถนะที่1!P38))</f>
        <v/>
      </c>
      <c r="G37" s="19" t="str">
        <f>IF($E37="","",IF(สมรรถนะที่2!M38="","",สมรรถนะที่2!M38))</f>
        <v/>
      </c>
      <c r="H37" s="19" t="str">
        <f>IF($E37="","",IF(สมรรถนะที่3!U38="","",สมรรถนะที่3!U38))</f>
        <v/>
      </c>
      <c r="I37" s="19" t="str">
        <f>IF($E37="","",IF(สมรรถนะที่4!S38="","",สมรรถนะที่4!S38))</f>
        <v/>
      </c>
      <c r="J37" s="19" t="str">
        <f>IF($E37="","",IF(สมรรถนะที่5!O38="","",สมรรถนะที่5!O38))</f>
        <v/>
      </c>
      <c r="K37" s="71" t="str">
        <f t="shared" si="5"/>
        <v/>
      </c>
      <c r="L37" s="50" t="str">
        <f>IF($E37="","",IF(K37&gt;=ตั้งค่าการประเมิน!$A$4,3,IF(K37&gt;=ตั้งค่าการประเมิน!$A$5,2,IF(K37&gt;=ตั้งค่าการประเมิน!$A$6,1,0))))</f>
        <v/>
      </c>
      <c r="M37" s="72" t="str">
        <f t="shared" si="1"/>
        <v/>
      </c>
      <c r="N37" s="72" t="str">
        <f t="shared" si="2"/>
        <v/>
      </c>
      <c r="O37" s="72" t="str">
        <f t="shared" si="3"/>
        <v/>
      </c>
      <c r="P37" s="72" t="str">
        <f t="shared" si="4"/>
        <v/>
      </c>
    </row>
    <row r="38" spans="1:16" x14ac:dyDescent="0.3">
      <c r="A38" s="14"/>
      <c r="B38" s="14"/>
      <c r="C38" s="14"/>
      <c r="D38" s="47">
        <f>รายชื่อนักเรียน!$A36</f>
        <v>35</v>
      </c>
      <c r="E38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8" s="19" t="str">
        <f>IF($E38="","",IF(สมรรถนะที่1!P39="","",สมรรถนะที่1!P39))</f>
        <v/>
      </c>
      <c r="G38" s="19" t="str">
        <f>IF($E38="","",IF(สมรรถนะที่2!M39="","",สมรรถนะที่2!M39))</f>
        <v/>
      </c>
      <c r="H38" s="19" t="str">
        <f>IF($E38="","",IF(สมรรถนะที่3!U39="","",สมรรถนะที่3!U39))</f>
        <v/>
      </c>
      <c r="I38" s="19" t="str">
        <f>IF($E38="","",IF(สมรรถนะที่4!S39="","",สมรรถนะที่4!S39))</f>
        <v/>
      </c>
      <c r="J38" s="19" t="str">
        <f>IF($E38="","",IF(สมรรถนะที่5!O39="","",สมรรถนะที่5!O39))</f>
        <v/>
      </c>
      <c r="K38" s="71" t="str">
        <f t="shared" si="5"/>
        <v/>
      </c>
      <c r="L38" s="50" t="str">
        <f>IF($E38="","",IF(K38&gt;=ตั้งค่าการประเมิน!$A$4,3,IF(K38&gt;=ตั้งค่าการประเมิน!$A$5,2,IF(K38&gt;=ตั้งค่าการประเมิน!$A$6,1,0))))</f>
        <v/>
      </c>
      <c r="M38" s="72" t="str">
        <f t="shared" si="1"/>
        <v/>
      </c>
      <c r="N38" s="72" t="str">
        <f t="shared" si="2"/>
        <v/>
      </c>
      <c r="O38" s="72" t="str">
        <f t="shared" si="3"/>
        <v/>
      </c>
      <c r="P38" s="72" t="str">
        <f t="shared" si="4"/>
        <v/>
      </c>
    </row>
    <row r="39" spans="1:16" x14ac:dyDescent="0.3">
      <c r="A39" s="14"/>
      <c r="B39" s="14"/>
      <c r="C39" s="14"/>
      <c r="D39" s="47">
        <f>รายชื่อนักเรียน!$A37</f>
        <v>36</v>
      </c>
      <c r="E39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39" s="19" t="str">
        <f>IF($E39="","",IF(สมรรถนะที่1!P40="","",สมรรถนะที่1!P40))</f>
        <v/>
      </c>
      <c r="G39" s="19" t="str">
        <f>IF($E39="","",IF(สมรรถนะที่2!M40="","",สมรรถนะที่2!M40))</f>
        <v/>
      </c>
      <c r="H39" s="19" t="str">
        <f>IF($E39="","",IF(สมรรถนะที่3!U40="","",สมรรถนะที่3!U40))</f>
        <v/>
      </c>
      <c r="I39" s="19" t="str">
        <f>IF($E39="","",IF(สมรรถนะที่4!S40="","",สมรรถนะที่4!S40))</f>
        <v/>
      </c>
      <c r="J39" s="19" t="str">
        <f>IF($E39="","",IF(สมรรถนะที่5!O40="","",สมรรถนะที่5!O40))</f>
        <v/>
      </c>
      <c r="K39" s="71" t="str">
        <f t="shared" si="5"/>
        <v/>
      </c>
      <c r="L39" s="50" t="str">
        <f>IF($E39="","",IF(K39&gt;=ตั้งค่าการประเมิน!$A$4,3,IF(K39&gt;=ตั้งค่าการประเมิน!$A$5,2,IF(K39&gt;=ตั้งค่าการประเมิน!$A$6,1,0))))</f>
        <v/>
      </c>
      <c r="M39" s="72" t="str">
        <f t="shared" si="1"/>
        <v/>
      </c>
      <c r="N39" s="72" t="str">
        <f t="shared" si="2"/>
        <v/>
      </c>
      <c r="O39" s="72" t="str">
        <f t="shared" si="3"/>
        <v/>
      </c>
      <c r="P39" s="72" t="str">
        <f t="shared" si="4"/>
        <v/>
      </c>
    </row>
    <row r="40" spans="1:16" x14ac:dyDescent="0.3">
      <c r="A40" s="14"/>
      <c r="B40" s="14"/>
      <c r="C40" s="14"/>
      <c r="D40" s="47">
        <f>รายชื่อนักเรียน!$A38</f>
        <v>37</v>
      </c>
      <c r="E40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0" s="19" t="str">
        <f>IF($E40="","",IF(สมรรถนะที่1!P41="","",สมรรถนะที่1!P41))</f>
        <v/>
      </c>
      <c r="G40" s="19" t="str">
        <f>IF($E40="","",IF(สมรรถนะที่2!M41="","",สมรรถนะที่2!M41))</f>
        <v/>
      </c>
      <c r="H40" s="19" t="str">
        <f>IF($E40="","",IF(สมรรถนะที่3!U41="","",สมรรถนะที่3!U41))</f>
        <v/>
      </c>
      <c r="I40" s="19" t="str">
        <f>IF($E40="","",IF(สมรรถนะที่4!S41="","",สมรรถนะที่4!S41))</f>
        <v/>
      </c>
      <c r="J40" s="19" t="str">
        <f>IF($E40="","",IF(สมรรถนะที่5!O41="","",สมรรถนะที่5!O41))</f>
        <v/>
      </c>
      <c r="K40" s="71" t="str">
        <f t="shared" si="5"/>
        <v/>
      </c>
      <c r="L40" s="50" t="str">
        <f>IF($E40="","",IF(K40&gt;=ตั้งค่าการประเมิน!$A$4,3,IF(K40&gt;=ตั้งค่าการประเมิน!$A$5,2,IF(K40&gt;=ตั้งค่าการประเมิน!$A$6,1,0))))</f>
        <v/>
      </c>
      <c r="M40" s="72" t="str">
        <f t="shared" si="1"/>
        <v/>
      </c>
      <c r="N40" s="72" t="str">
        <f t="shared" si="2"/>
        <v/>
      </c>
      <c r="O40" s="72" t="str">
        <f t="shared" si="3"/>
        <v/>
      </c>
      <c r="P40" s="72" t="str">
        <f t="shared" si="4"/>
        <v/>
      </c>
    </row>
    <row r="41" spans="1:16" x14ac:dyDescent="0.3">
      <c r="A41" s="14"/>
      <c r="B41" s="14"/>
      <c r="C41" s="14"/>
      <c r="D41" s="47">
        <f>รายชื่อนักเรียน!$A39</f>
        <v>38</v>
      </c>
      <c r="E41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1" s="19" t="str">
        <f>IF($E41="","",IF(สมรรถนะที่1!P42="","",สมรรถนะที่1!P42))</f>
        <v/>
      </c>
      <c r="G41" s="19" t="str">
        <f>IF($E41="","",IF(สมรรถนะที่2!M42="","",สมรรถนะที่2!M42))</f>
        <v/>
      </c>
      <c r="H41" s="19" t="str">
        <f>IF($E41="","",IF(สมรรถนะที่3!U42="","",สมรรถนะที่3!U42))</f>
        <v/>
      </c>
      <c r="I41" s="19" t="str">
        <f>IF($E41="","",IF(สมรรถนะที่4!S42="","",สมรรถนะที่4!S42))</f>
        <v/>
      </c>
      <c r="J41" s="19" t="str">
        <f>IF($E41="","",IF(สมรรถนะที่5!O42="","",สมรรถนะที่5!O42))</f>
        <v/>
      </c>
      <c r="K41" s="71" t="str">
        <f t="shared" si="5"/>
        <v/>
      </c>
      <c r="L41" s="50" t="str">
        <f>IF($E41="","",IF(K41&gt;=ตั้งค่าการประเมิน!$A$4,3,IF(K41&gt;=ตั้งค่าการประเมิน!$A$5,2,IF(K41&gt;=ตั้งค่าการประเมิน!$A$6,1,0))))</f>
        <v/>
      </c>
      <c r="M41" s="72" t="str">
        <f t="shared" si="1"/>
        <v/>
      </c>
      <c r="N41" s="72" t="str">
        <f t="shared" si="2"/>
        <v/>
      </c>
      <c r="O41" s="72" t="str">
        <f t="shared" si="3"/>
        <v/>
      </c>
      <c r="P41" s="72" t="str">
        <f t="shared" si="4"/>
        <v/>
      </c>
    </row>
    <row r="42" spans="1:16" x14ac:dyDescent="0.3">
      <c r="A42" s="14"/>
      <c r="B42" s="14"/>
      <c r="C42" s="14"/>
      <c r="D42" s="47">
        <f>รายชื่อนักเรียน!$A40</f>
        <v>39</v>
      </c>
      <c r="E42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2" s="19" t="str">
        <f>IF($E42="","",IF(สมรรถนะที่1!P43="","",สมรรถนะที่1!P43))</f>
        <v/>
      </c>
      <c r="G42" s="19" t="str">
        <f>IF($E42="","",IF(สมรรถนะที่2!M43="","",สมรรถนะที่2!M43))</f>
        <v/>
      </c>
      <c r="H42" s="19" t="str">
        <f>IF($E42="","",IF(สมรรถนะที่3!U43="","",สมรรถนะที่3!U43))</f>
        <v/>
      </c>
      <c r="I42" s="19" t="str">
        <f>IF($E42="","",IF(สมรรถนะที่4!S43="","",สมรรถนะที่4!S43))</f>
        <v/>
      </c>
      <c r="J42" s="19" t="str">
        <f>IF($E42="","",IF(สมรรถนะที่5!O43="","",สมรรถนะที่5!O43))</f>
        <v/>
      </c>
      <c r="K42" s="71" t="str">
        <f t="shared" si="5"/>
        <v/>
      </c>
      <c r="L42" s="50" t="str">
        <f>IF($E42="","",IF(K42&gt;=ตั้งค่าการประเมิน!$A$4,3,IF(K42&gt;=ตั้งค่าการประเมิน!$A$5,2,IF(K42&gt;=ตั้งค่าการประเมิน!$A$6,1,0))))</f>
        <v/>
      </c>
      <c r="M42" s="72" t="str">
        <f t="shared" si="1"/>
        <v/>
      </c>
      <c r="N42" s="72" t="str">
        <f t="shared" si="2"/>
        <v/>
      </c>
      <c r="O42" s="72" t="str">
        <f t="shared" si="3"/>
        <v/>
      </c>
      <c r="P42" s="72" t="str">
        <f t="shared" si="4"/>
        <v/>
      </c>
    </row>
    <row r="43" spans="1:16" x14ac:dyDescent="0.3">
      <c r="A43" s="14"/>
      <c r="B43" s="14"/>
      <c r="C43" s="14"/>
      <c r="D43" s="47">
        <f>รายชื่อนักเรียน!$A41</f>
        <v>40</v>
      </c>
      <c r="E43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3" s="19" t="str">
        <f>IF($E43="","",IF(สมรรถนะที่1!P44="","",สมรรถนะที่1!P44))</f>
        <v/>
      </c>
      <c r="G43" s="19" t="str">
        <f>IF($E43="","",IF(สมรรถนะที่2!M44="","",สมรรถนะที่2!M44))</f>
        <v/>
      </c>
      <c r="H43" s="19" t="str">
        <f>IF($E43="","",IF(สมรรถนะที่3!U44="","",สมรรถนะที่3!U44))</f>
        <v/>
      </c>
      <c r="I43" s="19" t="str">
        <f>IF($E43="","",IF(สมรรถนะที่4!S44="","",สมรรถนะที่4!S44))</f>
        <v/>
      </c>
      <c r="J43" s="19" t="str">
        <f>IF($E43="","",IF(สมรรถนะที่5!O44="","",สมรรถนะที่5!O44))</f>
        <v/>
      </c>
      <c r="K43" s="71" t="str">
        <f t="shared" si="5"/>
        <v/>
      </c>
      <c r="L43" s="50" t="str">
        <f>IF($E43="","",IF(K43&gt;=ตั้งค่าการประเมิน!$A$4,3,IF(K43&gt;=ตั้งค่าการประเมิน!$A$5,2,IF(K43&gt;=ตั้งค่าการประเมิน!$A$6,1,0))))</f>
        <v/>
      </c>
      <c r="M43" s="72" t="str">
        <f t="shared" si="1"/>
        <v/>
      </c>
      <c r="N43" s="72" t="str">
        <f t="shared" si="2"/>
        <v/>
      </c>
      <c r="O43" s="72" t="str">
        <f t="shared" si="3"/>
        <v/>
      </c>
      <c r="P43" s="72" t="str">
        <f t="shared" si="4"/>
        <v/>
      </c>
    </row>
    <row r="44" spans="1:16" x14ac:dyDescent="0.3">
      <c r="A44" s="14"/>
      <c r="B44" s="14"/>
      <c r="C44" s="14"/>
      <c r="D44" s="47">
        <f>รายชื่อนักเรียน!$A42</f>
        <v>41</v>
      </c>
      <c r="E44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4" s="19" t="str">
        <f>IF($E44="","",IF(สมรรถนะที่1!P45="","",สมรรถนะที่1!P45))</f>
        <v/>
      </c>
      <c r="G44" s="19" t="str">
        <f>IF($E44="","",IF(สมรรถนะที่2!M45="","",สมรรถนะที่2!M45))</f>
        <v/>
      </c>
      <c r="H44" s="19" t="str">
        <f>IF($E44="","",IF(สมรรถนะที่3!U45="","",สมรรถนะที่3!U45))</f>
        <v/>
      </c>
      <c r="I44" s="19" t="str">
        <f>IF($E44="","",IF(สมรรถนะที่4!S45="","",สมรรถนะที่4!S45))</f>
        <v/>
      </c>
      <c r="J44" s="19" t="str">
        <f>IF($E44="","",IF(สมรรถนะที่5!O45="","",สมรรถนะที่5!O45))</f>
        <v/>
      </c>
      <c r="K44" s="71" t="str">
        <f t="shared" si="5"/>
        <v/>
      </c>
      <c r="L44" s="50" t="str">
        <f>IF($E44="","",IF(K44&gt;=ตั้งค่าการประเมิน!$A$4,3,IF(K44&gt;=ตั้งค่าการประเมิน!$A$5,2,IF(K44&gt;=ตั้งค่าการประเมิน!$A$6,1,0))))</f>
        <v/>
      </c>
      <c r="M44" s="72" t="str">
        <f t="shared" si="1"/>
        <v/>
      </c>
      <c r="N44" s="72" t="str">
        <f t="shared" si="2"/>
        <v/>
      </c>
      <c r="O44" s="72" t="str">
        <f t="shared" si="3"/>
        <v/>
      </c>
      <c r="P44" s="72" t="str">
        <f t="shared" si="4"/>
        <v/>
      </c>
    </row>
    <row r="45" spans="1:16" x14ac:dyDescent="0.3">
      <c r="A45" s="14"/>
      <c r="B45" s="14"/>
      <c r="C45" s="14"/>
      <c r="D45" s="47">
        <f>รายชื่อนักเรียน!$A43</f>
        <v>42</v>
      </c>
      <c r="E45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5" s="19" t="str">
        <f>IF($E45="","",IF(สมรรถนะที่1!P46="","",สมรรถนะที่1!P46))</f>
        <v/>
      </c>
      <c r="G45" s="19" t="str">
        <f>IF($E45="","",IF(สมรรถนะที่2!M46="","",สมรรถนะที่2!M46))</f>
        <v/>
      </c>
      <c r="H45" s="19" t="str">
        <f>IF($E45="","",IF(สมรรถนะที่3!U46="","",สมรรถนะที่3!U46))</f>
        <v/>
      </c>
      <c r="I45" s="19" t="str">
        <f>IF($E45="","",IF(สมรรถนะที่4!S46="","",สมรรถนะที่4!S46))</f>
        <v/>
      </c>
      <c r="J45" s="19" t="str">
        <f>IF($E45="","",IF(สมรรถนะที่5!O46="","",สมรรถนะที่5!O46))</f>
        <v/>
      </c>
      <c r="K45" s="71" t="str">
        <f t="shared" si="5"/>
        <v/>
      </c>
      <c r="L45" s="50" t="str">
        <f>IF($E45="","",IF(K45&gt;=ตั้งค่าการประเมิน!$A$4,3,IF(K45&gt;=ตั้งค่าการประเมิน!$A$5,2,IF(K45&gt;=ตั้งค่าการประเมิน!$A$6,1,0))))</f>
        <v/>
      </c>
      <c r="M45" s="72" t="str">
        <f t="shared" si="1"/>
        <v/>
      </c>
      <c r="N45" s="72" t="str">
        <f t="shared" si="2"/>
        <v/>
      </c>
      <c r="O45" s="72" t="str">
        <f t="shared" si="3"/>
        <v/>
      </c>
      <c r="P45" s="72" t="str">
        <f t="shared" si="4"/>
        <v/>
      </c>
    </row>
    <row r="46" spans="1:16" x14ac:dyDescent="0.3">
      <c r="A46" s="14"/>
      <c r="B46" s="14"/>
      <c r="C46" s="14"/>
      <c r="D46" s="47">
        <f>รายชื่อนักเรียน!$A44</f>
        <v>43</v>
      </c>
      <c r="E46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6" s="19" t="str">
        <f>IF($E46="","",IF(สมรรถนะที่1!P47="","",สมรรถนะที่1!P47))</f>
        <v/>
      </c>
      <c r="G46" s="19" t="str">
        <f>IF($E46="","",IF(สมรรถนะที่2!M47="","",สมรรถนะที่2!M47))</f>
        <v/>
      </c>
      <c r="H46" s="19" t="str">
        <f>IF($E46="","",IF(สมรรถนะที่3!U47="","",สมรรถนะที่3!U47))</f>
        <v/>
      </c>
      <c r="I46" s="19" t="str">
        <f>IF($E46="","",IF(สมรรถนะที่4!S47="","",สมรรถนะที่4!S47))</f>
        <v/>
      </c>
      <c r="J46" s="19" t="str">
        <f>IF($E46="","",IF(สมรรถนะที่5!O47="","",สมรรถนะที่5!O47))</f>
        <v/>
      </c>
      <c r="K46" s="71" t="str">
        <f t="shared" si="5"/>
        <v/>
      </c>
      <c r="L46" s="50" t="str">
        <f>IF($E46="","",IF(K46&gt;=ตั้งค่าการประเมิน!$A$4,3,IF(K46&gt;=ตั้งค่าการประเมิน!$A$5,2,IF(K46&gt;=ตั้งค่าการประเมิน!$A$6,1,0))))</f>
        <v/>
      </c>
      <c r="M46" s="72" t="str">
        <f t="shared" si="1"/>
        <v/>
      </c>
      <c r="N46" s="72" t="str">
        <f t="shared" si="2"/>
        <v/>
      </c>
      <c r="O46" s="72" t="str">
        <f t="shared" si="3"/>
        <v/>
      </c>
      <c r="P46" s="72" t="str">
        <f t="shared" si="4"/>
        <v/>
      </c>
    </row>
    <row r="47" spans="1:16" x14ac:dyDescent="0.3">
      <c r="A47" s="14"/>
      <c r="B47" s="14"/>
      <c r="C47" s="14"/>
      <c r="D47" s="47">
        <f>รายชื่อนักเรียน!$A45</f>
        <v>44</v>
      </c>
      <c r="E47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7" s="19" t="str">
        <f>IF($E47="","",IF(สมรรถนะที่1!P48="","",สมรรถนะที่1!P48))</f>
        <v/>
      </c>
      <c r="G47" s="19" t="str">
        <f>IF($E47="","",IF(สมรรถนะที่2!M48="","",สมรรถนะที่2!M48))</f>
        <v/>
      </c>
      <c r="H47" s="19" t="str">
        <f>IF($E47="","",IF(สมรรถนะที่3!U48="","",สมรรถนะที่3!U48))</f>
        <v/>
      </c>
      <c r="I47" s="19" t="str">
        <f>IF($E47="","",IF(สมรรถนะที่4!S48="","",สมรรถนะที่4!S48))</f>
        <v/>
      </c>
      <c r="J47" s="19" t="str">
        <f>IF($E47="","",IF(สมรรถนะที่5!O48="","",สมรรถนะที่5!O48))</f>
        <v/>
      </c>
      <c r="K47" s="71" t="str">
        <f t="shared" si="5"/>
        <v/>
      </c>
      <c r="L47" s="50" t="str">
        <f>IF($E47="","",IF(K47&gt;=ตั้งค่าการประเมิน!$A$4,3,IF(K47&gt;=ตั้งค่าการประเมิน!$A$5,2,IF(K47&gt;=ตั้งค่าการประเมิน!$A$6,1,0))))</f>
        <v/>
      </c>
      <c r="M47" s="72" t="str">
        <f t="shared" si="1"/>
        <v/>
      </c>
      <c r="N47" s="72" t="str">
        <f t="shared" si="2"/>
        <v/>
      </c>
      <c r="O47" s="72" t="str">
        <f t="shared" si="3"/>
        <v/>
      </c>
      <c r="P47" s="72" t="str">
        <f t="shared" si="4"/>
        <v/>
      </c>
    </row>
    <row r="48" spans="1:16" x14ac:dyDescent="0.3">
      <c r="A48" s="14"/>
      <c r="B48" s="14"/>
      <c r="C48" s="14"/>
      <c r="D48" s="47">
        <f>รายชื่อนักเรียน!$A46</f>
        <v>45</v>
      </c>
      <c r="E48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8" s="19" t="str">
        <f>IF($E48="","",IF(สมรรถนะที่1!P49="","",สมรรถนะที่1!P49))</f>
        <v/>
      </c>
      <c r="G48" s="19" t="str">
        <f>IF($E48="","",IF(สมรรถนะที่2!M49="","",สมรรถนะที่2!M49))</f>
        <v/>
      </c>
      <c r="H48" s="19" t="str">
        <f>IF($E48="","",IF(สมรรถนะที่3!U49="","",สมรรถนะที่3!U49))</f>
        <v/>
      </c>
      <c r="I48" s="19" t="str">
        <f>IF($E48="","",IF(สมรรถนะที่4!S49="","",สมรรถนะที่4!S49))</f>
        <v/>
      </c>
      <c r="J48" s="19" t="str">
        <f>IF($E48="","",IF(สมรรถนะที่5!O49="","",สมรรถนะที่5!O49))</f>
        <v/>
      </c>
      <c r="K48" s="71" t="str">
        <f t="shared" si="5"/>
        <v/>
      </c>
      <c r="L48" s="50" t="str">
        <f>IF($E48="","",IF(K48&gt;=ตั้งค่าการประเมิน!$A$4,3,IF(K48&gt;=ตั้งค่าการประเมิน!$A$5,2,IF(K48&gt;=ตั้งค่าการประเมิน!$A$6,1,0))))</f>
        <v/>
      </c>
      <c r="M48" s="72" t="str">
        <f t="shared" si="1"/>
        <v/>
      </c>
      <c r="N48" s="72" t="str">
        <f t="shared" si="2"/>
        <v/>
      </c>
      <c r="O48" s="72" t="str">
        <f t="shared" si="3"/>
        <v/>
      </c>
      <c r="P48" s="72" t="str">
        <f t="shared" si="4"/>
        <v/>
      </c>
    </row>
    <row r="49" spans="1:16" x14ac:dyDescent="0.3">
      <c r="A49" s="14"/>
      <c r="B49" s="14"/>
      <c r="C49" s="14"/>
      <c r="D49" s="47">
        <f>รายชื่อนักเรียน!$A47</f>
        <v>46</v>
      </c>
      <c r="E49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49" s="19" t="str">
        <f>IF($E49="","",IF(สมรรถนะที่1!P50="","",สมรรถนะที่1!P50))</f>
        <v/>
      </c>
      <c r="G49" s="19" t="str">
        <f>IF($E49="","",IF(สมรรถนะที่2!M50="","",สมรรถนะที่2!M50))</f>
        <v/>
      </c>
      <c r="H49" s="19" t="str">
        <f>IF($E49="","",IF(สมรรถนะที่3!U50="","",สมรรถนะที่3!U50))</f>
        <v/>
      </c>
      <c r="I49" s="19" t="str">
        <f>IF($E49="","",IF(สมรรถนะที่4!S50="","",สมรรถนะที่4!S50))</f>
        <v/>
      </c>
      <c r="J49" s="19" t="str">
        <f>IF($E49="","",IF(สมรรถนะที่5!O50="","",สมรรถนะที่5!O50))</f>
        <v/>
      </c>
      <c r="K49" s="71" t="str">
        <f t="shared" si="5"/>
        <v/>
      </c>
      <c r="L49" s="50" t="str">
        <f>IF($E49="","",IF(K49&gt;=ตั้งค่าการประเมิน!$A$4,3,IF(K49&gt;=ตั้งค่าการประเมิน!$A$5,2,IF(K49&gt;=ตั้งค่าการประเมิน!$A$6,1,0))))</f>
        <v/>
      </c>
      <c r="M49" s="72" t="str">
        <f t="shared" si="1"/>
        <v/>
      </c>
      <c r="N49" s="72" t="str">
        <f t="shared" si="2"/>
        <v/>
      </c>
      <c r="O49" s="72" t="str">
        <f t="shared" si="3"/>
        <v/>
      </c>
      <c r="P49" s="72" t="str">
        <f t="shared" si="4"/>
        <v/>
      </c>
    </row>
    <row r="50" spans="1:16" x14ac:dyDescent="0.3">
      <c r="A50" s="14"/>
      <c r="B50" s="14"/>
      <c r="C50" s="14"/>
      <c r="D50" s="47">
        <f>รายชื่อนักเรียน!$A48</f>
        <v>47</v>
      </c>
      <c r="E50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0" s="19" t="str">
        <f>IF($E50="","",IF(สมรรถนะที่1!P51="","",สมรรถนะที่1!P51))</f>
        <v/>
      </c>
      <c r="G50" s="19" t="str">
        <f>IF($E50="","",IF(สมรรถนะที่2!M51="","",สมรรถนะที่2!M51))</f>
        <v/>
      </c>
      <c r="H50" s="19" t="str">
        <f>IF($E50="","",IF(สมรรถนะที่3!U51="","",สมรรถนะที่3!U51))</f>
        <v/>
      </c>
      <c r="I50" s="19" t="str">
        <f>IF($E50="","",IF(สมรรถนะที่4!S51="","",สมรรถนะที่4!S51))</f>
        <v/>
      </c>
      <c r="J50" s="19" t="str">
        <f>IF($E50="","",IF(สมรรถนะที่5!O51="","",สมรรถนะที่5!O51))</f>
        <v/>
      </c>
      <c r="K50" s="71" t="str">
        <f t="shared" si="5"/>
        <v/>
      </c>
      <c r="L50" s="50" t="str">
        <f>IF($E50="","",IF(K50&gt;=ตั้งค่าการประเมิน!$A$4,3,IF(K50&gt;=ตั้งค่าการประเมิน!$A$5,2,IF(K50&gt;=ตั้งค่าการประเมิน!$A$6,1,0))))</f>
        <v/>
      </c>
      <c r="M50" s="72" t="str">
        <f t="shared" si="1"/>
        <v/>
      </c>
      <c r="N50" s="72" t="str">
        <f t="shared" si="2"/>
        <v/>
      </c>
      <c r="O50" s="72" t="str">
        <f t="shared" si="3"/>
        <v/>
      </c>
      <c r="P50" s="72" t="str">
        <f t="shared" si="4"/>
        <v/>
      </c>
    </row>
    <row r="51" spans="1:16" x14ac:dyDescent="0.3">
      <c r="A51" s="14"/>
      <c r="B51" s="14"/>
      <c r="C51" s="14"/>
      <c r="D51" s="47">
        <f>รายชื่อนักเรียน!$A49</f>
        <v>48</v>
      </c>
      <c r="E51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1" s="19" t="str">
        <f>IF($E51="","",IF(สมรรถนะที่1!P52="","",สมรรถนะที่1!P52))</f>
        <v/>
      </c>
      <c r="G51" s="19" t="str">
        <f>IF($E51="","",IF(สมรรถนะที่2!M52="","",สมรรถนะที่2!M52))</f>
        <v/>
      </c>
      <c r="H51" s="19" t="str">
        <f>IF($E51="","",IF(สมรรถนะที่3!U52="","",สมรรถนะที่3!U52))</f>
        <v/>
      </c>
      <c r="I51" s="19" t="str">
        <f>IF($E51="","",IF(สมรรถนะที่4!S52="","",สมรรถนะที่4!S52))</f>
        <v/>
      </c>
      <c r="J51" s="19" t="str">
        <f>IF($E51="","",IF(สมรรถนะที่5!O52="","",สมรรถนะที่5!O52))</f>
        <v/>
      </c>
      <c r="K51" s="71" t="str">
        <f t="shared" si="5"/>
        <v/>
      </c>
      <c r="L51" s="50" t="str">
        <f>IF($E51="","",IF(K51&gt;=ตั้งค่าการประเมิน!$A$4,3,IF(K51&gt;=ตั้งค่าการประเมิน!$A$5,2,IF(K51&gt;=ตั้งค่าการประเมิน!$A$6,1,0))))</f>
        <v/>
      </c>
      <c r="M51" s="72" t="str">
        <f t="shared" si="1"/>
        <v/>
      </c>
      <c r="N51" s="72" t="str">
        <f t="shared" si="2"/>
        <v/>
      </c>
      <c r="O51" s="72" t="str">
        <f t="shared" si="3"/>
        <v/>
      </c>
      <c r="P51" s="72" t="str">
        <f t="shared" si="4"/>
        <v/>
      </c>
    </row>
    <row r="52" spans="1:16" x14ac:dyDescent="0.3">
      <c r="A52" s="14"/>
      <c r="B52" s="14"/>
      <c r="C52" s="14"/>
      <c r="D52" s="47">
        <f>รายชื่อนักเรียน!$A50</f>
        <v>49</v>
      </c>
      <c r="E52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2" s="19" t="str">
        <f>IF($E52="","",IF(สมรรถนะที่1!P53="","",สมรรถนะที่1!P53))</f>
        <v/>
      </c>
      <c r="G52" s="19" t="str">
        <f>IF($E52="","",IF(สมรรถนะที่2!M53="","",สมรรถนะที่2!M53))</f>
        <v/>
      </c>
      <c r="H52" s="19" t="str">
        <f>IF($E52="","",IF(สมรรถนะที่3!U53="","",สมรรถนะที่3!U53))</f>
        <v/>
      </c>
      <c r="I52" s="19" t="str">
        <f>IF($E52="","",IF(สมรรถนะที่4!S53="","",สมรรถนะที่4!S53))</f>
        <v/>
      </c>
      <c r="J52" s="19" t="str">
        <f>IF($E52="","",IF(สมรรถนะที่5!O53="","",สมรรถนะที่5!O53))</f>
        <v/>
      </c>
      <c r="K52" s="71" t="str">
        <f t="shared" si="5"/>
        <v/>
      </c>
      <c r="L52" s="50" t="str">
        <f>IF($E52="","",IF(K52&gt;=ตั้งค่าการประเมิน!$A$4,3,IF(K52&gt;=ตั้งค่าการประเมิน!$A$5,2,IF(K52&gt;=ตั้งค่าการประเมิน!$A$6,1,0))))</f>
        <v/>
      </c>
      <c r="M52" s="72" t="str">
        <f t="shared" si="1"/>
        <v/>
      </c>
      <c r="N52" s="72" t="str">
        <f t="shared" si="2"/>
        <v/>
      </c>
      <c r="O52" s="72" t="str">
        <f t="shared" si="3"/>
        <v/>
      </c>
      <c r="P52" s="72" t="str">
        <f t="shared" si="4"/>
        <v/>
      </c>
    </row>
    <row r="53" spans="1:16" x14ac:dyDescent="0.3">
      <c r="A53" s="14"/>
      <c r="B53" s="14"/>
      <c r="C53" s="14"/>
      <c r="D53" s="47">
        <f>รายชื่อนักเรียน!$A51</f>
        <v>50</v>
      </c>
      <c r="E53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3" s="19" t="str">
        <f>IF($E53="","",IF(สมรรถนะที่1!P54="","",สมรรถนะที่1!P54))</f>
        <v/>
      </c>
      <c r="G53" s="19" t="str">
        <f>IF($E53="","",IF(สมรรถนะที่2!M54="","",สมรรถนะที่2!M54))</f>
        <v/>
      </c>
      <c r="H53" s="19" t="str">
        <f>IF($E53="","",IF(สมรรถนะที่3!U54="","",สมรรถนะที่3!U54))</f>
        <v/>
      </c>
      <c r="I53" s="19" t="str">
        <f>IF($E53="","",IF(สมรรถนะที่4!S54="","",สมรรถนะที่4!S54))</f>
        <v/>
      </c>
      <c r="J53" s="19" t="str">
        <f>IF($E53="","",IF(สมรรถนะที่5!O54="","",สมรรถนะที่5!O54))</f>
        <v/>
      </c>
      <c r="K53" s="71" t="str">
        <f t="shared" si="5"/>
        <v/>
      </c>
      <c r="L53" s="50" t="str">
        <f>IF($E53="","",IF(K53&gt;=ตั้งค่าการประเมิน!$A$4,3,IF(K53&gt;=ตั้งค่าการประเมิน!$A$5,2,IF(K53&gt;=ตั้งค่าการประเมิน!$A$6,1,0))))</f>
        <v/>
      </c>
      <c r="M53" s="72" t="str">
        <f t="shared" si="1"/>
        <v/>
      </c>
      <c r="N53" s="72" t="str">
        <f t="shared" si="2"/>
        <v/>
      </c>
      <c r="O53" s="72" t="str">
        <f t="shared" si="3"/>
        <v/>
      </c>
      <c r="P53" s="72" t="str">
        <f t="shared" si="4"/>
        <v/>
      </c>
    </row>
    <row r="54" spans="1:16" x14ac:dyDescent="0.3">
      <c r="A54" s="14"/>
      <c r="B54" s="14"/>
      <c r="C54" s="14"/>
      <c r="D54" s="47">
        <f>รายชื่อนักเรียน!$A52</f>
        <v>51</v>
      </c>
      <c r="E54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4" s="19" t="str">
        <f>IF($E54="","",IF(สมรรถนะที่1!P55="","",สมรรถนะที่1!P55))</f>
        <v/>
      </c>
      <c r="G54" s="19" t="str">
        <f>IF($E54="","",IF(สมรรถนะที่2!M55="","",สมรรถนะที่2!M55))</f>
        <v/>
      </c>
      <c r="H54" s="19" t="str">
        <f>IF($E54="","",IF(สมรรถนะที่3!U55="","",สมรรถนะที่3!U55))</f>
        <v/>
      </c>
      <c r="I54" s="19" t="str">
        <f>IF($E54="","",IF(สมรรถนะที่4!S55="","",สมรรถนะที่4!S55))</f>
        <v/>
      </c>
      <c r="J54" s="19" t="str">
        <f>IF($E54="","",IF(สมรรถนะที่5!O55="","",สมรรถนะที่5!O55))</f>
        <v/>
      </c>
      <c r="K54" s="71" t="str">
        <f t="shared" si="5"/>
        <v/>
      </c>
      <c r="L54" s="50" t="str">
        <f>IF($E54="","",IF(K54&gt;=ตั้งค่าการประเมิน!$A$4,3,IF(K54&gt;=ตั้งค่าการประเมิน!$A$5,2,IF(K54&gt;=ตั้งค่าการประเมิน!$A$6,1,0))))</f>
        <v/>
      </c>
      <c r="M54" s="72" t="str">
        <f t="shared" si="1"/>
        <v/>
      </c>
      <c r="N54" s="72" t="str">
        <f t="shared" si="2"/>
        <v/>
      </c>
      <c r="O54" s="72" t="str">
        <f t="shared" si="3"/>
        <v/>
      </c>
      <c r="P54" s="72" t="str">
        <f t="shared" si="4"/>
        <v/>
      </c>
    </row>
    <row r="55" spans="1:16" x14ac:dyDescent="0.3">
      <c r="A55" s="14"/>
      <c r="B55" s="14"/>
      <c r="C55" s="14"/>
      <c r="D55" s="47">
        <f>รายชื่อนักเรียน!$A53</f>
        <v>52</v>
      </c>
      <c r="E55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5" s="19" t="str">
        <f>IF($E55="","",IF(สมรรถนะที่1!P56="","",สมรรถนะที่1!P56))</f>
        <v/>
      </c>
      <c r="G55" s="19" t="str">
        <f>IF($E55="","",IF(สมรรถนะที่2!M56="","",สมรรถนะที่2!M56))</f>
        <v/>
      </c>
      <c r="H55" s="19" t="str">
        <f>IF($E55="","",IF(สมรรถนะที่3!U56="","",สมรรถนะที่3!U56))</f>
        <v/>
      </c>
      <c r="I55" s="19" t="str">
        <f>IF($E55="","",IF(สมรรถนะที่4!S56="","",สมรรถนะที่4!S56))</f>
        <v/>
      </c>
      <c r="J55" s="19" t="str">
        <f>IF($E55="","",IF(สมรรถนะที่5!O56="","",สมรรถนะที่5!O56))</f>
        <v/>
      </c>
      <c r="K55" s="71" t="str">
        <f t="shared" si="5"/>
        <v/>
      </c>
      <c r="L55" s="50" t="str">
        <f>IF($E55="","",IF(K55&gt;=ตั้งค่าการประเมิน!$A$4,3,IF(K55&gt;=ตั้งค่าการประเมิน!$A$5,2,IF(K55&gt;=ตั้งค่าการประเมิน!$A$6,1,0))))</f>
        <v/>
      </c>
      <c r="M55" s="72" t="str">
        <f t="shared" si="1"/>
        <v/>
      </c>
      <c r="N55" s="72" t="str">
        <f t="shared" si="2"/>
        <v/>
      </c>
      <c r="O55" s="72" t="str">
        <f t="shared" si="3"/>
        <v/>
      </c>
      <c r="P55" s="72" t="str">
        <f t="shared" si="4"/>
        <v/>
      </c>
    </row>
    <row r="56" spans="1:16" x14ac:dyDescent="0.3">
      <c r="A56" s="14"/>
      <c r="B56" s="14"/>
      <c r="C56" s="14"/>
      <c r="D56" s="47">
        <f>รายชื่อนักเรียน!$A54</f>
        <v>53</v>
      </c>
      <c r="E56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6" s="19" t="str">
        <f>IF($E56="","",IF(สมรรถนะที่1!P57="","",สมรรถนะที่1!P57))</f>
        <v/>
      </c>
      <c r="G56" s="19" t="str">
        <f>IF($E56="","",IF(สมรรถนะที่2!M57="","",สมรรถนะที่2!M57))</f>
        <v/>
      </c>
      <c r="H56" s="19" t="str">
        <f>IF($E56="","",IF(สมรรถนะที่3!U57="","",สมรรถนะที่3!U57))</f>
        <v/>
      </c>
      <c r="I56" s="19" t="str">
        <f>IF($E56="","",IF(สมรรถนะที่4!S57="","",สมรรถนะที่4!S57))</f>
        <v/>
      </c>
      <c r="J56" s="19" t="str">
        <f>IF($E56="","",IF(สมรรถนะที่5!O57="","",สมรรถนะที่5!O57))</f>
        <v/>
      </c>
      <c r="K56" s="71" t="str">
        <f t="shared" si="5"/>
        <v/>
      </c>
      <c r="L56" s="50" t="str">
        <f>IF($E56="","",IF(K56&gt;=ตั้งค่าการประเมิน!$A$4,3,IF(K56&gt;=ตั้งค่าการประเมิน!$A$5,2,IF(K56&gt;=ตั้งค่าการประเมิน!$A$6,1,0))))</f>
        <v/>
      </c>
      <c r="M56" s="72" t="str">
        <f t="shared" si="1"/>
        <v/>
      </c>
      <c r="N56" s="72" t="str">
        <f t="shared" si="2"/>
        <v/>
      </c>
      <c r="O56" s="72" t="str">
        <f t="shared" si="3"/>
        <v/>
      </c>
      <c r="P56" s="72" t="str">
        <f t="shared" si="4"/>
        <v/>
      </c>
    </row>
    <row r="57" spans="1:16" x14ac:dyDescent="0.3">
      <c r="A57" s="14"/>
      <c r="B57" s="14"/>
      <c r="C57" s="14"/>
      <c r="D57" s="47">
        <f>รายชื่อนักเรียน!$A55</f>
        <v>54</v>
      </c>
      <c r="E57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7" s="19" t="str">
        <f>IF($E57="","",IF(สมรรถนะที่1!P58="","",สมรรถนะที่1!P58))</f>
        <v/>
      </c>
      <c r="G57" s="19" t="str">
        <f>IF($E57="","",IF(สมรรถนะที่2!M58="","",สมรรถนะที่2!M58))</f>
        <v/>
      </c>
      <c r="H57" s="19" t="str">
        <f>IF($E57="","",IF(สมรรถนะที่3!U58="","",สมรรถนะที่3!U58))</f>
        <v/>
      </c>
      <c r="I57" s="19" t="str">
        <f>IF($E57="","",IF(สมรรถนะที่4!S58="","",สมรรถนะที่4!S58))</f>
        <v/>
      </c>
      <c r="J57" s="19" t="str">
        <f>IF($E57="","",IF(สมรรถนะที่5!O58="","",สมรรถนะที่5!O58))</f>
        <v/>
      </c>
      <c r="K57" s="71" t="str">
        <f t="shared" si="5"/>
        <v/>
      </c>
      <c r="L57" s="50" t="str">
        <f>IF($E57="","",IF(K57&gt;=ตั้งค่าการประเมิน!$A$4,3,IF(K57&gt;=ตั้งค่าการประเมิน!$A$5,2,IF(K57&gt;=ตั้งค่าการประเมิน!$A$6,1,0))))</f>
        <v/>
      </c>
      <c r="M57" s="72" t="str">
        <f t="shared" si="1"/>
        <v/>
      </c>
      <c r="N57" s="72" t="str">
        <f t="shared" si="2"/>
        <v/>
      </c>
      <c r="O57" s="72" t="str">
        <f t="shared" si="3"/>
        <v/>
      </c>
      <c r="P57" s="72" t="str">
        <f t="shared" si="4"/>
        <v/>
      </c>
    </row>
    <row r="58" spans="1:16" x14ac:dyDescent="0.3">
      <c r="A58" s="14"/>
      <c r="B58" s="14"/>
      <c r="C58" s="14"/>
      <c r="D58" s="47">
        <f>รายชื่อนักเรียน!$A56</f>
        <v>55</v>
      </c>
      <c r="E58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8" s="19" t="str">
        <f>IF($E58="","",IF(สมรรถนะที่1!P59="","",สมรรถนะที่1!P59))</f>
        <v/>
      </c>
      <c r="G58" s="19" t="str">
        <f>IF($E58="","",IF(สมรรถนะที่2!M59="","",สมรรถนะที่2!M59))</f>
        <v/>
      </c>
      <c r="H58" s="19" t="str">
        <f>IF($E58="","",IF(สมรรถนะที่3!U59="","",สมรรถนะที่3!U59))</f>
        <v/>
      </c>
      <c r="I58" s="19" t="str">
        <f>IF($E58="","",IF(สมรรถนะที่4!S59="","",สมรรถนะที่4!S59))</f>
        <v/>
      </c>
      <c r="J58" s="19" t="str">
        <f>IF($E58="","",IF(สมรรถนะที่5!O59="","",สมรรถนะที่5!O59))</f>
        <v/>
      </c>
      <c r="K58" s="71" t="str">
        <f t="shared" si="5"/>
        <v/>
      </c>
      <c r="L58" s="50" t="str">
        <f>IF($E58="","",IF(K58&gt;=ตั้งค่าการประเมิน!$A$4,3,IF(K58&gt;=ตั้งค่าการประเมิน!$A$5,2,IF(K58&gt;=ตั้งค่าการประเมิน!$A$6,1,0))))</f>
        <v/>
      </c>
      <c r="M58" s="72" t="str">
        <f t="shared" si="1"/>
        <v/>
      </c>
      <c r="N58" s="72" t="str">
        <f t="shared" si="2"/>
        <v/>
      </c>
      <c r="O58" s="72" t="str">
        <f t="shared" si="3"/>
        <v/>
      </c>
      <c r="P58" s="72" t="str">
        <f t="shared" si="4"/>
        <v/>
      </c>
    </row>
    <row r="59" spans="1:16" x14ac:dyDescent="0.3">
      <c r="A59" s="14"/>
      <c r="B59" s="14"/>
      <c r="C59" s="14"/>
      <c r="D59" s="47">
        <f>รายชื่อนักเรียน!$A57</f>
        <v>56</v>
      </c>
      <c r="E59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59" s="19" t="str">
        <f>IF($E59="","",IF(สมรรถนะที่1!P60="","",สมรรถนะที่1!P60))</f>
        <v/>
      </c>
      <c r="G59" s="19" t="str">
        <f>IF($E59="","",IF(สมรรถนะที่2!M60="","",สมรรถนะที่2!M60))</f>
        <v/>
      </c>
      <c r="H59" s="19" t="str">
        <f>IF($E59="","",IF(สมรรถนะที่3!U60="","",สมรรถนะที่3!U60))</f>
        <v/>
      </c>
      <c r="I59" s="19" t="str">
        <f>IF($E59="","",IF(สมรรถนะที่4!S60="","",สมรรถนะที่4!S60))</f>
        <v/>
      </c>
      <c r="J59" s="19" t="str">
        <f>IF($E59="","",IF(สมรรถนะที่5!O60="","",สมรรถนะที่5!O60))</f>
        <v/>
      </c>
      <c r="K59" s="71" t="str">
        <f t="shared" si="5"/>
        <v/>
      </c>
      <c r="L59" s="50" t="str">
        <f>IF($E59="","",IF(K59&gt;=ตั้งค่าการประเมิน!$A$4,3,IF(K59&gt;=ตั้งค่าการประเมิน!$A$5,2,IF(K59&gt;=ตั้งค่าการประเมิน!$A$6,1,0))))</f>
        <v/>
      </c>
      <c r="M59" s="72" t="str">
        <f t="shared" si="1"/>
        <v/>
      </c>
      <c r="N59" s="72" t="str">
        <f t="shared" si="2"/>
        <v/>
      </c>
      <c r="O59" s="72" t="str">
        <f t="shared" si="3"/>
        <v/>
      </c>
      <c r="P59" s="72" t="str">
        <f t="shared" si="4"/>
        <v/>
      </c>
    </row>
    <row r="60" spans="1:16" x14ac:dyDescent="0.3">
      <c r="A60" s="14"/>
      <c r="B60" s="14"/>
      <c r="C60" s="14"/>
      <c r="D60" s="47">
        <f>รายชื่อนักเรียน!$A58</f>
        <v>57</v>
      </c>
      <c r="E60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0" s="19" t="str">
        <f>IF($E60="","",IF(สมรรถนะที่1!P61="","",สมรรถนะที่1!P61))</f>
        <v/>
      </c>
      <c r="G60" s="19" t="str">
        <f>IF($E60="","",IF(สมรรถนะที่2!M61="","",สมรรถนะที่2!M61))</f>
        <v/>
      </c>
      <c r="H60" s="19" t="str">
        <f>IF($E60="","",IF(สมรรถนะที่3!U61="","",สมรรถนะที่3!U61))</f>
        <v/>
      </c>
      <c r="I60" s="19" t="str">
        <f>IF($E60="","",IF(สมรรถนะที่4!S61="","",สมรรถนะที่4!S61))</f>
        <v/>
      </c>
      <c r="J60" s="19" t="str">
        <f>IF($E60="","",IF(สมรรถนะที่5!O61="","",สมรรถนะที่5!O61))</f>
        <v/>
      </c>
      <c r="K60" s="71" t="str">
        <f t="shared" si="5"/>
        <v/>
      </c>
      <c r="L60" s="50" t="str">
        <f>IF($E60="","",IF(K60&gt;=ตั้งค่าการประเมิน!$A$4,3,IF(K60&gt;=ตั้งค่าการประเมิน!$A$5,2,IF(K60&gt;=ตั้งค่าการประเมิน!$A$6,1,0))))</f>
        <v/>
      </c>
      <c r="M60" s="72" t="str">
        <f t="shared" si="1"/>
        <v/>
      </c>
      <c r="N60" s="72" t="str">
        <f t="shared" si="2"/>
        <v/>
      </c>
      <c r="O60" s="72" t="str">
        <f t="shared" si="3"/>
        <v/>
      </c>
      <c r="P60" s="72" t="str">
        <f t="shared" si="4"/>
        <v/>
      </c>
    </row>
    <row r="61" spans="1:16" x14ac:dyDescent="0.3">
      <c r="A61" s="14"/>
      <c r="B61" s="14"/>
      <c r="C61" s="14"/>
      <c r="D61" s="47">
        <f>รายชื่อนักเรียน!$A59</f>
        <v>58</v>
      </c>
      <c r="E61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1" s="19" t="str">
        <f>IF($E61="","",IF(สมรรถนะที่1!P62="","",สมรรถนะที่1!P62))</f>
        <v/>
      </c>
      <c r="G61" s="19" t="str">
        <f>IF($E61="","",IF(สมรรถนะที่2!M62="","",สมรรถนะที่2!M62))</f>
        <v/>
      </c>
      <c r="H61" s="19" t="str">
        <f>IF($E61="","",IF(สมรรถนะที่3!U62="","",สมรรถนะที่3!U62))</f>
        <v/>
      </c>
      <c r="I61" s="19" t="str">
        <f>IF($E61="","",IF(สมรรถนะที่4!S62="","",สมรรถนะที่4!S62))</f>
        <v/>
      </c>
      <c r="J61" s="19" t="str">
        <f>IF($E61="","",IF(สมรรถนะที่5!O62="","",สมรรถนะที่5!O62))</f>
        <v/>
      </c>
      <c r="K61" s="71" t="str">
        <f t="shared" si="5"/>
        <v/>
      </c>
      <c r="L61" s="50" t="str">
        <f>IF($E61="","",IF(K61&gt;=ตั้งค่าการประเมิน!$A$4,3,IF(K61&gt;=ตั้งค่าการประเมิน!$A$5,2,IF(K61&gt;=ตั้งค่าการประเมิน!$A$6,1,0))))</f>
        <v/>
      </c>
      <c r="M61" s="72" t="str">
        <f t="shared" si="1"/>
        <v/>
      </c>
      <c r="N61" s="72" t="str">
        <f t="shared" si="2"/>
        <v/>
      </c>
      <c r="O61" s="72" t="str">
        <f t="shared" si="3"/>
        <v/>
      </c>
      <c r="P61" s="72" t="str">
        <f t="shared" si="4"/>
        <v/>
      </c>
    </row>
    <row r="62" spans="1:16" x14ac:dyDescent="0.3">
      <c r="A62" s="14"/>
      <c r="B62" s="14"/>
      <c r="C62" s="14"/>
      <c r="D62" s="47">
        <f>รายชื่อนักเรียน!$A60</f>
        <v>59</v>
      </c>
      <c r="E62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2" s="19" t="str">
        <f>IF($E62="","",IF(สมรรถนะที่1!P63="","",สมรรถนะที่1!P63))</f>
        <v/>
      </c>
      <c r="G62" s="19" t="str">
        <f>IF($E62="","",IF(สมรรถนะที่2!M63="","",สมรรถนะที่2!M63))</f>
        <v/>
      </c>
      <c r="H62" s="19" t="str">
        <f>IF($E62="","",IF(สมรรถนะที่3!U63="","",สมรรถนะที่3!U63))</f>
        <v/>
      </c>
      <c r="I62" s="19" t="str">
        <f>IF($E62="","",IF(สมรรถนะที่4!S63="","",สมรรถนะที่4!S63))</f>
        <v/>
      </c>
      <c r="J62" s="19" t="str">
        <f>IF($E62="","",IF(สมรรถนะที่5!O63="","",สมรรถนะที่5!O63))</f>
        <v/>
      </c>
      <c r="K62" s="71" t="str">
        <f t="shared" si="5"/>
        <v/>
      </c>
      <c r="L62" s="50" t="str">
        <f>IF($E62="","",IF(K62&gt;=ตั้งค่าการประเมิน!$A$4,3,IF(K62&gt;=ตั้งค่าการประเมิน!$A$5,2,IF(K62&gt;=ตั้งค่าการประเมิน!$A$6,1,0))))</f>
        <v/>
      </c>
      <c r="M62" s="72" t="str">
        <f t="shared" si="1"/>
        <v/>
      </c>
      <c r="N62" s="72" t="str">
        <f t="shared" si="2"/>
        <v/>
      </c>
      <c r="O62" s="72" t="str">
        <f t="shared" si="3"/>
        <v/>
      </c>
      <c r="P62" s="72" t="str">
        <f t="shared" si="4"/>
        <v/>
      </c>
    </row>
    <row r="63" spans="1:16" x14ac:dyDescent="0.3">
      <c r="A63" s="14"/>
      <c r="B63" s="14"/>
      <c r="C63" s="14"/>
      <c r="D63" s="47">
        <f>รายชื่อนักเรียน!$A61</f>
        <v>60</v>
      </c>
      <c r="E63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3" s="19" t="str">
        <f>IF($E63="","",IF(สมรรถนะที่1!P64="","",สมรรถนะที่1!P64))</f>
        <v/>
      </c>
      <c r="G63" s="19" t="str">
        <f>IF($E63="","",IF(สมรรถนะที่2!M64="","",สมรรถนะที่2!M64))</f>
        <v/>
      </c>
      <c r="H63" s="19" t="str">
        <f>IF($E63="","",IF(สมรรถนะที่3!U64="","",สมรรถนะที่3!U64))</f>
        <v/>
      </c>
      <c r="I63" s="19" t="str">
        <f>IF($E63="","",IF(สมรรถนะที่4!S64="","",สมรรถนะที่4!S64))</f>
        <v/>
      </c>
      <c r="J63" s="19" t="str">
        <f>IF($E63="","",IF(สมรรถนะที่5!O64="","",สมรรถนะที่5!O64))</f>
        <v/>
      </c>
      <c r="K63" s="71" t="str">
        <f t="shared" si="5"/>
        <v/>
      </c>
      <c r="L63" s="50" t="str">
        <f>IF($E63="","",IF(K63&gt;=ตั้งค่าการประเมิน!$A$4,3,IF(K63&gt;=ตั้งค่าการประเมิน!$A$5,2,IF(K63&gt;=ตั้งค่าการประเมิน!$A$6,1,0))))</f>
        <v/>
      </c>
      <c r="M63" s="72" t="str">
        <f t="shared" si="1"/>
        <v/>
      </c>
      <c r="N63" s="72" t="str">
        <f t="shared" si="2"/>
        <v/>
      </c>
      <c r="O63" s="72" t="str">
        <f t="shared" si="3"/>
        <v/>
      </c>
      <c r="P63" s="72" t="str">
        <f t="shared" si="4"/>
        <v/>
      </c>
    </row>
  </sheetData>
  <sheetProtection algorithmName="SHA-512" hashValue="+apab2NhLv7eFHokSJ8PEvZ+5f/S8YL7xx99fmEat5EMpC2CZ9+xsk9fhfC4cdVCog54IcqNDPzZ9lPEbR6Ohg==" saltValue="PdPyqJc+5iFCCeCEyU9+rw==" spinCount="100000" sheet="1" objects="1" scenarios="1"/>
  <protectedRanges>
    <protectedRange sqref="B1" name="ช่วง1"/>
  </protectedRanges>
  <mergeCells count="10">
    <mergeCell ref="M1:P1"/>
    <mergeCell ref="M2:M3"/>
    <mergeCell ref="N2:N3"/>
    <mergeCell ref="O2:O3"/>
    <mergeCell ref="P2:P3"/>
    <mergeCell ref="F1:J1"/>
    <mergeCell ref="D1:D3"/>
    <mergeCell ref="E1:E3"/>
    <mergeCell ref="K1:K3"/>
    <mergeCell ref="L1:L3"/>
  </mergeCells>
  <conditionalFormatting sqref="F4:J63">
    <cfRule type="containsBlanks" dxfId="8" priority="5">
      <formula>LEN(TRIM(F4))=0</formula>
    </cfRule>
    <cfRule type="cellIs" dxfId="7" priority="6" operator="equal">
      <formula>0</formula>
    </cfRule>
    <cfRule type="cellIs" dxfId="6" priority="7" operator="equal">
      <formula>1</formula>
    </cfRule>
    <cfRule type="cellIs" dxfId="5" priority="8" operator="equal">
      <formula>2</formula>
    </cfRule>
    <cfRule type="cellIs" dxfId="4" priority="9" operator="equal">
      <formula>3</formula>
    </cfRule>
  </conditionalFormatting>
  <conditionalFormatting sqref="L4:L63">
    <cfRule type="cellIs" dxfId="3" priority="1" operator="equal">
      <formula>0</formula>
    </cfRule>
    <cfRule type="cellIs" dxfId="2" priority="2" operator="equal">
      <formula>1</formula>
    </cfRule>
    <cfRule type="cellIs" dxfId="1" priority="3" operator="equal">
      <formula>2</formula>
    </cfRule>
    <cfRule type="cellIs" dxfId="0" priority="4" operator="equal">
      <formula>3</formula>
    </cfRule>
  </conditionalFormatting>
  <pageMargins left="0.53" right="0.25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tCover">
    <pageSetUpPr fitToPage="1"/>
  </sheetPr>
  <dimension ref="A1:N39"/>
  <sheetViews>
    <sheetView zoomScaleNormal="100" workbookViewId="0">
      <selection activeCell="M23" sqref="M23"/>
    </sheetView>
  </sheetViews>
  <sheetFormatPr defaultColWidth="9" defaultRowHeight="21" x14ac:dyDescent="0.45"/>
  <cols>
    <col min="1" max="1" width="10.625" style="58" customWidth="1"/>
    <col min="2" max="2" width="9" style="58"/>
    <col min="3" max="9" width="7.625" style="58" customWidth="1"/>
    <col min="10" max="10" width="5.375" style="58" customWidth="1"/>
    <col min="11" max="11" width="2.875" style="58" customWidth="1"/>
    <col min="12" max="12" width="10" style="58" customWidth="1"/>
    <col min="13" max="13" width="20.5" style="58" customWidth="1"/>
    <col min="14" max="14" width="9.5" style="58" customWidth="1"/>
    <col min="15" max="16384" width="9" style="58"/>
  </cols>
  <sheetData>
    <row r="1" spans="1:14" ht="23.25" x14ac:dyDescent="0.4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7" t="s">
        <v>22</v>
      </c>
      <c r="M1" s="8" t="s">
        <v>50</v>
      </c>
      <c r="N1" s="9" t="str">
        <f>_xlfn.IFNA(IF(VLOOKUP(M1,รายการ!$E$1:$F$36,2,FALSE)="","",HYPERLINK("#" &amp; VLOOKUP(M1,รายการ!$E$1:$F$36,2,FALSE)  &amp; "","คลิก")),"")</f>
        <v>คลิก</v>
      </c>
    </row>
    <row r="2" spans="1:14" ht="18.95" customHeight="1" x14ac:dyDescent="0.4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73"/>
      <c r="M2" s="73"/>
      <c r="N2" s="73"/>
    </row>
    <row r="3" spans="1:14" ht="18.95" customHeight="1" x14ac:dyDescent="0.4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73"/>
      <c r="M3" s="73"/>
      <c r="N3" s="73"/>
    </row>
    <row r="4" spans="1:14" ht="18.95" customHeight="1" x14ac:dyDescent="0.4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73"/>
      <c r="M4" s="73"/>
      <c r="N4" s="73"/>
    </row>
    <row r="5" spans="1:14" ht="18.75" customHeight="1" x14ac:dyDescent="0.4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73"/>
      <c r="M5" s="73"/>
      <c r="N5" s="73"/>
    </row>
    <row r="6" spans="1:14" ht="28.5" customHeight="1" x14ac:dyDescent="0.45">
      <c r="A6" s="59"/>
      <c r="B6" s="180" t="s">
        <v>142</v>
      </c>
      <c r="C6" s="180"/>
      <c r="D6" s="180"/>
      <c r="E6" s="180"/>
      <c r="F6" s="180"/>
      <c r="G6" s="180"/>
      <c r="H6" s="180"/>
      <c r="I6" s="180"/>
      <c r="J6" s="59"/>
      <c r="K6" s="38"/>
      <c r="L6" s="73"/>
      <c r="M6" s="73"/>
      <c r="N6" s="73"/>
    </row>
    <row r="7" spans="1:14" ht="5.25" customHeight="1" x14ac:dyDescent="0.4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73"/>
      <c r="M7" s="73"/>
      <c r="N7" s="73"/>
    </row>
    <row r="8" spans="1:14" ht="24.95" customHeight="1" x14ac:dyDescent="0.45">
      <c r="A8" s="60"/>
      <c r="B8" s="181" t="str">
        <f>"สังกัด" &amp; ตั้งค่า!I8</f>
        <v>สังกัดเทศบาลตำบลโพธิ์ประทับช้าง</v>
      </c>
      <c r="C8" s="181"/>
      <c r="D8" s="181"/>
      <c r="E8" s="181"/>
      <c r="F8" s="181"/>
      <c r="G8" s="181"/>
      <c r="H8" s="181"/>
      <c r="I8" s="181"/>
      <c r="J8" s="36"/>
      <c r="K8" s="36"/>
      <c r="L8" s="73"/>
      <c r="M8" s="73"/>
      <c r="N8" s="73"/>
    </row>
    <row r="9" spans="1:14" ht="21" customHeight="1" x14ac:dyDescent="0.45">
      <c r="A9" s="60"/>
      <c r="B9" s="61"/>
      <c r="C9" s="61"/>
      <c r="D9" s="61"/>
      <c r="E9" s="61"/>
      <c r="F9" s="61"/>
      <c r="G9" s="61"/>
      <c r="H9" s="61"/>
      <c r="I9" s="61"/>
      <c r="J9" s="36"/>
      <c r="K9" s="36"/>
      <c r="L9" s="73"/>
      <c r="M9" s="73"/>
      <c r="N9" s="73"/>
    </row>
    <row r="10" spans="1:14" ht="21" customHeight="1" x14ac:dyDescent="0.45">
      <c r="A10" s="37" t="s">
        <v>46</v>
      </c>
      <c r="B10" s="171" t="str">
        <f>IF(ตั้งค่า!I4="","",ตั้งค่า!I4)</f>
        <v>เทศบาลโพธิ์ประทับช้าง</v>
      </c>
      <c r="C10" s="171"/>
      <c r="D10" s="171"/>
      <c r="E10" s="171"/>
      <c r="F10" s="37" t="s">
        <v>130</v>
      </c>
      <c r="G10" s="171" t="str">
        <f>IF(ตั้งค่า!I5="","",ตั้งค่า!I5)</f>
        <v>ไผ่ท่าโพ</v>
      </c>
      <c r="H10" s="171"/>
      <c r="I10" s="171"/>
      <c r="J10" s="171"/>
      <c r="K10" s="3"/>
      <c r="L10" s="73"/>
      <c r="M10" s="73"/>
      <c r="N10" s="73"/>
    </row>
    <row r="11" spans="1:14" ht="21" customHeight="1" x14ac:dyDescent="0.45">
      <c r="A11" s="37" t="s">
        <v>131</v>
      </c>
      <c r="B11" s="182" t="str">
        <f>IF(ตั้งค่า!I7="","",ตั้งค่า!I7)</f>
        <v>พิจิตร</v>
      </c>
      <c r="C11" s="182"/>
      <c r="D11" s="182"/>
      <c r="E11" s="182"/>
      <c r="F11" s="37" t="s">
        <v>47</v>
      </c>
      <c r="G11" s="182" t="str">
        <f>IF(ตั้งค่า!I7="","",ตั้งค่า!I7)</f>
        <v>พิจิตร</v>
      </c>
      <c r="H11" s="182"/>
      <c r="I11" s="182"/>
      <c r="J11" s="182"/>
      <c r="K11" s="3"/>
      <c r="L11" s="73"/>
      <c r="M11" s="73"/>
      <c r="N11" s="73"/>
    </row>
    <row r="12" spans="1:14" ht="21" customHeight="1" x14ac:dyDescent="0.4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73"/>
      <c r="M12" s="73"/>
      <c r="N12" s="73"/>
    </row>
    <row r="13" spans="1:14" ht="21" customHeight="1" x14ac:dyDescent="0.45">
      <c r="A13" s="37" t="s">
        <v>48</v>
      </c>
      <c r="B13" s="171">
        <f>IF(ตั้งค่า!I3="","",ตั้งค่า!I3)</f>
        <v>2566</v>
      </c>
      <c r="C13" s="171"/>
      <c r="D13" s="37" t="s">
        <v>132</v>
      </c>
      <c r="E13" s="172" t="str">
        <f>"ประถมศึกษาปีที่ " &amp; ตั้งค่า!I9</f>
        <v>ประถมศึกษาปีที่ 4</v>
      </c>
      <c r="F13" s="172"/>
      <c r="G13" s="172"/>
      <c r="H13" s="172"/>
      <c r="I13" s="37" t="s">
        <v>133</v>
      </c>
      <c r="J13" s="40">
        <f>IF(ตั้งค่า!I10="","",ตั้งค่า!I10)</f>
        <v>2</v>
      </c>
      <c r="K13" s="3"/>
      <c r="L13" s="73"/>
      <c r="M13" s="73"/>
      <c r="N13" s="73"/>
    </row>
    <row r="14" spans="1:14" ht="21" customHeight="1" x14ac:dyDescent="0.45">
      <c r="A14" s="36"/>
      <c r="B14" s="36"/>
      <c r="C14" s="36"/>
      <c r="D14" s="36"/>
      <c r="E14" s="39"/>
      <c r="F14" s="36"/>
      <c r="G14" s="36"/>
      <c r="H14" s="39"/>
      <c r="I14" s="36"/>
      <c r="J14" s="36"/>
      <c r="K14" s="36"/>
      <c r="L14" s="73"/>
      <c r="M14" s="73"/>
      <c r="N14" s="73"/>
    </row>
    <row r="15" spans="1:14" ht="21" customHeight="1" x14ac:dyDescent="0.4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73"/>
      <c r="M15" s="73"/>
      <c r="N15" s="73"/>
    </row>
    <row r="16" spans="1:14" ht="23.25" customHeight="1" x14ac:dyDescent="0.45">
      <c r="A16" s="62"/>
      <c r="B16" s="173" t="s">
        <v>192</v>
      </c>
      <c r="C16" s="173"/>
      <c r="D16" s="173"/>
      <c r="E16" s="173"/>
      <c r="F16" s="173"/>
      <c r="G16" s="173"/>
      <c r="H16" s="173"/>
      <c r="I16" s="173"/>
      <c r="J16" s="63"/>
      <c r="K16" s="63"/>
      <c r="L16" s="73"/>
      <c r="M16" s="73"/>
      <c r="N16" s="73"/>
    </row>
    <row r="17" spans="1:14" ht="18.95" customHeight="1" x14ac:dyDescent="0.45">
      <c r="A17" s="36"/>
      <c r="B17" s="174" t="s">
        <v>134</v>
      </c>
      <c r="C17" s="175"/>
      <c r="D17" s="176"/>
      <c r="E17" s="174" t="s">
        <v>135</v>
      </c>
      <c r="F17" s="175"/>
      <c r="G17" s="175"/>
      <c r="H17" s="175"/>
      <c r="I17" s="176"/>
      <c r="J17" s="64"/>
      <c r="K17" s="64"/>
      <c r="L17" s="73"/>
      <c r="M17" s="73"/>
      <c r="N17" s="73"/>
    </row>
    <row r="18" spans="1:14" ht="18.95" customHeight="1" x14ac:dyDescent="0.45">
      <c r="A18" s="36"/>
      <c r="B18" s="177" t="s">
        <v>9</v>
      </c>
      <c r="C18" s="177" t="s">
        <v>13</v>
      </c>
      <c r="D18" s="177" t="s">
        <v>136</v>
      </c>
      <c r="E18" s="50" t="s">
        <v>68</v>
      </c>
      <c r="F18" s="50" t="s">
        <v>11</v>
      </c>
      <c r="G18" s="50" t="s">
        <v>14</v>
      </c>
      <c r="H18" s="65" t="s">
        <v>10</v>
      </c>
      <c r="I18" s="178" t="s">
        <v>137</v>
      </c>
      <c r="J18" s="64"/>
      <c r="K18" s="64"/>
      <c r="L18" s="73"/>
      <c r="M18" s="73"/>
      <c r="N18" s="73"/>
    </row>
    <row r="19" spans="1:14" ht="18.95" customHeight="1" x14ac:dyDescent="0.45">
      <c r="A19" s="36"/>
      <c r="B19" s="177"/>
      <c r="C19" s="177"/>
      <c r="D19" s="177"/>
      <c r="E19" s="50">
        <v>0</v>
      </c>
      <c r="F19" s="50">
        <v>1</v>
      </c>
      <c r="G19" s="50">
        <v>2</v>
      </c>
      <c r="H19" s="65">
        <v>3</v>
      </c>
      <c r="I19" s="179"/>
      <c r="J19" s="64"/>
      <c r="K19" s="64"/>
      <c r="L19" s="73"/>
      <c r="M19" s="73"/>
      <c r="N19" s="73"/>
    </row>
    <row r="20" spans="1:14" ht="18.95" customHeight="1" x14ac:dyDescent="0.45">
      <c r="A20" s="35"/>
      <c r="B20" s="66">
        <f>COUNTIF(รายชื่อนักเรียน!E2:E61,"ชาย")</f>
        <v>9</v>
      </c>
      <c r="C20" s="66">
        <f>COUNTIF(รายชื่อนักเรียน!E2:E61,"หญิง")</f>
        <v>8</v>
      </c>
      <c r="D20" s="66">
        <f>SUM(B20:C20)</f>
        <v>17</v>
      </c>
      <c r="E20" s="66">
        <f>COUNTIF(สรุปผลการประเมิน!$L4:$L63,E$19)</f>
        <v>0</v>
      </c>
      <c r="F20" s="66">
        <f>COUNTIF(สรุปผลการประเมิน!$L4:$L63,F$19)</f>
        <v>6</v>
      </c>
      <c r="G20" s="66">
        <f>COUNTIF(สรุปผลการประเมิน!$L4:$L63,G$19)</f>
        <v>11</v>
      </c>
      <c r="H20" s="66">
        <f>COUNTIF(สรุปผลการประเมิน!$L4:$L63,H$19)</f>
        <v>0</v>
      </c>
      <c r="I20" s="66">
        <f>SUM(G20:H20)</f>
        <v>11</v>
      </c>
      <c r="J20" s="3"/>
      <c r="K20" s="3"/>
      <c r="L20" s="73"/>
      <c r="M20" s="73"/>
      <c r="N20" s="73"/>
    </row>
    <row r="21" spans="1:14" ht="18.95" customHeight="1" x14ac:dyDescent="0.45">
      <c r="A21" s="36"/>
      <c r="B21" s="174" t="s">
        <v>138</v>
      </c>
      <c r="C21" s="175"/>
      <c r="D21" s="176"/>
      <c r="E21" s="67">
        <f>((E20/$D$20)*100)</f>
        <v>0</v>
      </c>
      <c r="F21" s="67">
        <f t="shared" ref="F21:I21" si="0">((F20/$D$20)*100)</f>
        <v>35.294117647058826</v>
      </c>
      <c r="G21" s="67">
        <f t="shared" si="0"/>
        <v>64.705882352941174</v>
      </c>
      <c r="H21" s="67">
        <f t="shared" si="0"/>
        <v>0</v>
      </c>
      <c r="I21" s="67">
        <f t="shared" si="0"/>
        <v>64.705882352941174</v>
      </c>
      <c r="J21" s="36"/>
      <c r="K21" s="36"/>
      <c r="L21" s="73"/>
      <c r="M21" s="73"/>
      <c r="N21" s="73"/>
    </row>
    <row r="22" spans="1:14" ht="18.95" customHeight="1" x14ac:dyDescent="0.4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73"/>
      <c r="M22" s="73"/>
      <c r="N22" s="73"/>
    </row>
    <row r="23" spans="1:14" ht="18.95" customHeight="1" x14ac:dyDescent="0.45">
      <c r="A23" s="36"/>
      <c r="B23" s="36"/>
      <c r="C23" s="37" t="s">
        <v>49</v>
      </c>
      <c r="D23" s="170"/>
      <c r="E23" s="170"/>
      <c r="F23" s="170"/>
      <c r="G23" s="170"/>
      <c r="H23" s="36"/>
      <c r="I23" s="36"/>
      <c r="J23" s="36"/>
      <c r="K23" s="36"/>
      <c r="L23" s="73"/>
      <c r="M23" s="73"/>
      <c r="N23" s="73"/>
    </row>
    <row r="24" spans="1:14" ht="18.95" customHeight="1" x14ac:dyDescent="0.45">
      <c r="A24" s="36"/>
      <c r="B24" s="36"/>
      <c r="C24" s="37"/>
      <c r="D24" s="168" t="str">
        <f>IF(ตั้งค่า!I11="","","( " &amp; ตั้งค่า!I11 &amp; " )")</f>
        <v>( นางสาวนลินี   ใจเจริญ )</v>
      </c>
      <c r="E24" s="168"/>
      <c r="F24" s="168"/>
      <c r="G24" s="168"/>
      <c r="H24" s="36"/>
      <c r="I24" s="36"/>
      <c r="J24" s="36"/>
      <c r="K24" s="36"/>
      <c r="L24" s="73"/>
      <c r="M24" s="73"/>
      <c r="N24" s="73"/>
    </row>
    <row r="25" spans="1:14" ht="18.95" customHeight="1" x14ac:dyDescent="0.45">
      <c r="A25" s="36"/>
      <c r="B25" s="36"/>
      <c r="C25" s="36"/>
      <c r="D25" s="169" t="s">
        <v>202</v>
      </c>
      <c r="E25" s="169"/>
      <c r="F25" s="169"/>
      <c r="G25" s="169"/>
      <c r="H25" s="36"/>
      <c r="I25" s="36"/>
      <c r="J25" s="36"/>
      <c r="K25" s="36"/>
      <c r="L25" s="73"/>
      <c r="M25" s="73"/>
      <c r="N25" s="73"/>
    </row>
    <row r="26" spans="1:14" ht="8.4499999999999993" customHeight="1" x14ac:dyDescent="0.45">
      <c r="A26" s="36"/>
      <c r="B26" s="36"/>
      <c r="C26" s="36"/>
      <c r="D26" s="3"/>
      <c r="E26" s="3"/>
      <c r="F26" s="3"/>
      <c r="G26" s="3"/>
      <c r="H26" s="36"/>
      <c r="I26" s="36"/>
      <c r="J26" s="36"/>
      <c r="K26" s="36"/>
      <c r="L26" s="73"/>
      <c r="M26" s="73"/>
      <c r="N26" s="73"/>
    </row>
    <row r="27" spans="1:14" ht="18.95" customHeight="1" x14ac:dyDescent="0.45">
      <c r="A27" s="36"/>
      <c r="B27" s="36"/>
      <c r="C27" s="37" t="s">
        <v>49</v>
      </c>
      <c r="D27" s="170"/>
      <c r="E27" s="170"/>
      <c r="F27" s="170"/>
      <c r="G27" s="170"/>
      <c r="H27" s="36"/>
      <c r="I27" s="36"/>
      <c r="J27" s="36"/>
      <c r="K27" s="36"/>
      <c r="L27" s="73"/>
      <c r="M27" s="73"/>
      <c r="N27" s="73"/>
    </row>
    <row r="28" spans="1:14" ht="18.95" customHeight="1" x14ac:dyDescent="0.45">
      <c r="A28" s="36"/>
      <c r="B28" s="36"/>
      <c r="C28" s="37"/>
      <c r="D28" s="169" t="str">
        <f>IF(ตั้งค่า!I12="","","( " &amp; ตั้งค่า!I12 &amp; " )")</f>
        <v/>
      </c>
      <c r="E28" s="169"/>
      <c r="F28" s="169"/>
      <c r="G28" s="169"/>
      <c r="H28" s="36"/>
      <c r="I28" s="36"/>
      <c r="J28" s="36"/>
      <c r="K28" s="36"/>
      <c r="L28" s="73"/>
      <c r="M28" s="73"/>
      <c r="N28" s="73"/>
    </row>
    <row r="29" spans="1:14" ht="18.600000000000001" customHeight="1" x14ac:dyDescent="0.45">
      <c r="A29" s="36"/>
      <c r="B29" s="36"/>
      <c r="C29" s="36"/>
      <c r="D29" s="169" t="s">
        <v>202</v>
      </c>
      <c r="E29" s="169"/>
      <c r="F29" s="169"/>
      <c r="G29" s="169"/>
      <c r="H29" s="36"/>
      <c r="I29" s="36"/>
      <c r="J29" s="36"/>
      <c r="K29" s="36"/>
      <c r="L29" s="73"/>
      <c r="M29" s="73"/>
      <c r="N29" s="73"/>
    </row>
    <row r="30" spans="1:14" ht="18.95" customHeight="1" x14ac:dyDescent="0.45">
      <c r="A30" s="36"/>
      <c r="B30" s="36"/>
      <c r="C30" s="37" t="s">
        <v>49</v>
      </c>
      <c r="D30" s="170"/>
      <c r="E30" s="170"/>
      <c r="F30" s="170"/>
      <c r="G30" s="170"/>
      <c r="H30" s="36"/>
      <c r="I30" s="36"/>
      <c r="J30" s="36"/>
      <c r="K30" s="36"/>
      <c r="L30" s="73"/>
      <c r="M30" s="73"/>
      <c r="N30" s="73"/>
    </row>
    <row r="31" spans="1:14" ht="18.95" customHeight="1" x14ac:dyDescent="0.45">
      <c r="A31" s="36"/>
      <c r="B31" s="36"/>
      <c r="C31" s="36"/>
      <c r="D31" s="168" t="str">
        <f>IF(ตั้งค่า!I13="","","( " &amp; ตั้งค่า!I13 &amp; " )")</f>
        <v>( นางสาวธิติศิริ   คำพาลักษณ์ )</v>
      </c>
      <c r="E31" s="168"/>
      <c r="F31" s="168"/>
      <c r="G31" s="168"/>
      <c r="H31" s="36"/>
      <c r="I31" s="36"/>
      <c r="J31" s="36"/>
      <c r="K31" s="36"/>
      <c r="L31" s="73"/>
      <c r="M31" s="73"/>
      <c r="N31" s="73"/>
    </row>
    <row r="32" spans="1:14" ht="18.95" customHeight="1" x14ac:dyDescent="0.45">
      <c r="A32" s="36"/>
      <c r="B32" s="36"/>
      <c r="C32" s="36"/>
      <c r="D32" s="169" t="s">
        <v>141</v>
      </c>
      <c r="E32" s="169"/>
      <c r="F32" s="169"/>
      <c r="G32" s="169"/>
      <c r="H32" s="36"/>
      <c r="I32" s="36"/>
      <c r="J32" s="36"/>
      <c r="K32" s="36"/>
      <c r="L32" s="73"/>
      <c r="M32" s="73"/>
      <c r="N32" s="73"/>
    </row>
    <row r="33" spans="1:14" ht="18.95" customHeight="1" x14ac:dyDescent="0.4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73"/>
      <c r="M33" s="73"/>
      <c r="N33" s="73"/>
    </row>
    <row r="34" spans="1:14" ht="18.95" customHeight="1" x14ac:dyDescent="0.45">
      <c r="A34" s="36"/>
      <c r="B34" s="36"/>
      <c r="C34" s="36"/>
      <c r="D34" s="36"/>
      <c r="E34" s="36" t="s">
        <v>139</v>
      </c>
      <c r="F34" s="36" t="s">
        <v>140</v>
      </c>
      <c r="G34" s="36"/>
      <c r="H34" s="36"/>
      <c r="I34" s="36"/>
      <c r="J34" s="36"/>
      <c r="K34" s="36"/>
      <c r="L34" s="73"/>
      <c r="M34" s="73"/>
      <c r="N34" s="73"/>
    </row>
    <row r="35" spans="1:14" ht="18.95" customHeight="1" x14ac:dyDescent="0.45">
      <c r="A35" s="36"/>
      <c r="B35" s="36"/>
      <c r="C35" s="37" t="s">
        <v>49</v>
      </c>
      <c r="D35" s="171"/>
      <c r="E35" s="171"/>
      <c r="F35" s="171"/>
      <c r="G35" s="171"/>
      <c r="H35" s="36"/>
      <c r="I35" s="36"/>
      <c r="J35" s="36"/>
      <c r="K35" s="36"/>
      <c r="L35" s="73"/>
      <c r="M35" s="73"/>
      <c r="N35" s="73"/>
    </row>
    <row r="36" spans="1:14" ht="18.95" customHeight="1" x14ac:dyDescent="0.45">
      <c r="A36" s="36"/>
      <c r="B36" s="36"/>
      <c r="C36" s="36"/>
      <c r="D36" s="168" t="str">
        <f>IF(ตั้งค่า!I14="","","( " &amp; ตั้งค่า!I14 &amp; " )")</f>
        <v>( นายธวัช  ขาวผ่อง )</v>
      </c>
      <c r="E36" s="168"/>
      <c r="F36" s="168"/>
      <c r="G36" s="168"/>
      <c r="H36" s="36"/>
      <c r="I36" s="36"/>
      <c r="J36" s="36"/>
      <c r="K36" s="36"/>
      <c r="L36" s="73"/>
      <c r="M36" s="73"/>
      <c r="N36" s="73"/>
    </row>
    <row r="37" spans="1:14" ht="23.25" customHeight="1" x14ac:dyDescent="0.45">
      <c r="A37" s="36"/>
      <c r="B37" s="169" t="str">
        <f>ตั้งค่า!I15</f>
        <v>ผู้อำนวยการโรงเรียนเทศบาลโพธิ์ประทับช้าง</v>
      </c>
      <c r="C37" s="169"/>
      <c r="D37" s="169"/>
      <c r="E37" s="169"/>
      <c r="F37" s="169"/>
      <c r="G37" s="169"/>
      <c r="H37" s="169"/>
      <c r="I37" s="169"/>
      <c r="J37" s="36"/>
      <c r="K37" s="36"/>
      <c r="L37" s="73"/>
      <c r="M37" s="73"/>
      <c r="N37" s="73"/>
    </row>
    <row r="38" spans="1:14" ht="18.95" customHeight="1" x14ac:dyDescent="0.45">
      <c r="A38" s="36"/>
      <c r="B38" s="3"/>
      <c r="C38" s="3"/>
      <c r="D38" s="3"/>
      <c r="E38" s="3"/>
      <c r="F38" s="3"/>
      <c r="G38" s="3"/>
      <c r="H38" s="3"/>
      <c r="I38" s="3"/>
      <c r="J38" s="36"/>
      <c r="K38" s="36"/>
      <c r="L38" s="73"/>
      <c r="M38" s="73"/>
      <c r="N38" s="73"/>
    </row>
    <row r="39" spans="1:14" ht="18.95" customHeight="1" x14ac:dyDescent="0.4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73"/>
      <c r="M39" s="73"/>
      <c r="N39" s="73"/>
    </row>
  </sheetData>
  <protectedRanges>
    <protectedRange sqref="M1" name="ช่วง1"/>
  </protectedRanges>
  <mergeCells count="28">
    <mergeCell ref="B6:I6"/>
    <mergeCell ref="B8:I8"/>
    <mergeCell ref="B10:E10"/>
    <mergeCell ref="G10:J10"/>
    <mergeCell ref="B11:E11"/>
    <mergeCell ref="G11:J11"/>
    <mergeCell ref="D23:G23"/>
    <mergeCell ref="B13:C13"/>
    <mergeCell ref="E13:H13"/>
    <mergeCell ref="B16:I16"/>
    <mergeCell ref="B17:D17"/>
    <mergeCell ref="E17:I17"/>
    <mergeCell ref="B18:B19"/>
    <mergeCell ref="C18:C19"/>
    <mergeCell ref="D18:D19"/>
    <mergeCell ref="I18:I19"/>
    <mergeCell ref="B21:D21"/>
    <mergeCell ref="D24:G24"/>
    <mergeCell ref="D28:G28"/>
    <mergeCell ref="D36:G36"/>
    <mergeCell ref="B37:I37"/>
    <mergeCell ref="D25:G25"/>
    <mergeCell ref="D30:G30"/>
    <mergeCell ref="D31:G31"/>
    <mergeCell ref="D32:G32"/>
    <mergeCell ref="D35:G35"/>
    <mergeCell ref="D27:G27"/>
    <mergeCell ref="D29:G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horizontalDpi="360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รายการ!$E$2:$E$17</xm:f>
          </x14:formula1>
          <xm:sqref>M1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tPrintStudentList"/>
  <dimension ref="A1:I34"/>
  <sheetViews>
    <sheetView workbookViewId="0">
      <pane xSplit="6" ySplit="2" topLeftCell="G9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9" defaultRowHeight="18.75" x14ac:dyDescent="0.3"/>
  <cols>
    <col min="1" max="1" width="3.625" style="2" customWidth="1"/>
    <col min="2" max="2" width="11.375" style="2" customWidth="1"/>
    <col min="3" max="3" width="15.625" style="2" customWidth="1"/>
    <col min="4" max="4" width="19.125" style="2" customWidth="1"/>
    <col min="5" max="5" width="13.25" style="2" customWidth="1"/>
    <col min="6" max="6" width="18.25" style="2" customWidth="1"/>
    <col min="7" max="7" width="10" style="2" customWidth="1"/>
    <col min="8" max="8" width="17.25" style="2" customWidth="1"/>
    <col min="9" max="9" width="9.5" style="2" customWidth="1"/>
    <col min="10" max="16384" width="9" style="2"/>
  </cols>
  <sheetData>
    <row r="1" spans="1:9" ht="30" customHeight="1" x14ac:dyDescent="0.3">
      <c r="A1" s="183" t="s">
        <v>155</v>
      </c>
      <c r="B1" s="184"/>
      <c r="C1" s="184"/>
      <c r="D1" s="184"/>
      <c r="E1" s="184"/>
      <c r="F1" s="185"/>
      <c r="G1" s="7" t="s">
        <v>22</v>
      </c>
      <c r="H1" s="8" t="s">
        <v>50</v>
      </c>
      <c r="I1" s="9" t="str">
        <f>_xlfn.IFNA(IF(VLOOKUP(H1,รายการ!$E$1:$F$36,2,FALSE)="","",HYPERLINK("#" &amp; VLOOKUP(H1,รายการ!$E$1:$F$36,2,FALSE)  &amp; "","คลิก")),"")</f>
        <v>คลิก</v>
      </c>
    </row>
    <row r="2" spans="1:9" ht="24" customHeight="1" x14ac:dyDescent="0.3">
      <c r="A2" s="186" t="s">
        <v>46</v>
      </c>
      <c r="B2" s="187"/>
      <c r="C2" s="188" t="str">
        <f>พิมพ์ปกสมรรถนะ!B10</f>
        <v>เทศบาลโพธิ์ประทับช้าง</v>
      </c>
      <c r="D2" s="189"/>
      <c r="E2" s="190" t="str">
        <f>พิมพ์ปกสมรรถนะ!D13&amp;พิมพ์ปกสมรรถนะ!E13&amp; "/" &amp; พิมพ์ปกสมรรถนะ!J13</f>
        <v>ชั้นประถมศึกษาปีที่ 4/2</v>
      </c>
      <c r="F2" s="191"/>
      <c r="G2" s="74" t="s">
        <v>156</v>
      </c>
      <c r="H2" s="75">
        <v>1</v>
      </c>
      <c r="I2" s="76"/>
    </row>
    <row r="3" spans="1:9" x14ac:dyDescent="0.3">
      <c r="A3" s="192" t="str">
        <f>"สำนักงานเขตพื้นที่การศึกษา" &amp; พิมพ์ปกสมรรถนะ!G11</f>
        <v>สำนักงานเขตพื้นที่การศึกษาพิจิตร</v>
      </c>
      <c r="B3" s="193"/>
      <c r="C3" s="193"/>
      <c r="D3" s="194"/>
      <c r="E3" s="195" t="str">
        <f>"จำนวนนักเรียน ชาย " &amp; พิมพ์ปกสมรรถนะ!B20 &amp;" คน หญิง " &amp; พิมพ์ปกสมรรถนะ!C20 &amp; " คน"</f>
        <v>จำนวนนักเรียน ชาย 9 คน หญิง 8 คน</v>
      </c>
      <c r="F3" s="196"/>
      <c r="G3" s="14"/>
      <c r="H3" s="14"/>
      <c r="I3" s="14"/>
    </row>
    <row r="4" spans="1:9" x14ac:dyDescent="0.3">
      <c r="A4" s="50" t="s">
        <v>34</v>
      </c>
      <c r="B4" s="50" t="s">
        <v>0</v>
      </c>
      <c r="C4" s="50" t="s">
        <v>35</v>
      </c>
      <c r="D4" s="50" t="s">
        <v>36</v>
      </c>
      <c r="E4" s="50" t="s">
        <v>1</v>
      </c>
      <c r="F4" s="50" t="s">
        <v>154</v>
      </c>
      <c r="G4" s="14"/>
      <c r="H4" s="14"/>
      <c r="I4" s="14"/>
    </row>
    <row r="5" spans="1:9" ht="21" customHeight="1" x14ac:dyDescent="0.3">
      <c r="A5" s="66">
        <f>IF($H$2="","",IF($H$2=1,1,31))</f>
        <v>1</v>
      </c>
      <c r="B5" s="77" t="str">
        <f>IF($H$2=1,IF(รายชื่อนักเรียน!B2="","",รายชื่อนักเรียน!B2),IF(รายชื่อนักเรียน!B32="","",รายชื่อนักเรียน!B32))</f>
        <v>เด็กชาย</v>
      </c>
      <c r="C5" s="78" t="str">
        <f>IF($H$2=1,IF(รายชื่อนักเรียน!C2="","",รายชื่อนักเรียน!C2),IF(รายชื่อนักเรียน!C32="","",รายชื่อนักเรียน!C32))</f>
        <v>พุฒิภัทร</v>
      </c>
      <c r="D5" s="78" t="str">
        <f>IF($H$2=1,IF(รายชื่อนักเรียน!D2="","",รายชื่อนักเรียน!D2),IF(รายชื่อนักเรียน!D32="","",รายชื่อนักเรียน!D32))</f>
        <v>เรืองจาบ</v>
      </c>
      <c r="E5" s="77" t="str">
        <f>IF($H$2=1,IF(รายชื่อนักเรียน!E2="","",รายชื่อนักเรียน!E2),IF(รายชื่อนักเรียน!E32="","",รายชื่อนักเรียน!E32))</f>
        <v>ชาย</v>
      </c>
      <c r="F5" s="77"/>
      <c r="G5" s="14"/>
      <c r="H5" s="14"/>
      <c r="I5" s="14"/>
    </row>
    <row r="6" spans="1:9" ht="21" customHeight="1" x14ac:dyDescent="0.3">
      <c r="A6" s="66">
        <f>A5+1</f>
        <v>2</v>
      </c>
      <c r="B6" s="77" t="str">
        <f>IF($H$2=1,IF(รายชื่อนักเรียน!B3="","",รายชื่อนักเรียน!B3),IF(รายชื่อนักเรียน!B33="","",รายชื่อนักเรียน!B33))</f>
        <v>เด็กชาย</v>
      </c>
      <c r="C6" s="78" t="str">
        <f>IF($H$2=1,IF(รายชื่อนักเรียน!C3="","",รายชื่อนักเรียน!C3),IF(รายชื่อนักเรียน!C33="","",รายชื่อนักเรียน!C33))</f>
        <v>คฑาวุธ</v>
      </c>
      <c r="D6" s="78" t="str">
        <f>IF($H$2=1,IF(รายชื่อนักเรียน!D3="","",รายชื่อนักเรียน!D3),IF(รายชื่อนักเรียน!D33="","",รายชื่อนักเรียน!D33))</f>
        <v>สวนเศรษฐ</v>
      </c>
      <c r="E6" s="77" t="str">
        <f>IF($H$2=1,IF(รายชื่อนักเรียน!E3="","",รายชื่อนักเรียน!E3),IF(รายชื่อนักเรียน!E33="","",รายชื่อนักเรียน!E33))</f>
        <v>ชาย</v>
      </c>
      <c r="F6" s="77"/>
      <c r="G6" s="14"/>
      <c r="H6" s="14"/>
      <c r="I6" s="14"/>
    </row>
    <row r="7" spans="1:9" ht="21" customHeight="1" x14ac:dyDescent="0.3">
      <c r="A7" s="66">
        <f t="shared" ref="A7:A34" si="0">A6+1</f>
        <v>3</v>
      </c>
      <c r="B7" s="77" t="str">
        <f>IF($H$2=1,IF(รายชื่อนักเรียน!B4="","",รายชื่อนักเรียน!B4),IF(รายชื่อนักเรียน!B34="","",รายชื่อนักเรียน!B34))</f>
        <v>เด็กชาย</v>
      </c>
      <c r="C7" s="78" t="str">
        <f>IF($H$2=1,IF(รายชื่อนักเรียน!C4="","",รายชื่อนักเรียน!C4),IF(รายชื่อนักเรียน!C34="","",รายชื่อนักเรียน!C34))</f>
        <v>เกรียงศักดิ์</v>
      </c>
      <c r="D7" s="78" t="str">
        <f>IF($H$2=1,IF(รายชื่อนักเรียน!D4="","",รายชื่อนักเรียน!D4),IF(รายชื่อนักเรียน!D34="","",รายชื่อนักเรียน!D34))</f>
        <v>รุ่งเรือง</v>
      </c>
      <c r="E7" s="77" t="str">
        <f>IF($H$2=1,IF(รายชื่อนักเรียน!E4="","",รายชื่อนักเรียน!E4),IF(รายชื่อนักเรียน!E34="","",รายชื่อนักเรียน!E34))</f>
        <v>ชาย</v>
      </c>
      <c r="F7" s="77"/>
      <c r="G7" s="14"/>
      <c r="H7" s="14"/>
      <c r="I7" s="14"/>
    </row>
    <row r="8" spans="1:9" ht="21" customHeight="1" x14ac:dyDescent="0.3">
      <c r="A8" s="66">
        <f t="shared" si="0"/>
        <v>4</v>
      </c>
      <c r="B8" s="77" t="str">
        <f>IF($H$2=1,IF(รายชื่อนักเรียน!B5="","",รายชื่อนักเรียน!B5),IF(รายชื่อนักเรียน!B35="","",รายชื่อนักเรียน!B35))</f>
        <v>เด็กชาย</v>
      </c>
      <c r="C8" s="78" t="str">
        <f>IF($H$2=1,IF(รายชื่อนักเรียน!C5="","",รายชื่อนักเรียน!C5),IF(รายชื่อนักเรียน!C35="","",รายชื่อนักเรียน!C35))</f>
        <v>สุทธิศักดิ์</v>
      </c>
      <c r="D8" s="78" t="str">
        <f>IF($H$2=1,IF(รายชื่อนักเรียน!D5="","",รายชื่อนักเรียน!D5),IF(รายชื่อนักเรียน!D35="","",รายชื่อนักเรียน!D35))</f>
        <v>พึ่งกุล</v>
      </c>
      <c r="E8" s="77" t="str">
        <f>IF($H$2=1,IF(รายชื่อนักเรียน!E5="","",รายชื่อนักเรียน!E5),IF(รายชื่อนักเรียน!E35="","",รายชื่อนักเรียน!E35))</f>
        <v>ชาย</v>
      </c>
      <c r="F8" s="77"/>
      <c r="G8" s="14"/>
      <c r="H8" s="14"/>
      <c r="I8" s="14"/>
    </row>
    <row r="9" spans="1:9" ht="21" customHeight="1" x14ac:dyDescent="0.3">
      <c r="A9" s="66">
        <f t="shared" si="0"/>
        <v>5</v>
      </c>
      <c r="B9" s="77" t="str">
        <f>IF($H$2=1,IF(รายชื่อนักเรียน!B6="","",รายชื่อนักเรียน!B6),IF(รายชื่อนักเรียน!B36="","",รายชื่อนักเรียน!B36))</f>
        <v>เด็กชาย</v>
      </c>
      <c r="C9" s="78" t="str">
        <f>IF($H$2=1,IF(รายชื่อนักเรียน!C6="","",รายชื่อนักเรียน!C6),IF(รายชื่อนักเรียน!C36="","",รายชื่อนักเรียน!C36))</f>
        <v>วีรากร</v>
      </c>
      <c r="D9" s="78" t="str">
        <f>IF($H$2=1,IF(รายชื่อนักเรียน!D6="","",รายชื่อนักเรียน!D6),IF(รายชื่อนักเรียน!D36="","",รายชื่อนักเรียน!D36))</f>
        <v>แตงนิ่ม</v>
      </c>
      <c r="E9" s="77" t="str">
        <f>IF($H$2=1,IF(รายชื่อนักเรียน!E6="","",รายชื่อนักเรียน!E6),IF(รายชื่อนักเรียน!E36="","",รายชื่อนักเรียน!E36))</f>
        <v>ชาย</v>
      </c>
      <c r="F9" s="77"/>
      <c r="G9" s="14"/>
      <c r="H9" s="14"/>
      <c r="I9" s="14"/>
    </row>
    <row r="10" spans="1:9" ht="21" customHeight="1" x14ac:dyDescent="0.3">
      <c r="A10" s="66">
        <f t="shared" si="0"/>
        <v>6</v>
      </c>
      <c r="B10" s="77" t="str">
        <f>IF($H$2=1,IF(รายชื่อนักเรียน!B7="","",รายชื่อนักเรียน!B7),IF(รายชื่อนักเรียน!B37="","",รายชื่อนักเรียน!B37))</f>
        <v>เด็กชาย</v>
      </c>
      <c r="C10" s="78" t="str">
        <f>IF($H$2=1,IF(รายชื่อนักเรียน!C7="","",รายชื่อนักเรียน!C7),IF(รายชื่อนักเรียน!C37="","",รายชื่อนักเรียน!C37))</f>
        <v>จอมเดช</v>
      </c>
      <c r="D10" s="78" t="str">
        <f>IF($H$2=1,IF(รายชื่อนักเรียน!D7="","",รายชื่อนักเรียน!D7),IF(รายชื่อนักเรียน!D37="","",รายชื่อนักเรียน!D37))</f>
        <v>อันทรินทร์</v>
      </c>
      <c r="E10" s="77" t="str">
        <f>IF($H$2=1,IF(รายชื่อนักเรียน!E7="","",รายชื่อนักเรียน!E7),IF(รายชื่อนักเรียน!E37="","",รายชื่อนักเรียน!E37))</f>
        <v>ชาย</v>
      </c>
      <c r="F10" s="77"/>
      <c r="G10" s="14"/>
      <c r="H10" s="14"/>
      <c r="I10" s="14"/>
    </row>
    <row r="11" spans="1:9" ht="21" customHeight="1" x14ac:dyDescent="0.3">
      <c r="A11" s="66">
        <f t="shared" si="0"/>
        <v>7</v>
      </c>
      <c r="B11" s="77" t="str">
        <f>IF($H$2=1,IF(รายชื่อนักเรียน!B8="","",รายชื่อนักเรียน!B8),IF(รายชื่อนักเรียน!B38="","",รายชื่อนักเรียน!B38))</f>
        <v>เด็กชาย</v>
      </c>
      <c r="C11" s="78" t="str">
        <f>IF($H$2=1,IF(รายชื่อนักเรียน!C8="","",รายชื่อนักเรียน!C8),IF(รายชื่อนักเรียน!C38="","",รายชื่อนักเรียน!C38))</f>
        <v>ณวพล</v>
      </c>
      <c r="D11" s="78" t="str">
        <f>IF($H$2=1,IF(รายชื่อนักเรียน!D8="","",รายชื่อนักเรียน!D8),IF(รายชื่อนักเรียน!D38="","",รายชื่อนักเรียน!D38))</f>
        <v>พรมจิ๋ว</v>
      </c>
      <c r="E11" s="77" t="str">
        <f>IF($H$2=1,IF(รายชื่อนักเรียน!E8="","",รายชื่อนักเรียน!E8),IF(รายชื่อนักเรียน!E38="","",รายชื่อนักเรียน!E38))</f>
        <v>ชาย</v>
      </c>
      <c r="F11" s="77"/>
      <c r="G11" s="14"/>
      <c r="H11" s="14"/>
      <c r="I11" s="14"/>
    </row>
    <row r="12" spans="1:9" ht="21" customHeight="1" x14ac:dyDescent="0.3">
      <c r="A12" s="66">
        <f t="shared" si="0"/>
        <v>8</v>
      </c>
      <c r="B12" s="77" t="str">
        <f>IF($H$2=1,IF(รายชื่อนักเรียน!B9="","",รายชื่อนักเรียน!B9),IF(รายชื่อนักเรียน!B39="","",รายชื่อนักเรียน!B39))</f>
        <v>เด็กชาย</v>
      </c>
      <c r="C12" s="78" t="str">
        <f>IF($H$2=1,IF(รายชื่อนักเรียน!C9="","",รายชื่อนักเรียน!C9),IF(รายชื่อนักเรียน!C39="","",รายชื่อนักเรียน!C39))</f>
        <v xml:space="preserve">อลงกรณ์   </v>
      </c>
      <c r="D12" s="78" t="str">
        <f>IF($H$2=1,IF(รายชื่อนักเรียน!D9="","",รายชื่อนักเรียน!D9),IF(รายชื่อนักเรียน!D39="","",รายชื่อนักเรียน!D39))</f>
        <v>คำค้อม</v>
      </c>
      <c r="E12" s="77" t="str">
        <f>IF($H$2=1,IF(รายชื่อนักเรียน!E9="","",รายชื่อนักเรียน!E9),IF(รายชื่อนักเรียน!E39="","",รายชื่อนักเรียน!E39))</f>
        <v>ชาย</v>
      </c>
      <c r="F12" s="77"/>
      <c r="G12" s="14"/>
      <c r="H12" s="14"/>
      <c r="I12" s="14"/>
    </row>
    <row r="13" spans="1:9" ht="21" customHeight="1" x14ac:dyDescent="0.3">
      <c r="A13" s="66">
        <f t="shared" si="0"/>
        <v>9</v>
      </c>
      <c r="B13" s="77" t="str">
        <f>IF($H$2=1,IF(รายชื่อนักเรียน!B10="","",รายชื่อนักเรียน!B10),IF(รายชื่อนักเรียน!B40="","",รายชื่อนักเรียน!B40))</f>
        <v>เด็กชาย</v>
      </c>
      <c r="C13" s="78" t="str">
        <f>IF($H$2=1,IF(รายชื่อนักเรียน!C10="","",รายชื่อนักเรียน!C10),IF(รายชื่อนักเรียน!C40="","",รายชื่อนักเรียน!C40))</f>
        <v>ธีรวัช</v>
      </c>
      <c r="D13" s="78" t="str">
        <f>IF($H$2=1,IF(รายชื่อนักเรียน!D10="","",รายชื่อนักเรียน!D10),IF(รายชื่อนักเรียน!D40="","",รายชื่อนักเรียน!D40))</f>
        <v>พุ่มไสว</v>
      </c>
      <c r="E13" s="77" t="str">
        <f>IF($H$2=1,IF(รายชื่อนักเรียน!E10="","",รายชื่อนักเรียน!E10),IF(รายชื่อนักเรียน!E40="","",รายชื่อนักเรียน!E40))</f>
        <v>ชาย</v>
      </c>
      <c r="F13" s="77"/>
      <c r="G13" s="14"/>
      <c r="H13" s="14"/>
      <c r="I13" s="14"/>
    </row>
    <row r="14" spans="1:9" ht="21" customHeight="1" x14ac:dyDescent="0.3">
      <c r="A14" s="66">
        <f t="shared" si="0"/>
        <v>10</v>
      </c>
      <c r="B14" s="77" t="str">
        <f>IF($H$2=1,IF(รายชื่อนักเรียน!B11="","",รายชื่อนักเรียน!B11),IF(รายชื่อนักเรียน!B41="","",รายชื่อนักเรียน!B41))</f>
        <v>เด็กหญิง</v>
      </c>
      <c r="C14" s="78" t="str">
        <f>IF($H$2=1,IF(รายชื่อนักเรียน!C11="","",รายชื่อนักเรียน!C11),IF(รายชื่อนักเรียน!C41="","",รายชื่อนักเรียน!C41))</f>
        <v>กัญญภัทร</v>
      </c>
      <c r="D14" s="78" t="str">
        <f>IF($H$2=1,IF(รายชื่อนักเรียน!D11="","",รายชื่อนักเรียน!D11),IF(รายชื่อนักเรียน!D41="","",รายชื่อนักเรียน!D41))</f>
        <v>เรียบร้อย</v>
      </c>
      <c r="E14" s="77" t="str">
        <f>IF($H$2=1,IF(รายชื่อนักเรียน!E11="","",รายชื่อนักเรียน!E11),IF(รายชื่อนักเรียน!E41="","",รายชื่อนักเรียน!E41))</f>
        <v>หญิง</v>
      </c>
      <c r="F14" s="77"/>
      <c r="G14" s="14"/>
      <c r="H14" s="14"/>
      <c r="I14" s="14"/>
    </row>
    <row r="15" spans="1:9" ht="21" customHeight="1" x14ac:dyDescent="0.3">
      <c r="A15" s="66">
        <f t="shared" si="0"/>
        <v>11</v>
      </c>
      <c r="B15" s="77" t="str">
        <f>IF($H$2=1,IF(รายชื่อนักเรียน!B12="","",รายชื่อนักเรียน!B12),IF(รายชื่อนักเรียน!B42="","",รายชื่อนักเรียน!B42))</f>
        <v>เด็กหญิง</v>
      </c>
      <c r="C15" s="78" t="str">
        <f>IF($H$2=1,IF(รายชื่อนักเรียน!C12="","",รายชื่อนักเรียน!C12),IF(รายชื่อนักเรียน!C42="","",รายชื่อนักเรียน!C42))</f>
        <v>ชญานันท์</v>
      </c>
      <c r="D15" s="78" t="str">
        <f>IF($H$2=1,IF(รายชื่อนักเรียน!D12="","",รายชื่อนักเรียน!D12),IF(รายชื่อนักเรียน!D42="","",รายชื่อนักเรียน!D42))</f>
        <v>โตทุ้ย</v>
      </c>
      <c r="E15" s="77" t="str">
        <f>IF($H$2=1,IF(รายชื่อนักเรียน!E12="","",รายชื่อนักเรียน!E12),IF(รายชื่อนักเรียน!E42="","",รายชื่อนักเรียน!E42))</f>
        <v>หญิง</v>
      </c>
      <c r="F15" s="77"/>
      <c r="G15" s="14"/>
      <c r="H15" s="14"/>
      <c r="I15" s="14"/>
    </row>
    <row r="16" spans="1:9" ht="21" customHeight="1" x14ac:dyDescent="0.3">
      <c r="A16" s="66">
        <f t="shared" si="0"/>
        <v>12</v>
      </c>
      <c r="B16" s="77" t="str">
        <f>IF($H$2=1,IF(รายชื่อนักเรียน!B13="","",รายชื่อนักเรียน!B13),IF(รายชื่อนักเรียน!B43="","",รายชื่อนักเรียน!B43))</f>
        <v>เด็กหญิง</v>
      </c>
      <c r="C16" s="78" t="str">
        <f>IF($H$2=1,IF(รายชื่อนักเรียน!C13="","",รายชื่อนักเรียน!C13),IF(รายชื่อนักเรียน!C43="","",รายชื่อนักเรียน!C43))</f>
        <v>ณัชชา</v>
      </c>
      <c r="D16" s="78" t="str">
        <f>IF($H$2=1,IF(รายชื่อนักเรียน!D13="","",รายชื่อนักเรียน!D13),IF(รายชื่อนักเรียน!D43="","",รายชื่อนักเรียน!D43))</f>
        <v>แถวอุทุม</v>
      </c>
      <c r="E16" s="77" t="str">
        <f>IF($H$2=1,IF(รายชื่อนักเรียน!E13="","",รายชื่อนักเรียน!E13),IF(รายชื่อนักเรียน!E43="","",รายชื่อนักเรียน!E43))</f>
        <v>หญิง</v>
      </c>
      <c r="F16" s="77"/>
      <c r="G16" s="14"/>
      <c r="H16" s="14"/>
      <c r="I16" s="14"/>
    </row>
    <row r="17" spans="1:9" ht="21" customHeight="1" x14ac:dyDescent="0.3">
      <c r="A17" s="66">
        <f t="shared" si="0"/>
        <v>13</v>
      </c>
      <c r="B17" s="77" t="str">
        <f>IF($H$2=1,IF(รายชื่อนักเรียน!B14="","",รายชื่อนักเรียน!B14),IF(รายชื่อนักเรียน!B44="","",รายชื่อนักเรียน!B44))</f>
        <v>เด็กหญิง</v>
      </c>
      <c r="C17" s="78" t="str">
        <f>IF($H$2=1,IF(รายชื่อนักเรียน!C14="","",รายชื่อนักเรียน!C14),IF(รายชื่อนักเรียน!C44="","",รายชื่อนักเรียน!C44))</f>
        <v>ณัฐณิชา</v>
      </c>
      <c r="D17" s="78" t="str">
        <f>IF($H$2=1,IF(รายชื่อนักเรียน!D14="","",รายชื่อนักเรียน!D14),IF(รายชื่อนักเรียน!D44="","",รายชื่อนักเรียน!D44))</f>
        <v>อ่วมฟัก</v>
      </c>
      <c r="E17" s="77" t="str">
        <f>IF($H$2=1,IF(รายชื่อนักเรียน!E14="","",รายชื่อนักเรียน!E14),IF(รายชื่อนักเรียน!E44="","",รายชื่อนักเรียน!E44))</f>
        <v>หญิง</v>
      </c>
      <c r="F17" s="77"/>
      <c r="G17" s="14"/>
      <c r="H17" s="14"/>
      <c r="I17" s="14"/>
    </row>
    <row r="18" spans="1:9" ht="21" customHeight="1" x14ac:dyDescent="0.3">
      <c r="A18" s="66">
        <f t="shared" si="0"/>
        <v>14</v>
      </c>
      <c r="B18" s="77" t="str">
        <f>IF($H$2=1,IF(รายชื่อนักเรียน!B15="","",รายชื่อนักเรียน!B15),IF(รายชื่อนักเรียน!B45="","",รายชื่อนักเรียน!B45))</f>
        <v>เด็กหญิง</v>
      </c>
      <c r="C18" s="78" t="str">
        <f>IF($H$2=1,IF(รายชื่อนักเรียน!C15="","",รายชื่อนักเรียน!C15),IF(รายชื่อนักเรียน!C45="","",รายชื่อนักเรียน!C45))</f>
        <v>กัญญารัตน์</v>
      </c>
      <c r="D18" s="78" t="str">
        <f>IF($H$2=1,IF(รายชื่อนักเรียน!D15="","",รายชื่อนักเรียน!D15),IF(รายชื่อนักเรียน!D45="","",รายชื่อนักเรียน!D45))</f>
        <v>จันทร์แสง</v>
      </c>
      <c r="E18" s="77" t="str">
        <f>IF($H$2=1,IF(รายชื่อนักเรียน!E15="","",รายชื่อนักเรียน!E15),IF(รายชื่อนักเรียน!E45="","",รายชื่อนักเรียน!E45))</f>
        <v>หญิง</v>
      </c>
      <c r="F18" s="77"/>
      <c r="G18" s="14"/>
      <c r="H18" s="14"/>
      <c r="I18" s="14"/>
    </row>
    <row r="19" spans="1:9" ht="21" customHeight="1" x14ac:dyDescent="0.3">
      <c r="A19" s="66">
        <f t="shared" si="0"/>
        <v>15</v>
      </c>
      <c r="B19" s="77" t="str">
        <f>IF($H$2=1,IF(รายชื่อนักเรียน!B16="","",รายชื่อนักเรียน!B16),IF(รายชื่อนักเรียน!B46="","",รายชื่อนักเรียน!B46))</f>
        <v>เด็กหญิง</v>
      </c>
      <c r="C19" s="78" t="str">
        <f>IF($H$2=1,IF(รายชื่อนักเรียน!C16="","",รายชื่อนักเรียน!C16),IF(รายชื่อนักเรียน!C46="","",รายชื่อนักเรียน!C46))</f>
        <v>กัญญาพัชร</v>
      </c>
      <c r="D19" s="78" t="str">
        <f>IF($H$2=1,IF(รายชื่อนักเรียน!D16="","",รายชื่อนักเรียน!D16),IF(รายชื่อนักเรียน!D46="","",รายชื่อนักเรียน!D46))</f>
        <v>พลหลำ</v>
      </c>
      <c r="E19" s="77" t="str">
        <f>IF($H$2=1,IF(รายชื่อนักเรียน!E16="","",รายชื่อนักเรียน!E16),IF(รายชื่อนักเรียน!E46="","",รายชื่อนักเรียน!E46))</f>
        <v>หญิง</v>
      </c>
      <c r="F19" s="77"/>
      <c r="G19" s="14"/>
      <c r="H19" s="14"/>
      <c r="I19" s="14"/>
    </row>
    <row r="20" spans="1:9" ht="21" customHeight="1" x14ac:dyDescent="0.3">
      <c r="A20" s="66">
        <f t="shared" si="0"/>
        <v>16</v>
      </c>
      <c r="B20" s="77" t="str">
        <f>IF($H$2=1,IF(รายชื่อนักเรียน!B17="","",รายชื่อนักเรียน!B17),IF(รายชื่อนักเรียน!B47="","",รายชื่อนักเรียน!B47))</f>
        <v>เด็กหญิง</v>
      </c>
      <c r="C20" s="78" t="str">
        <f>IF($H$2=1,IF(รายชื่อนักเรียน!C17="","",รายชื่อนักเรียน!C17),IF(รายชื่อนักเรียน!C47="","",รายชื่อนักเรียน!C47))</f>
        <v>พิชชาภา</v>
      </c>
      <c r="D20" s="78" t="str">
        <f>IF($H$2=1,IF(รายชื่อนักเรียน!D17="","",รายชื่อนักเรียน!D17),IF(รายชื่อนักเรียน!D47="","",รายชื่อนักเรียน!D47))</f>
        <v>สานุสน</v>
      </c>
      <c r="E20" s="77" t="str">
        <f>IF($H$2=1,IF(รายชื่อนักเรียน!E17="","",รายชื่อนักเรียน!E17),IF(รายชื่อนักเรียน!E47="","",รายชื่อนักเรียน!E47))</f>
        <v>หญิง</v>
      </c>
      <c r="F20" s="77"/>
      <c r="G20" s="14"/>
      <c r="H20" s="14"/>
      <c r="I20" s="14"/>
    </row>
    <row r="21" spans="1:9" ht="21" customHeight="1" x14ac:dyDescent="0.3">
      <c r="A21" s="66">
        <f t="shared" si="0"/>
        <v>17</v>
      </c>
      <c r="B21" s="77" t="str">
        <f>IF($H$2=1,IF(รายชื่อนักเรียน!B18="","",รายชื่อนักเรียน!B18),IF(รายชื่อนักเรียน!B48="","",รายชื่อนักเรียน!B48))</f>
        <v>เด็กหญิง</v>
      </c>
      <c r="C21" s="78" t="str">
        <f>IF($H$2=1,IF(รายชื่อนักเรียน!C18="","",รายชื่อนักเรียน!C18),IF(รายชื่อนักเรียน!C48="","",รายชื่อนักเรียน!C48))</f>
        <v xml:space="preserve">ลลนา   </v>
      </c>
      <c r="D21" s="78" t="str">
        <f>IF($H$2=1,IF(รายชื่อนักเรียน!D18="","",รายชื่อนักเรียน!D18),IF(รายชื่อนักเรียน!D48="","",รายชื่อนักเรียน!D48))</f>
        <v>เกิดมงคล</v>
      </c>
      <c r="E21" s="77" t="str">
        <f>IF($H$2=1,IF(รายชื่อนักเรียน!E18="","",รายชื่อนักเรียน!E18),IF(รายชื่อนักเรียน!E48="","",รายชื่อนักเรียน!E48))</f>
        <v>หญิง</v>
      </c>
      <c r="F21" s="77"/>
      <c r="G21" s="14"/>
      <c r="H21" s="14"/>
      <c r="I21" s="14"/>
    </row>
    <row r="22" spans="1:9" ht="21" customHeight="1" x14ac:dyDescent="0.3">
      <c r="A22" s="66">
        <f t="shared" si="0"/>
        <v>18</v>
      </c>
      <c r="B22" s="77" t="str">
        <f>IF($H$2=1,IF(รายชื่อนักเรียน!B19="","",รายชื่อนักเรียน!B19),IF(รายชื่อนักเรียน!B49="","",รายชื่อนักเรียน!B49))</f>
        <v/>
      </c>
      <c r="C22" s="78" t="str">
        <f>IF($H$2=1,IF(รายชื่อนักเรียน!C19="","",รายชื่อนักเรียน!C19),IF(รายชื่อนักเรียน!C49="","",รายชื่อนักเรียน!C49))</f>
        <v/>
      </c>
      <c r="D22" s="78" t="str">
        <f>IF($H$2=1,IF(รายชื่อนักเรียน!D19="","",รายชื่อนักเรียน!D19),IF(รายชื่อนักเรียน!D49="","",รายชื่อนักเรียน!D49))</f>
        <v/>
      </c>
      <c r="E22" s="77" t="str">
        <f>IF($H$2=1,IF(รายชื่อนักเรียน!E19="","",รายชื่อนักเรียน!E19),IF(รายชื่อนักเรียน!E49="","",รายชื่อนักเรียน!E49))</f>
        <v/>
      </c>
      <c r="F22" s="77"/>
      <c r="G22" s="14"/>
      <c r="H22" s="14"/>
      <c r="I22" s="14"/>
    </row>
    <row r="23" spans="1:9" ht="21" customHeight="1" x14ac:dyDescent="0.3">
      <c r="A23" s="66">
        <f t="shared" si="0"/>
        <v>19</v>
      </c>
      <c r="B23" s="77" t="str">
        <f>IF($H$2=1,IF(รายชื่อนักเรียน!B20="","",รายชื่อนักเรียน!B20),IF(รายชื่อนักเรียน!B50="","",รายชื่อนักเรียน!B50))</f>
        <v/>
      </c>
      <c r="C23" s="78" t="str">
        <f>IF($H$2=1,IF(รายชื่อนักเรียน!C20="","",รายชื่อนักเรียน!C20),IF(รายชื่อนักเรียน!C50="","",รายชื่อนักเรียน!C50))</f>
        <v/>
      </c>
      <c r="D23" s="78" t="str">
        <f>IF($H$2=1,IF(รายชื่อนักเรียน!D20="","",รายชื่อนักเรียน!D20),IF(รายชื่อนักเรียน!D50="","",รายชื่อนักเรียน!D50))</f>
        <v/>
      </c>
      <c r="E23" s="77" t="str">
        <f>IF($H$2=1,IF(รายชื่อนักเรียน!E20="","",รายชื่อนักเรียน!E20),IF(รายชื่อนักเรียน!E50="","",รายชื่อนักเรียน!E50))</f>
        <v/>
      </c>
      <c r="F23" s="77"/>
      <c r="G23" s="14"/>
      <c r="H23" s="14"/>
      <c r="I23" s="14"/>
    </row>
    <row r="24" spans="1:9" ht="21" customHeight="1" x14ac:dyDescent="0.3">
      <c r="A24" s="66">
        <f t="shared" si="0"/>
        <v>20</v>
      </c>
      <c r="B24" s="77" t="str">
        <f>IF($H$2=1,IF(รายชื่อนักเรียน!B21="","",รายชื่อนักเรียน!B21),IF(รายชื่อนักเรียน!B51="","",รายชื่อนักเรียน!B51))</f>
        <v/>
      </c>
      <c r="C24" s="78" t="str">
        <f>IF($H$2=1,IF(รายชื่อนักเรียน!C21="","",รายชื่อนักเรียน!C21),IF(รายชื่อนักเรียน!C51="","",รายชื่อนักเรียน!C51))</f>
        <v/>
      </c>
      <c r="D24" s="78" t="str">
        <f>IF($H$2=1,IF(รายชื่อนักเรียน!D21="","",รายชื่อนักเรียน!D21),IF(รายชื่อนักเรียน!D51="","",รายชื่อนักเรียน!D51))</f>
        <v/>
      </c>
      <c r="E24" s="77" t="str">
        <f>IF($H$2=1,IF(รายชื่อนักเรียน!E21="","",รายชื่อนักเรียน!E21),IF(รายชื่อนักเรียน!E51="","",รายชื่อนักเรียน!E51))</f>
        <v/>
      </c>
      <c r="F24" s="77"/>
      <c r="G24" s="14"/>
      <c r="H24" s="14"/>
      <c r="I24" s="14"/>
    </row>
    <row r="25" spans="1:9" ht="21" customHeight="1" x14ac:dyDescent="0.3">
      <c r="A25" s="66">
        <f t="shared" si="0"/>
        <v>21</v>
      </c>
      <c r="B25" s="77" t="str">
        <f>IF($H$2=1,IF(รายชื่อนักเรียน!B22="","",รายชื่อนักเรียน!B22),IF(รายชื่อนักเรียน!B52="","",รายชื่อนักเรียน!B52))</f>
        <v/>
      </c>
      <c r="C25" s="78" t="str">
        <f>IF($H$2=1,IF(รายชื่อนักเรียน!C22="","",รายชื่อนักเรียน!C22),IF(รายชื่อนักเรียน!C52="","",รายชื่อนักเรียน!C52))</f>
        <v/>
      </c>
      <c r="D25" s="78" t="str">
        <f>IF($H$2=1,IF(รายชื่อนักเรียน!D22="","",รายชื่อนักเรียน!D22),IF(รายชื่อนักเรียน!D52="","",รายชื่อนักเรียน!D52))</f>
        <v/>
      </c>
      <c r="E25" s="77" t="str">
        <f>IF($H$2=1,IF(รายชื่อนักเรียน!E22="","",รายชื่อนักเรียน!E22),IF(รายชื่อนักเรียน!E52="","",รายชื่อนักเรียน!E52))</f>
        <v/>
      </c>
      <c r="F25" s="77"/>
      <c r="G25" s="14"/>
      <c r="H25" s="14"/>
      <c r="I25" s="14"/>
    </row>
    <row r="26" spans="1:9" ht="21" customHeight="1" x14ac:dyDescent="0.3">
      <c r="A26" s="66">
        <f t="shared" si="0"/>
        <v>22</v>
      </c>
      <c r="B26" s="77" t="str">
        <f>IF($H$2=1,IF(รายชื่อนักเรียน!B23="","",รายชื่อนักเรียน!B23),IF(รายชื่อนักเรียน!B53="","",รายชื่อนักเรียน!B53))</f>
        <v/>
      </c>
      <c r="C26" s="78" t="str">
        <f>IF($H$2=1,IF(รายชื่อนักเรียน!C23="","",รายชื่อนักเรียน!C23),IF(รายชื่อนักเรียน!C53="","",รายชื่อนักเรียน!C53))</f>
        <v/>
      </c>
      <c r="D26" s="78" t="str">
        <f>IF($H$2=1,IF(รายชื่อนักเรียน!D23="","",รายชื่อนักเรียน!D23),IF(รายชื่อนักเรียน!D53="","",รายชื่อนักเรียน!D53))</f>
        <v/>
      </c>
      <c r="E26" s="77" t="str">
        <f>IF($H$2=1,IF(รายชื่อนักเรียน!E23="","",รายชื่อนักเรียน!E23),IF(รายชื่อนักเรียน!E53="","",รายชื่อนักเรียน!E53))</f>
        <v/>
      </c>
      <c r="F26" s="77"/>
      <c r="G26" s="14"/>
      <c r="H26" s="14"/>
      <c r="I26" s="14"/>
    </row>
    <row r="27" spans="1:9" ht="21" customHeight="1" x14ac:dyDescent="0.3">
      <c r="A27" s="66">
        <f t="shared" si="0"/>
        <v>23</v>
      </c>
      <c r="B27" s="77" t="str">
        <f>IF($H$2=1,IF(รายชื่อนักเรียน!B24="","",รายชื่อนักเรียน!B24),IF(รายชื่อนักเรียน!B54="","",รายชื่อนักเรียน!B54))</f>
        <v/>
      </c>
      <c r="C27" s="78" t="str">
        <f>IF($H$2=1,IF(รายชื่อนักเรียน!C24="","",รายชื่อนักเรียน!C24),IF(รายชื่อนักเรียน!C54="","",รายชื่อนักเรียน!C54))</f>
        <v/>
      </c>
      <c r="D27" s="78" t="str">
        <f>IF($H$2=1,IF(รายชื่อนักเรียน!D24="","",รายชื่อนักเรียน!D24),IF(รายชื่อนักเรียน!D54="","",รายชื่อนักเรียน!D54))</f>
        <v/>
      </c>
      <c r="E27" s="77" t="str">
        <f>IF($H$2=1,IF(รายชื่อนักเรียน!E24="","",รายชื่อนักเรียน!E24),IF(รายชื่อนักเรียน!E54="","",รายชื่อนักเรียน!E54))</f>
        <v/>
      </c>
      <c r="F27" s="77"/>
      <c r="G27" s="14"/>
      <c r="H27" s="14"/>
      <c r="I27" s="14"/>
    </row>
    <row r="28" spans="1:9" ht="21" customHeight="1" x14ac:dyDescent="0.3">
      <c r="A28" s="66">
        <f t="shared" si="0"/>
        <v>24</v>
      </c>
      <c r="B28" s="77" t="str">
        <f>IF($H$2=1,IF(รายชื่อนักเรียน!B25="","",รายชื่อนักเรียน!B25),IF(รายชื่อนักเรียน!B55="","",รายชื่อนักเรียน!B55))</f>
        <v/>
      </c>
      <c r="C28" s="78" t="str">
        <f>IF($H$2=1,IF(รายชื่อนักเรียน!C25="","",รายชื่อนักเรียน!C25),IF(รายชื่อนักเรียน!C55="","",รายชื่อนักเรียน!C55))</f>
        <v/>
      </c>
      <c r="D28" s="78" t="str">
        <f>IF($H$2=1,IF(รายชื่อนักเรียน!D25="","",รายชื่อนักเรียน!D25),IF(รายชื่อนักเรียน!D55="","",รายชื่อนักเรียน!D55))</f>
        <v/>
      </c>
      <c r="E28" s="77" t="str">
        <f>IF($H$2=1,IF(รายชื่อนักเรียน!E25="","",รายชื่อนักเรียน!E25),IF(รายชื่อนักเรียน!E55="","",รายชื่อนักเรียน!E55))</f>
        <v/>
      </c>
      <c r="F28" s="77"/>
      <c r="G28" s="14"/>
      <c r="H28" s="14"/>
      <c r="I28" s="14"/>
    </row>
    <row r="29" spans="1:9" ht="21" customHeight="1" x14ac:dyDescent="0.3">
      <c r="A29" s="66">
        <f t="shared" si="0"/>
        <v>25</v>
      </c>
      <c r="B29" s="77" t="str">
        <f>IF($H$2=1,IF(รายชื่อนักเรียน!B26="","",รายชื่อนักเรียน!B26),IF(รายชื่อนักเรียน!B56="","",รายชื่อนักเรียน!B56))</f>
        <v/>
      </c>
      <c r="C29" s="78" t="str">
        <f>IF($H$2=1,IF(รายชื่อนักเรียน!C26="","",รายชื่อนักเรียน!C26),IF(รายชื่อนักเรียน!C56="","",รายชื่อนักเรียน!C56))</f>
        <v/>
      </c>
      <c r="D29" s="78" t="str">
        <f>IF($H$2=1,IF(รายชื่อนักเรียน!D26="","",รายชื่อนักเรียน!D26),IF(รายชื่อนักเรียน!D56="","",รายชื่อนักเรียน!D56))</f>
        <v/>
      </c>
      <c r="E29" s="77" t="str">
        <f>IF($H$2=1,IF(รายชื่อนักเรียน!E26="","",รายชื่อนักเรียน!E26),IF(รายชื่อนักเรียน!E56="","",รายชื่อนักเรียน!E56))</f>
        <v/>
      </c>
      <c r="F29" s="77"/>
      <c r="G29" s="14"/>
      <c r="H29" s="14"/>
      <c r="I29" s="14"/>
    </row>
    <row r="30" spans="1:9" ht="21" customHeight="1" x14ac:dyDescent="0.3">
      <c r="A30" s="66">
        <f t="shared" si="0"/>
        <v>26</v>
      </c>
      <c r="B30" s="77" t="str">
        <f>IF($H$2=1,IF(รายชื่อนักเรียน!B27="","",รายชื่อนักเรียน!B27),IF(รายชื่อนักเรียน!B57="","",รายชื่อนักเรียน!B57))</f>
        <v/>
      </c>
      <c r="C30" s="78" t="str">
        <f>IF($H$2=1,IF(รายชื่อนักเรียน!C27="","",รายชื่อนักเรียน!C27),IF(รายชื่อนักเรียน!C57="","",รายชื่อนักเรียน!C57))</f>
        <v/>
      </c>
      <c r="D30" s="78" t="str">
        <f>IF($H$2=1,IF(รายชื่อนักเรียน!D27="","",รายชื่อนักเรียน!D27),IF(รายชื่อนักเรียน!D57="","",รายชื่อนักเรียน!D57))</f>
        <v/>
      </c>
      <c r="E30" s="77" t="str">
        <f>IF($H$2=1,IF(รายชื่อนักเรียน!E27="","",รายชื่อนักเรียน!E27),IF(รายชื่อนักเรียน!E57="","",รายชื่อนักเรียน!E57))</f>
        <v/>
      </c>
      <c r="F30" s="77"/>
      <c r="G30" s="14"/>
      <c r="H30" s="14"/>
      <c r="I30" s="14"/>
    </row>
    <row r="31" spans="1:9" ht="21" customHeight="1" x14ac:dyDescent="0.3">
      <c r="A31" s="66">
        <f t="shared" si="0"/>
        <v>27</v>
      </c>
      <c r="B31" s="77" t="str">
        <f>IF($H$2=1,IF(รายชื่อนักเรียน!B28="","",รายชื่อนักเรียน!B28),IF(รายชื่อนักเรียน!B58="","",รายชื่อนักเรียน!B58))</f>
        <v/>
      </c>
      <c r="C31" s="78" t="str">
        <f>IF($H$2=1,IF(รายชื่อนักเรียน!C28="","",รายชื่อนักเรียน!C28),IF(รายชื่อนักเรียน!C58="","",รายชื่อนักเรียน!C58))</f>
        <v/>
      </c>
      <c r="D31" s="78" t="str">
        <f>IF($H$2=1,IF(รายชื่อนักเรียน!D28="","",รายชื่อนักเรียน!D28),IF(รายชื่อนักเรียน!D58="","",รายชื่อนักเรียน!D58))</f>
        <v/>
      </c>
      <c r="E31" s="77" t="str">
        <f>IF($H$2=1,IF(รายชื่อนักเรียน!E28="","",รายชื่อนักเรียน!E28),IF(รายชื่อนักเรียน!E58="","",รายชื่อนักเรียน!E58))</f>
        <v/>
      </c>
      <c r="F31" s="77"/>
      <c r="G31" s="14"/>
      <c r="H31" s="14"/>
      <c r="I31" s="14"/>
    </row>
    <row r="32" spans="1:9" ht="21" customHeight="1" x14ac:dyDescent="0.3">
      <c r="A32" s="66">
        <f t="shared" si="0"/>
        <v>28</v>
      </c>
      <c r="B32" s="77" t="str">
        <f>IF($H$2=1,IF(รายชื่อนักเรียน!B29="","",รายชื่อนักเรียน!B29),IF(รายชื่อนักเรียน!B59="","",รายชื่อนักเรียน!B59))</f>
        <v/>
      </c>
      <c r="C32" s="78" t="str">
        <f>IF($H$2=1,IF(รายชื่อนักเรียน!C29="","",รายชื่อนักเรียน!C29),IF(รายชื่อนักเรียน!C59="","",รายชื่อนักเรียน!C59))</f>
        <v/>
      </c>
      <c r="D32" s="78" t="str">
        <f>IF($H$2=1,IF(รายชื่อนักเรียน!D29="","",รายชื่อนักเรียน!D29),IF(รายชื่อนักเรียน!D59="","",รายชื่อนักเรียน!D59))</f>
        <v/>
      </c>
      <c r="E32" s="77" t="str">
        <f>IF($H$2=1,IF(รายชื่อนักเรียน!E29="","",รายชื่อนักเรียน!E29),IF(รายชื่อนักเรียน!E59="","",รายชื่อนักเรียน!E59))</f>
        <v/>
      </c>
      <c r="F32" s="77"/>
      <c r="G32" s="14"/>
      <c r="H32" s="14"/>
      <c r="I32" s="14"/>
    </row>
    <row r="33" spans="1:9" ht="21" customHeight="1" x14ac:dyDescent="0.3">
      <c r="A33" s="66">
        <f t="shared" si="0"/>
        <v>29</v>
      </c>
      <c r="B33" s="77" t="str">
        <f>IF($H$2=1,IF(รายชื่อนักเรียน!B30="","",รายชื่อนักเรียน!B30),IF(รายชื่อนักเรียน!B60="","",รายชื่อนักเรียน!B60))</f>
        <v/>
      </c>
      <c r="C33" s="78" t="str">
        <f>IF($H$2=1,IF(รายชื่อนักเรียน!C30="","",รายชื่อนักเรียน!C30),IF(รายชื่อนักเรียน!C60="","",รายชื่อนักเรียน!C60))</f>
        <v/>
      </c>
      <c r="D33" s="78" t="str">
        <f>IF($H$2=1,IF(รายชื่อนักเรียน!D30="","",รายชื่อนักเรียน!D30),IF(รายชื่อนักเรียน!D60="","",รายชื่อนักเรียน!D60))</f>
        <v/>
      </c>
      <c r="E33" s="77" t="str">
        <f>IF($H$2=1,IF(รายชื่อนักเรียน!E30="","",รายชื่อนักเรียน!E30),IF(รายชื่อนักเรียน!E60="","",รายชื่อนักเรียน!E60))</f>
        <v/>
      </c>
      <c r="F33" s="77"/>
      <c r="G33" s="14"/>
      <c r="H33" s="14"/>
      <c r="I33" s="14"/>
    </row>
    <row r="34" spans="1:9" ht="21" customHeight="1" x14ac:dyDescent="0.3">
      <c r="A34" s="66">
        <f t="shared" si="0"/>
        <v>30</v>
      </c>
      <c r="B34" s="77" t="str">
        <f>IF($H$2=1,IF(รายชื่อนักเรียน!B31="","",รายชื่อนักเรียน!B31),IF(รายชื่อนักเรียน!B61="","",รายชื่อนักเรียน!B61))</f>
        <v/>
      </c>
      <c r="C34" s="78" t="str">
        <f>IF($H$2=1,IF(รายชื่อนักเรียน!C31="","",รายชื่อนักเรียน!C31),IF(รายชื่อนักเรียน!C61="","",รายชื่อนักเรียน!C61))</f>
        <v/>
      </c>
      <c r="D34" s="78" t="str">
        <f>IF($H$2=1,IF(รายชื่อนักเรียน!D31="","",รายชื่อนักเรียน!D31),IF(รายชื่อนักเรียน!D61="","",รายชื่อนักเรียน!D61))</f>
        <v/>
      </c>
      <c r="E34" s="77" t="str">
        <f>IF($H$2=1,IF(รายชื่อนักเรียน!E31="","",รายชื่อนักเรียน!E31),IF(รายชื่อนักเรียน!E61="","",รายชื่อนักเรียน!E61))</f>
        <v/>
      </c>
      <c r="F34" s="77"/>
      <c r="G34" s="14"/>
      <c r="H34" s="14"/>
      <c r="I34" s="14"/>
    </row>
  </sheetData>
  <sheetProtection algorithmName="SHA-512" hashValue="F3RLU5tS8l3L7TJsAkN/2tjkgmy6cCECeHLWoUKJAW8x8biYkJqPOAdFzffXtGNMngB/NKjIfPB34+tBj96X0g==" saltValue="KSKq4IOEh60vnIZhC4h/tQ==" spinCount="100000" sheet="1" objects="1" scenarios="1"/>
  <protectedRanges>
    <protectedRange sqref="H1:H2" name="ช่วง1"/>
  </protectedRanges>
  <mergeCells count="6">
    <mergeCell ref="A1:F1"/>
    <mergeCell ref="A2:B2"/>
    <mergeCell ref="C2:D2"/>
    <mergeCell ref="E2:F2"/>
    <mergeCell ref="A3:D3"/>
    <mergeCell ref="E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0000000}">
          <x14:formula1>
            <xm:f>รายการ!$G$2:$G$3</xm:f>
          </x14:formula1>
          <xm:sqref>H2</xm:sqref>
        </x14:dataValidation>
        <x14:dataValidation type="list" allowBlank="1" showInputMessage="1" showErrorMessage="1" xr:uid="{00000000-0002-0000-0B00-000001000000}">
          <x14:formula1>
            <xm:f>รายการ!$E$2:$E$17</xm:f>
          </x14:formula1>
          <xm:sqref>H1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4"/>
  <sheetViews>
    <sheetView workbookViewId="0">
      <pane xSplit="3" ySplit="3" topLeftCell="D7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5.625" defaultRowHeight="18.75" x14ac:dyDescent="0.3"/>
  <cols>
    <col min="1" max="1" width="10" style="2" customWidth="1"/>
    <col min="2" max="2" width="17.25" style="2" customWidth="1"/>
    <col min="3" max="3" width="9.5" style="2" customWidth="1"/>
    <col min="4" max="4" width="3.5" style="2" customWidth="1"/>
    <col min="5" max="5" width="17.625" style="2" customWidth="1"/>
    <col min="6" max="6" width="5.625" style="2" customWidth="1"/>
    <col min="7" max="7" width="7.875" style="2" customWidth="1"/>
    <col min="8" max="8" width="5.625" style="2" customWidth="1"/>
    <col min="9" max="9" width="8" style="2" customWidth="1"/>
    <col min="10" max="10" width="6" style="2" customWidth="1"/>
    <col min="11" max="11" width="6.375" style="2" customWidth="1"/>
    <col min="12" max="12" width="4.25" style="2" customWidth="1"/>
    <col min="13" max="13" width="5.375" style="2" customWidth="1"/>
    <col min="14" max="14" width="8.375" style="2" customWidth="1"/>
    <col min="15" max="15" width="3.5" style="41" hidden="1" customWidth="1"/>
    <col min="16" max="16" width="3" style="41" customWidth="1"/>
    <col min="17" max="16384" width="5.625" style="2"/>
  </cols>
  <sheetData>
    <row r="1" spans="1:16" ht="25.5" customHeight="1" x14ac:dyDescent="0.3">
      <c r="A1" s="7" t="s">
        <v>22</v>
      </c>
      <c r="B1" s="8" t="s">
        <v>166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05" t="s">
        <v>143</v>
      </c>
      <c r="E1" s="206"/>
      <c r="F1" s="207" t="s">
        <v>56</v>
      </c>
      <c r="G1" s="207"/>
      <c r="H1" s="207"/>
      <c r="I1" s="207"/>
      <c r="J1" s="207" t="s">
        <v>71</v>
      </c>
      <c r="K1" s="207"/>
      <c r="L1" s="207" t="s">
        <v>73</v>
      </c>
      <c r="M1" s="207"/>
      <c r="N1" s="83" t="s">
        <v>75</v>
      </c>
      <c r="O1" s="197" t="s">
        <v>45</v>
      </c>
      <c r="P1" s="198" t="s">
        <v>39</v>
      </c>
    </row>
    <row r="2" spans="1:16" ht="36" customHeight="1" x14ac:dyDescent="0.3">
      <c r="A2" s="74" t="s">
        <v>156</v>
      </c>
      <c r="B2" s="75">
        <v>1</v>
      </c>
      <c r="C2" s="76"/>
      <c r="D2" s="199" t="s">
        <v>144</v>
      </c>
      <c r="E2" s="200"/>
      <c r="F2" s="203" t="s">
        <v>69</v>
      </c>
      <c r="G2" s="203"/>
      <c r="H2" s="203"/>
      <c r="I2" s="203"/>
      <c r="J2" s="203" t="s">
        <v>70</v>
      </c>
      <c r="K2" s="203"/>
      <c r="L2" s="203" t="s">
        <v>72</v>
      </c>
      <c r="M2" s="203"/>
      <c r="N2" s="91" t="s">
        <v>74</v>
      </c>
      <c r="O2" s="197"/>
      <c r="P2" s="198"/>
    </row>
    <row r="3" spans="1:16" ht="21.75" customHeight="1" x14ac:dyDescent="0.3">
      <c r="A3" s="32"/>
      <c r="B3" s="33"/>
      <c r="C3" s="34"/>
      <c r="D3" s="201"/>
      <c r="E3" s="202"/>
      <c r="F3" s="204" t="s">
        <v>57</v>
      </c>
      <c r="G3" s="204"/>
      <c r="H3" s="204"/>
      <c r="I3" s="204"/>
      <c r="J3" s="204" t="s">
        <v>57</v>
      </c>
      <c r="K3" s="204"/>
      <c r="L3" s="204" t="s">
        <v>57</v>
      </c>
      <c r="M3" s="204"/>
      <c r="N3" s="92" t="s">
        <v>57</v>
      </c>
      <c r="O3" s="197"/>
      <c r="P3" s="198"/>
    </row>
    <row r="4" spans="1:16" ht="137.1" customHeight="1" x14ac:dyDescent="0.3">
      <c r="A4" s="14"/>
      <c r="B4" s="14"/>
      <c r="C4" s="14"/>
      <c r="D4" s="81" t="s">
        <v>34</v>
      </c>
      <c r="E4" s="84" t="s">
        <v>37</v>
      </c>
      <c r="F4" s="79" t="s">
        <v>62</v>
      </c>
      <c r="G4" s="89" t="s">
        <v>61</v>
      </c>
      <c r="H4" s="79" t="s">
        <v>60</v>
      </c>
      <c r="I4" s="89" t="s">
        <v>157</v>
      </c>
      <c r="J4" s="79" t="s">
        <v>58</v>
      </c>
      <c r="K4" s="89" t="s">
        <v>63</v>
      </c>
      <c r="L4" s="79" t="s">
        <v>64</v>
      </c>
      <c r="M4" s="79" t="s">
        <v>65</v>
      </c>
      <c r="N4" s="79" t="s">
        <v>66</v>
      </c>
      <c r="O4" s="197"/>
      <c r="P4" s="198"/>
    </row>
    <row r="5" spans="1:16" ht="17.100000000000001" customHeight="1" x14ac:dyDescent="0.3">
      <c r="A5" s="14"/>
      <c r="B5" s="14"/>
      <c r="C5" s="14"/>
      <c r="D5" s="82">
        <f>IF($B$2="","",IF(B2=1,1,31))</f>
        <v>1</v>
      </c>
      <c r="E5" s="85" t="str">
        <f>IF($B$2="","",IF($B$2=1,IF(สมรรถนะที่1!E5="","",สมรรถนะที่1!E5),IF(สมรรถนะที่1!E35="","",สมรรถนะที่1!E35)))</f>
        <v>เด็กชายพุฒิภัทร  เรืองจาบ</v>
      </c>
      <c r="F5" s="86">
        <f>IF($B$2="","",IF($B$2=1,IF(สมรรถนะที่1!F5="","",สมรรถนะที่1!F5),IF(สมรรถนะที่1!F35="","",สมรรถนะที่1!F35)))</f>
        <v>2</v>
      </c>
      <c r="G5" s="86">
        <f>IF($B$2="","",IF($B$2=1,IF(สมรรถนะที่1!G5="","",สมรรถนะที่1!G5),IF(สมรรถนะที่1!G35="","",สมรรถนะที่1!G35)))</f>
        <v>3</v>
      </c>
      <c r="H5" s="86">
        <f>IF($B$2="","",IF($B$2=1,IF(สมรรถนะที่1!H5="","",สมรรถนะที่1!H5),IF(สมรรถนะที่1!H35="","",สมรรถนะที่1!H35)))</f>
        <v>2</v>
      </c>
      <c r="I5" s="86">
        <f>IF($B$2="","",IF($B$2=1,IF(สมรรถนะที่1!I5="","",สมรรถนะที่1!I5),IF(สมรรถนะที่1!I35="","",สมรรถนะที่1!I35)))</f>
        <v>2</v>
      </c>
      <c r="J5" s="86">
        <f>IF($B$2="","",IF($B$2=1,IF(สมรรถนะที่1!J5="","",สมรรถนะที่1!J5),IF(สมรรถนะที่1!J35="","",สมรรถนะที่1!J35)))</f>
        <v>2</v>
      </c>
      <c r="K5" s="86">
        <f>IF($B$2="","",IF($B$2=1,IF(สมรรถนะที่1!K5="","",สมรรถนะที่1!K5),IF(สมรรถนะที่1!K35="","",สมรรถนะที่1!K35)))</f>
        <v>2</v>
      </c>
      <c r="L5" s="86">
        <f>IF($B$2="","",IF($B$2=1,IF(สมรรถนะที่1!L5="","",สมรรถนะที่1!L5),IF(สมรรถนะที่1!L35="","",สมรรถนะที่1!L35)))</f>
        <v>2</v>
      </c>
      <c r="M5" s="86">
        <f>IF($B$2="","",IF($B$2=1,IF(สมรรถนะที่1!M5="","",สมรรถนะที่1!M5),IF(สมรรถนะที่1!M35="","",สมรรถนะที่1!M35)))</f>
        <v>2</v>
      </c>
      <c r="N5" s="86">
        <f>IF($B$2="","",IF($B$2=1,IF(สมรรถนะที่1!N5="","",สมรรถนะที่1!N5),IF(สมรรถนะที่1!N35="","",สมรรถนะที่1!N35)))</f>
        <v>2</v>
      </c>
      <c r="O5" s="87">
        <f>IF($B$2="","",IF($B$2=1,IF(สมรรถนะที่1!O5="","",สมรรถนะที่1!O5),IF(สมรรถนะที่1!O35="","",สมรรถนะที่1!O35)))</f>
        <v>2.1111111111111112</v>
      </c>
      <c r="P5" s="88">
        <f>IF($B$2="","",IF($B$2=1,IF(สมรรถนะที่1!P5="","",สมรรถนะที่1!P5),IF(สมรรถนะที่1!P35="","",สมรรถนะที่1!P35)))</f>
        <v>2</v>
      </c>
    </row>
    <row r="6" spans="1:16" ht="17.100000000000001" customHeight="1" x14ac:dyDescent="0.3">
      <c r="A6" s="14"/>
      <c r="B6" s="14"/>
      <c r="C6" s="14"/>
      <c r="D6" s="82">
        <f>D5+1</f>
        <v>2</v>
      </c>
      <c r="E6" s="85" t="str">
        <f>IF($B$2="","",IF($B$2=1,IF(สมรรถนะที่1!E6="","",สมรรถนะที่1!E6),IF(สมรรถนะที่1!E36="","",สมรรถนะที่1!E36)))</f>
        <v>เด็กชายคฑาวุธ  สวนเศรษฐ</v>
      </c>
      <c r="F6" s="86">
        <f>IF($B$2="","",IF($B$2=1,IF(สมรรถนะที่1!F6="","",สมรรถนะที่1!F6),IF(สมรรถนะที่1!F36="","",สมรรถนะที่1!F36)))</f>
        <v>2</v>
      </c>
      <c r="G6" s="86">
        <f>IF($B$2="","",IF($B$2=1,IF(สมรรถนะที่1!G6="","",สมรรถนะที่1!G6),IF(สมรรถนะที่1!G36="","",สมรรถนะที่1!G36)))</f>
        <v>2</v>
      </c>
      <c r="H6" s="86">
        <f>IF($B$2="","",IF($B$2=1,IF(สมรรถนะที่1!H6="","",สมรรถนะที่1!H6),IF(สมรรถนะที่1!H36="","",สมรรถนะที่1!H36)))</f>
        <v>2</v>
      </c>
      <c r="I6" s="86">
        <f>IF($B$2="","",IF($B$2=1,IF(สมรรถนะที่1!I6="","",สมรรถนะที่1!I6),IF(สมรรถนะที่1!I36="","",สมรรถนะที่1!I36)))</f>
        <v>1</v>
      </c>
      <c r="J6" s="86">
        <f>IF($B$2="","",IF($B$2=1,IF(สมรรถนะที่1!J6="","",สมรรถนะที่1!J6),IF(สมรรถนะที่1!J36="","",สมรรถนะที่1!J36)))</f>
        <v>1</v>
      </c>
      <c r="K6" s="86">
        <f>IF($B$2="","",IF($B$2=1,IF(สมรรถนะที่1!K6="","",สมรรถนะที่1!K6),IF(สมรรถนะที่1!K36="","",สมรรถนะที่1!K36)))</f>
        <v>1</v>
      </c>
      <c r="L6" s="86">
        <f>IF($B$2="","",IF($B$2=1,IF(สมรรถนะที่1!L6="","",สมรรถนะที่1!L6),IF(สมรรถนะที่1!L36="","",สมรรถนะที่1!L36)))</f>
        <v>2</v>
      </c>
      <c r="M6" s="86">
        <f>IF($B$2="","",IF($B$2=1,IF(สมรรถนะที่1!M6="","",สมรรถนะที่1!M6),IF(สมรรถนะที่1!M36="","",สมรรถนะที่1!M36)))</f>
        <v>2</v>
      </c>
      <c r="N6" s="86">
        <f>IF($B$2="","",IF($B$2=1,IF(สมรรถนะที่1!N6="","",สมรรถนะที่1!N6),IF(สมรรถนะที่1!N36="","",สมรรถนะที่1!N36)))</f>
        <v>2</v>
      </c>
      <c r="O6" s="87">
        <f>IF($B$2="","",IF($B$2=1,IF(สมรรถนะที่1!O6="","",สมรรถนะที่1!O6),IF(สมรรถนะที่1!O36="","",สมรรถนะที่1!O36)))</f>
        <v>1.6666666666666667</v>
      </c>
      <c r="P6" s="88">
        <f>IF($B$2="","",IF($B$2=1,IF(สมรรถนะที่1!P6="","",สมรรถนะที่1!P6),IF(สมรรถนะที่1!P36="","",สมรรถนะที่1!P36)))</f>
        <v>2</v>
      </c>
    </row>
    <row r="7" spans="1:16" ht="17.100000000000001" customHeight="1" x14ac:dyDescent="0.3">
      <c r="A7" s="14"/>
      <c r="B7" s="14"/>
      <c r="C7" s="14"/>
      <c r="D7" s="82">
        <f t="shared" ref="D7:D34" si="0">D6+1</f>
        <v>3</v>
      </c>
      <c r="E7" s="85" t="str">
        <f>IF($B$2="","",IF($B$2=1,IF(สมรรถนะที่1!E7="","",สมรรถนะที่1!E7),IF(สมรรถนะที่1!E37="","",สมรรถนะที่1!E37)))</f>
        <v>เด็กชายเกรียงศักดิ์  รุ่งเรือง</v>
      </c>
      <c r="F7" s="86">
        <f>IF($B$2="","",IF($B$2=1,IF(สมรรถนะที่1!F7="","",สมรรถนะที่1!F7),IF(สมรรถนะที่1!F37="","",สมรรถนะที่1!F37)))</f>
        <v>2</v>
      </c>
      <c r="G7" s="86">
        <f>IF($B$2="","",IF($B$2=1,IF(สมรรถนะที่1!G7="","",สมรรถนะที่1!G7),IF(สมรรถนะที่1!G37="","",สมรรถนะที่1!G37)))</f>
        <v>2</v>
      </c>
      <c r="H7" s="86">
        <f>IF($B$2="","",IF($B$2=1,IF(สมรรถนะที่1!H7="","",สมรรถนะที่1!H7),IF(สมรรถนะที่1!H37="","",สมรรถนะที่1!H37)))</f>
        <v>1</v>
      </c>
      <c r="I7" s="86">
        <f>IF($B$2="","",IF($B$2=1,IF(สมรรถนะที่1!I7="","",สมรรถนะที่1!I7),IF(สมรรถนะที่1!I37="","",สมรรถนะที่1!I37)))</f>
        <v>1</v>
      </c>
      <c r="J7" s="86">
        <f>IF($B$2="","",IF($B$2=1,IF(สมรรถนะที่1!J7="","",สมรรถนะที่1!J7),IF(สมรรถนะที่1!J37="","",สมรรถนะที่1!J37)))</f>
        <v>1</v>
      </c>
      <c r="K7" s="86">
        <f>IF($B$2="","",IF($B$2=1,IF(สมรรถนะที่1!K7="","",สมรรถนะที่1!K7),IF(สมรรถนะที่1!K37="","",สมรรถนะที่1!K37)))</f>
        <v>2</v>
      </c>
      <c r="L7" s="86">
        <f>IF($B$2="","",IF($B$2=1,IF(สมรรถนะที่1!L7="","",สมรรถนะที่1!L7),IF(สมรรถนะที่1!L37="","",สมรรถนะที่1!L37)))</f>
        <v>2</v>
      </c>
      <c r="M7" s="86">
        <f>IF($B$2="","",IF($B$2=1,IF(สมรรถนะที่1!M7="","",สมรรถนะที่1!M7),IF(สมรรถนะที่1!M37="","",สมรรถนะที่1!M37)))</f>
        <v>2</v>
      </c>
      <c r="N7" s="86">
        <f>IF($B$2="","",IF($B$2=1,IF(สมรรถนะที่1!N7="","",สมรรถนะที่1!N7),IF(สมรรถนะที่1!N37="","",สมรรถนะที่1!N37)))</f>
        <v>2</v>
      </c>
      <c r="O7" s="87">
        <f>IF($B$2="","",IF($B$2=1,IF(สมรรถนะที่1!O7="","",สมรรถนะที่1!O7),IF(สมรรถนะที่1!O37="","",สมรรถนะที่1!O37)))</f>
        <v>1.6666666666666667</v>
      </c>
      <c r="P7" s="88">
        <f>IF($B$2="","",IF($B$2=1,IF(สมรรถนะที่1!P7="","",สมรรถนะที่1!P7),IF(สมรรถนะที่1!P37="","",สมรรถนะที่1!P37)))</f>
        <v>2</v>
      </c>
    </row>
    <row r="8" spans="1:16" ht="17.100000000000001" customHeight="1" x14ac:dyDescent="0.3">
      <c r="A8" s="14"/>
      <c r="B8" s="14"/>
      <c r="C8" s="14"/>
      <c r="D8" s="82">
        <f t="shared" si="0"/>
        <v>4</v>
      </c>
      <c r="E8" s="85" t="str">
        <f>IF($B$2="","",IF($B$2=1,IF(สมรรถนะที่1!E8="","",สมรรถนะที่1!E8),IF(สมรรถนะที่1!E38="","",สมรรถนะที่1!E38)))</f>
        <v>เด็กชายสุทธิศักดิ์  พึ่งกุล</v>
      </c>
      <c r="F8" s="86">
        <f>IF($B$2="","",IF($B$2=1,IF(สมรรถนะที่1!F8="","",สมรรถนะที่1!F8),IF(สมรรถนะที่1!F38="","",สมรรถนะที่1!F38)))</f>
        <v>1</v>
      </c>
      <c r="G8" s="86">
        <f>IF($B$2="","",IF($B$2=1,IF(สมรรถนะที่1!G8="","",สมรรถนะที่1!G8),IF(สมรรถนะที่1!G38="","",สมรรถนะที่1!G38)))</f>
        <v>1</v>
      </c>
      <c r="H8" s="86">
        <f>IF($B$2="","",IF($B$2=1,IF(สมรรถนะที่1!H8="","",สมรรถนะที่1!H8),IF(สมรรถนะที่1!H38="","",สมรรถนะที่1!H38)))</f>
        <v>1</v>
      </c>
      <c r="I8" s="86">
        <f>IF($B$2="","",IF($B$2=1,IF(สมรรถนะที่1!I8="","",สมรรถนะที่1!I8),IF(สมรรถนะที่1!I38="","",สมรรถนะที่1!I38)))</f>
        <v>1</v>
      </c>
      <c r="J8" s="86">
        <f>IF($B$2="","",IF($B$2=1,IF(สมรรถนะที่1!J8="","",สมรรถนะที่1!J8),IF(สมรรถนะที่1!J38="","",สมรรถนะที่1!J38)))</f>
        <v>1</v>
      </c>
      <c r="K8" s="86">
        <f>IF($B$2="","",IF($B$2=1,IF(สมรรถนะที่1!K8="","",สมรรถนะที่1!K8),IF(สมรรถนะที่1!K38="","",สมรรถนะที่1!K38)))</f>
        <v>1</v>
      </c>
      <c r="L8" s="86">
        <f>IF($B$2="","",IF($B$2=1,IF(สมรรถนะที่1!L8="","",สมรรถนะที่1!L8),IF(สมรรถนะที่1!L38="","",สมรรถนะที่1!L38)))</f>
        <v>1</v>
      </c>
      <c r="M8" s="86">
        <f>IF($B$2="","",IF($B$2=1,IF(สมรรถนะที่1!M8="","",สมรรถนะที่1!M8),IF(สมรรถนะที่1!M38="","",สมรรถนะที่1!M38)))</f>
        <v>2</v>
      </c>
      <c r="N8" s="86">
        <f>IF($B$2="","",IF($B$2=1,IF(สมรรถนะที่1!N8="","",สมรรถนะที่1!N8),IF(สมรรถนะที่1!N38="","",สมรรถนะที่1!N38)))</f>
        <v>2</v>
      </c>
      <c r="O8" s="87">
        <f>IF($B$2="","",IF($B$2=1,IF(สมรรถนะที่1!O8="","",สมรรถนะที่1!O8),IF(สมรรถนะที่1!O38="","",สมรรถนะที่1!O38)))</f>
        <v>1.2222222222222223</v>
      </c>
      <c r="P8" s="88">
        <f>IF($B$2="","",IF($B$2=1,IF(สมรรถนะที่1!P8="","",สมรรถนะที่1!P8),IF(สมรรถนะที่1!P38="","",สมรรถนะที่1!P38)))</f>
        <v>1</v>
      </c>
    </row>
    <row r="9" spans="1:16" ht="17.100000000000001" customHeight="1" x14ac:dyDescent="0.3">
      <c r="A9" s="14"/>
      <c r="B9" s="14"/>
      <c r="C9" s="14"/>
      <c r="D9" s="82">
        <f t="shared" si="0"/>
        <v>5</v>
      </c>
      <c r="E9" s="85" t="str">
        <f>IF($B$2="","",IF($B$2=1,IF(สมรรถนะที่1!E9="","",สมรรถนะที่1!E9),IF(สมรรถนะที่1!E39="","",สมรรถนะที่1!E39)))</f>
        <v>เด็กชายวีรากร  แตงนิ่ม</v>
      </c>
      <c r="F9" s="86">
        <f>IF($B$2="","",IF($B$2=1,IF(สมรรถนะที่1!F9="","",สมรรถนะที่1!F9),IF(สมรรถนะที่1!F39="","",สมรรถนะที่1!F39)))</f>
        <v>1</v>
      </c>
      <c r="G9" s="86">
        <f>IF($B$2="","",IF($B$2=1,IF(สมรรถนะที่1!G9="","",สมรรถนะที่1!G9),IF(สมรรถนะที่1!G39="","",สมรรถนะที่1!G39)))</f>
        <v>1</v>
      </c>
      <c r="H9" s="86">
        <f>IF($B$2="","",IF($B$2=1,IF(สมรรถนะที่1!H9="","",สมรรถนะที่1!H9),IF(สมรรถนะที่1!H39="","",สมรรถนะที่1!H39)))</f>
        <v>1</v>
      </c>
      <c r="I9" s="86">
        <f>IF($B$2="","",IF($B$2=1,IF(สมรรถนะที่1!I9="","",สมรรถนะที่1!I9),IF(สมรรถนะที่1!I39="","",สมรรถนะที่1!I39)))</f>
        <v>1</v>
      </c>
      <c r="J9" s="86">
        <f>IF($B$2="","",IF($B$2=1,IF(สมรรถนะที่1!J9="","",สมรรถนะที่1!J9),IF(สมรรถนะที่1!J39="","",สมรรถนะที่1!J39)))</f>
        <v>1</v>
      </c>
      <c r="K9" s="86">
        <f>IF($B$2="","",IF($B$2=1,IF(สมรรถนะที่1!K9="","",สมรรถนะที่1!K9),IF(สมรรถนะที่1!K39="","",สมรรถนะที่1!K39)))</f>
        <v>1</v>
      </c>
      <c r="L9" s="86">
        <f>IF($B$2="","",IF($B$2=1,IF(สมรรถนะที่1!L9="","",สมรรถนะที่1!L9),IF(สมรรถนะที่1!L39="","",สมรรถนะที่1!L39)))</f>
        <v>1</v>
      </c>
      <c r="M9" s="86">
        <f>IF($B$2="","",IF($B$2=1,IF(สมรรถนะที่1!M9="","",สมรรถนะที่1!M9),IF(สมรรถนะที่1!M39="","",สมรรถนะที่1!M39)))</f>
        <v>1</v>
      </c>
      <c r="N9" s="86">
        <f>IF($B$2="","",IF($B$2=1,IF(สมรรถนะที่1!N9="","",สมรรถนะที่1!N9),IF(สมรรถนะที่1!N39="","",สมรรถนะที่1!N39)))</f>
        <v>2</v>
      </c>
      <c r="O9" s="87">
        <f>IF($B$2="","",IF($B$2=1,IF(สมรรถนะที่1!O9="","",สมรรถนะที่1!O9),IF(สมรรถนะที่1!O39="","",สมรรถนะที่1!O39)))</f>
        <v>1.1111111111111112</v>
      </c>
      <c r="P9" s="88">
        <f>IF($B$2="","",IF($B$2=1,IF(สมรรถนะที่1!P9="","",สมรรถนะที่1!P9),IF(สมรรถนะที่1!P39="","",สมรรถนะที่1!P39)))</f>
        <v>1</v>
      </c>
    </row>
    <row r="10" spans="1:16" ht="17.100000000000001" customHeight="1" x14ac:dyDescent="0.3">
      <c r="A10" s="14"/>
      <c r="B10" s="14"/>
      <c r="C10" s="14"/>
      <c r="D10" s="82">
        <f t="shared" si="0"/>
        <v>6</v>
      </c>
      <c r="E10" s="85" t="str">
        <f>IF($B$2="","",IF($B$2=1,IF(สมรรถนะที่1!E10="","",สมรรถนะที่1!E10),IF(สมรรถนะที่1!E40="","",สมรรถนะที่1!E40)))</f>
        <v>เด็กชายจอมเดช  อันทรินทร์</v>
      </c>
      <c r="F10" s="86">
        <f>IF($B$2="","",IF($B$2=1,IF(สมรรถนะที่1!F10="","",สมรรถนะที่1!F10),IF(สมรรถนะที่1!F40="","",สมรรถนะที่1!F40)))</f>
        <v>1</v>
      </c>
      <c r="G10" s="86">
        <f>IF($B$2="","",IF($B$2=1,IF(สมรรถนะที่1!G10="","",สมรรถนะที่1!G10),IF(สมรรถนะที่1!G40="","",สมรรถนะที่1!G40)))</f>
        <v>1</v>
      </c>
      <c r="H10" s="86">
        <f>IF($B$2="","",IF($B$2=1,IF(สมรรถนะที่1!H10="","",สมรรถนะที่1!H10),IF(สมรรถนะที่1!H40="","",สมรรถนะที่1!H40)))</f>
        <v>1</v>
      </c>
      <c r="I10" s="86">
        <f>IF($B$2="","",IF($B$2=1,IF(สมรรถนะที่1!I10="","",สมรรถนะที่1!I10),IF(สมรรถนะที่1!I40="","",สมรรถนะที่1!I40)))</f>
        <v>1</v>
      </c>
      <c r="J10" s="86">
        <f>IF($B$2="","",IF($B$2=1,IF(สมรรถนะที่1!J10="","",สมรรถนะที่1!J10),IF(สมรรถนะที่1!J40="","",สมรรถนะที่1!J40)))</f>
        <v>1</v>
      </c>
      <c r="K10" s="86">
        <f>IF($B$2="","",IF($B$2=1,IF(สมรรถนะที่1!K10="","",สมรรถนะที่1!K10),IF(สมรรถนะที่1!K40="","",สมรรถนะที่1!K40)))</f>
        <v>1</v>
      </c>
      <c r="L10" s="86">
        <f>IF($B$2="","",IF($B$2=1,IF(สมรรถนะที่1!L10="","",สมรรถนะที่1!L10),IF(สมรรถนะที่1!L40="","",สมรรถนะที่1!L40)))</f>
        <v>1</v>
      </c>
      <c r="M10" s="86">
        <f>IF($B$2="","",IF($B$2=1,IF(สมรรถนะที่1!M10="","",สมรรถนะที่1!M10),IF(สมรรถนะที่1!M40="","",สมรรถนะที่1!M40)))</f>
        <v>1</v>
      </c>
      <c r="N10" s="86">
        <f>IF($B$2="","",IF($B$2=1,IF(สมรรถนะที่1!N10="","",สมรรถนะที่1!N10),IF(สมรรถนะที่1!N40="","",สมรรถนะที่1!N40)))</f>
        <v>2</v>
      </c>
      <c r="O10" s="87">
        <f>IF($B$2="","",IF($B$2=1,IF(สมรรถนะที่1!O10="","",สมรรถนะที่1!O10),IF(สมรรถนะที่1!O40="","",สมรรถนะที่1!O40)))</f>
        <v>1.1111111111111112</v>
      </c>
      <c r="P10" s="88">
        <f>IF($B$2="","",IF($B$2=1,IF(สมรรถนะที่1!P10="","",สมรรถนะที่1!P10),IF(สมรรถนะที่1!P40="","",สมรรถนะที่1!P40)))</f>
        <v>1</v>
      </c>
    </row>
    <row r="11" spans="1:16" ht="17.100000000000001" customHeight="1" x14ac:dyDescent="0.3">
      <c r="A11" s="14"/>
      <c r="B11" s="14"/>
      <c r="C11" s="14"/>
      <c r="D11" s="82">
        <f t="shared" si="0"/>
        <v>7</v>
      </c>
      <c r="E11" s="85" t="str">
        <f>IF($B$2="","",IF($B$2=1,IF(สมรรถนะที่1!E11="","",สมรรถนะที่1!E11),IF(สมรรถนะที่1!E41="","",สมรรถนะที่1!E41)))</f>
        <v>เด็กชายณวพล  พรมจิ๋ว</v>
      </c>
      <c r="F11" s="86">
        <f>IF($B$2="","",IF($B$2=1,IF(สมรรถนะที่1!F11="","",สมรรถนะที่1!F11),IF(สมรรถนะที่1!F41="","",สมรรถนะที่1!F41)))</f>
        <v>2</v>
      </c>
      <c r="G11" s="86">
        <f>IF($B$2="","",IF($B$2=1,IF(สมรรถนะที่1!G11="","",สมรรถนะที่1!G11),IF(สมรรถนะที่1!G41="","",สมรรถนะที่1!G41)))</f>
        <v>3</v>
      </c>
      <c r="H11" s="86">
        <f>IF($B$2="","",IF($B$2=1,IF(สมรรถนะที่1!H11="","",สมรรถนะที่1!H11),IF(สมรรถนะที่1!H41="","",สมรรถนะที่1!H41)))</f>
        <v>2</v>
      </c>
      <c r="I11" s="86">
        <f>IF($B$2="","",IF($B$2=1,IF(สมรรถนะที่1!I11="","",สมรรถนะที่1!I11),IF(สมรรถนะที่1!I41="","",สมรรถนะที่1!I41)))</f>
        <v>2</v>
      </c>
      <c r="J11" s="86">
        <f>IF($B$2="","",IF($B$2=1,IF(สมรรถนะที่1!J11="","",สมรรถนะที่1!J11),IF(สมรรถนะที่1!J41="","",สมรรถนะที่1!J41)))</f>
        <v>2</v>
      </c>
      <c r="K11" s="86">
        <f>IF($B$2="","",IF($B$2=1,IF(สมรรถนะที่1!K11="","",สมรรถนะที่1!K11),IF(สมรรถนะที่1!K41="","",สมรรถนะที่1!K41)))</f>
        <v>2</v>
      </c>
      <c r="L11" s="86">
        <f>IF($B$2="","",IF($B$2=1,IF(สมรรถนะที่1!L11="","",สมรรถนะที่1!L11),IF(สมรรถนะที่1!L41="","",สมรรถนะที่1!L41)))</f>
        <v>2</v>
      </c>
      <c r="M11" s="86">
        <f>IF($B$2="","",IF($B$2=1,IF(สมรรถนะที่1!M11="","",สมรรถนะที่1!M11),IF(สมรรถนะที่1!M41="","",สมรรถนะที่1!M41)))</f>
        <v>2</v>
      </c>
      <c r="N11" s="86">
        <f>IF($B$2="","",IF($B$2=1,IF(สมรรถนะที่1!N11="","",สมรรถนะที่1!N11),IF(สมรรถนะที่1!N41="","",สมรรถนะที่1!N41)))</f>
        <v>2</v>
      </c>
      <c r="O11" s="87">
        <f>IF($B$2="","",IF($B$2=1,IF(สมรรถนะที่1!O11="","",สมรรถนะที่1!O11),IF(สมรรถนะที่1!O41="","",สมรรถนะที่1!O41)))</f>
        <v>2.1111111111111112</v>
      </c>
      <c r="P11" s="88">
        <f>IF($B$2="","",IF($B$2=1,IF(สมรรถนะที่1!P11="","",สมรรถนะที่1!P11),IF(สมรรถนะที่1!P41="","",สมรรถนะที่1!P41)))</f>
        <v>2</v>
      </c>
    </row>
    <row r="12" spans="1:16" ht="17.100000000000001" customHeight="1" x14ac:dyDescent="0.3">
      <c r="A12" s="14"/>
      <c r="B12" s="14"/>
      <c r="C12" s="14"/>
      <c r="D12" s="82">
        <f t="shared" si="0"/>
        <v>8</v>
      </c>
      <c r="E12" s="85" t="str">
        <f>IF($B$2="","",IF($B$2=1,IF(สมรรถนะที่1!E12="","",สมรรถนะที่1!E12),IF(สมรรถนะที่1!E42="","",สมรรถนะที่1!E42)))</f>
        <v>เด็กชายอลงกรณ์     คำค้อม</v>
      </c>
      <c r="F12" s="86">
        <f>IF($B$2="","",IF($B$2=1,IF(สมรรถนะที่1!F12="","",สมรรถนะที่1!F12),IF(สมรรถนะที่1!F42="","",สมรรถนะที่1!F42)))</f>
        <v>1</v>
      </c>
      <c r="G12" s="86">
        <f>IF($B$2="","",IF($B$2=1,IF(สมรรถนะที่1!G12="","",สมรรถนะที่1!G12),IF(สมรรถนะที่1!G42="","",สมรรถนะที่1!G42)))</f>
        <v>2</v>
      </c>
      <c r="H12" s="86">
        <f>IF($B$2="","",IF($B$2=1,IF(สมรรถนะที่1!H12="","",สมรรถนะที่1!H12),IF(สมรรถนะที่1!H42="","",สมรรถนะที่1!H42)))</f>
        <v>1</v>
      </c>
      <c r="I12" s="86">
        <f>IF($B$2="","",IF($B$2=1,IF(สมรรถนะที่1!I12="","",สมรรถนะที่1!I12),IF(สมรรถนะที่1!I42="","",สมรรถนะที่1!I42)))</f>
        <v>1</v>
      </c>
      <c r="J12" s="86">
        <f>IF($B$2="","",IF($B$2=1,IF(สมรรถนะที่1!J12="","",สมรรถนะที่1!J12),IF(สมรรถนะที่1!J42="","",สมรรถนะที่1!J42)))</f>
        <v>1</v>
      </c>
      <c r="K12" s="86">
        <f>IF($B$2="","",IF($B$2=1,IF(สมรรถนะที่1!K12="","",สมรรถนะที่1!K12),IF(สมรรถนะที่1!K42="","",สมรรถนะที่1!K42)))</f>
        <v>1</v>
      </c>
      <c r="L12" s="86">
        <f>IF($B$2="","",IF($B$2=1,IF(สมรรถนะที่1!L12="","",สมรรถนะที่1!L12),IF(สมรรถนะที่1!L42="","",สมรรถนะที่1!L42)))</f>
        <v>1</v>
      </c>
      <c r="M12" s="86">
        <f>IF($B$2="","",IF($B$2=1,IF(สมรรถนะที่1!M12="","",สมรรถนะที่1!M12),IF(สมรรถนะที่1!M42="","",สมรรถนะที่1!M42)))</f>
        <v>2</v>
      </c>
      <c r="N12" s="86">
        <f>IF($B$2="","",IF($B$2=1,IF(สมรรถนะที่1!N12="","",สมรรถนะที่1!N12),IF(สมรรถนะที่1!N42="","",สมรรถนะที่1!N42)))</f>
        <v>2</v>
      </c>
      <c r="O12" s="87">
        <f>IF($B$2="","",IF($B$2=1,IF(สมรรถนะที่1!O12="","",สมรรถนะที่1!O12),IF(สมรรถนะที่1!O42="","",สมรรถนะที่1!O42)))</f>
        <v>1.3333333333333333</v>
      </c>
      <c r="P12" s="88">
        <f>IF($B$2="","",IF($B$2=1,IF(สมรรถนะที่1!P12="","",สมรรถนะที่1!P12),IF(สมรรถนะที่1!P42="","",สมรรถนะที่1!P42)))</f>
        <v>1</v>
      </c>
    </row>
    <row r="13" spans="1:16" ht="17.100000000000001" customHeight="1" x14ac:dyDescent="0.3">
      <c r="A13" s="14"/>
      <c r="B13" s="14"/>
      <c r="C13" s="14"/>
      <c r="D13" s="82">
        <f t="shared" si="0"/>
        <v>9</v>
      </c>
      <c r="E13" s="85" t="str">
        <f>IF($B$2="","",IF($B$2=1,IF(สมรรถนะที่1!E13="","",สมรรถนะที่1!E13),IF(สมรรถนะที่1!E43="","",สมรรถนะที่1!E43)))</f>
        <v>เด็กชายธีรวัช  พุ่มไสว</v>
      </c>
      <c r="F13" s="86">
        <f>IF($B$2="","",IF($B$2=1,IF(สมรรถนะที่1!F13="","",สมรรถนะที่1!F13),IF(สมรรถนะที่1!F43="","",สมรรถนะที่1!F43)))</f>
        <v>1</v>
      </c>
      <c r="G13" s="86">
        <f>IF($B$2="","",IF($B$2=1,IF(สมรรถนะที่1!G13="","",สมรรถนะที่1!G13),IF(สมรรถนะที่1!G43="","",สมรรถนะที่1!G43)))</f>
        <v>1</v>
      </c>
      <c r="H13" s="86">
        <f>IF($B$2="","",IF($B$2=1,IF(สมรรถนะที่1!H13="","",สมรรถนะที่1!H13),IF(สมรรถนะที่1!H43="","",สมรรถนะที่1!H43)))</f>
        <v>1</v>
      </c>
      <c r="I13" s="86">
        <f>IF($B$2="","",IF($B$2=1,IF(สมรรถนะที่1!I13="","",สมรรถนะที่1!I13),IF(สมรรถนะที่1!I43="","",สมรรถนะที่1!I43)))</f>
        <v>1</v>
      </c>
      <c r="J13" s="86">
        <f>IF($B$2="","",IF($B$2=1,IF(สมรรถนะที่1!J13="","",สมรรถนะที่1!J13),IF(สมรรถนะที่1!J43="","",สมรรถนะที่1!J43)))</f>
        <v>1</v>
      </c>
      <c r="K13" s="86">
        <f>IF($B$2="","",IF($B$2=1,IF(สมรรถนะที่1!K13="","",สมรรถนะที่1!K13),IF(สมรรถนะที่1!K43="","",สมรรถนะที่1!K43)))</f>
        <v>1</v>
      </c>
      <c r="L13" s="86">
        <f>IF($B$2="","",IF($B$2=1,IF(สมรรถนะที่1!L13="","",สมรรถนะที่1!L13),IF(สมรรถนะที่1!L43="","",สมรรถนะที่1!L43)))</f>
        <v>1</v>
      </c>
      <c r="M13" s="86">
        <f>IF($B$2="","",IF($B$2=1,IF(สมรรถนะที่1!M13="","",สมรรถนะที่1!M13),IF(สมรรถนะที่1!M43="","",สมรรถนะที่1!M43)))</f>
        <v>1</v>
      </c>
      <c r="N13" s="86">
        <f>IF($B$2="","",IF($B$2=1,IF(สมรรถนะที่1!N13="","",สมรรถนะที่1!N13),IF(สมรรถนะที่1!N43="","",สมรรถนะที่1!N43)))</f>
        <v>2</v>
      </c>
      <c r="O13" s="87">
        <f>IF($B$2="","",IF($B$2=1,IF(สมรรถนะที่1!O13="","",สมรรถนะที่1!O13),IF(สมรรถนะที่1!O43="","",สมรรถนะที่1!O43)))</f>
        <v>1.1111111111111112</v>
      </c>
      <c r="P13" s="88">
        <f>IF($B$2="","",IF($B$2=1,IF(สมรรถนะที่1!P13="","",สมรรถนะที่1!P13),IF(สมรรถนะที่1!P43="","",สมรรถนะที่1!P43)))</f>
        <v>1</v>
      </c>
    </row>
    <row r="14" spans="1:16" ht="17.100000000000001" customHeight="1" x14ac:dyDescent="0.3">
      <c r="A14" s="14"/>
      <c r="B14" s="14"/>
      <c r="C14" s="14"/>
      <c r="D14" s="82">
        <f t="shared" si="0"/>
        <v>10</v>
      </c>
      <c r="E14" s="85" t="str">
        <f>IF($B$2="","",IF($B$2=1,IF(สมรรถนะที่1!E14="","",สมรรถนะที่1!E14),IF(สมรรถนะที่1!E44="","",สมรรถนะที่1!E44)))</f>
        <v>เด็กหญิงกัญญภัทร  เรียบร้อย</v>
      </c>
      <c r="F14" s="86">
        <f>IF($B$2="","",IF($B$2=1,IF(สมรรถนะที่1!F14="","",สมรรถนะที่1!F14),IF(สมรรถนะที่1!F44="","",สมรรถนะที่1!F44)))</f>
        <v>2</v>
      </c>
      <c r="G14" s="86">
        <f>IF($B$2="","",IF($B$2=1,IF(สมรรถนะที่1!G14="","",สมรรถนะที่1!G14),IF(สมรรถนะที่1!G44="","",สมรรถนะที่1!G44)))</f>
        <v>2</v>
      </c>
      <c r="H14" s="86">
        <f>IF($B$2="","",IF($B$2=1,IF(สมรรถนะที่1!H14="","",สมรรถนะที่1!H14),IF(สมรรถนะที่1!H44="","",สมรรถนะที่1!H44)))</f>
        <v>1</v>
      </c>
      <c r="I14" s="86">
        <f>IF($B$2="","",IF($B$2=1,IF(สมรรถนะที่1!I14="","",สมรรถนะที่1!I14),IF(สมรรถนะที่1!I44="","",สมรรถนะที่1!I44)))</f>
        <v>1</v>
      </c>
      <c r="J14" s="86">
        <f>IF($B$2="","",IF($B$2=1,IF(สมรรถนะที่1!J14="","",สมรรถนะที่1!J14),IF(สมรรถนะที่1!J44="","",สมรรถนะที่1!J44)))</f>
        <v>1</v>
      </c>
      <c r="K14" s="86">
        <f>IF($B$2="","",IF($B$2=1,IF(สมรรถนะที่1!K14="","",สมรรถนะที่1!K14),IF(สมรรถนะที่1!K44="","",สมรรถนะที่1!K44)))</f>
        <v>1</v>
      </c>
      <c r="L14" s="86">
        <f>IF($B$2="","",IF($B$2=1,IF(สมรรถนะที่1!L14="","",สมรรถนะที่1!L14),IF(สมรรถนะที่1!L44="","",สมรรถนะที่1!L44)))</f>
        <v>1</v>
      </c>
      <c r="M14" s="86">
        <f>IF($B$2="","",IF($B$2=1,IF(สมรรถนะที่1!M14="","",สมรรถนะที่1!M14),IF(สมรรถนะที่1!M44="","",สมรรถนะที่1!M44)))</f>
        <v>2</v>
      </c>
      <c r="N14" s="86">
        <f>IF($B$2="","",IF($B$2=1,IF(สมรรถนะที่1!N14="","",สมรรถนะที่1!N14),IF(สมรรถนะที่1!N44="","",สมรรถนะที่1!N44)))</f>
        <v>2</v>
      </c>
      <c r="O14" s="87">
        <f>IF($B$2="","",IF($B$2=1,IF(สมรรถนะที่1!O14="","",สมรรถนะที่1!O14),IF(สมรรถนะที่1!O44="","",สมรรถนะที่1!O44)))</f>
        <v>1.4444444444444444</v>
      </c>
      <c r="P14" s="88">
        <f>IF($B$2="","",IF($B$2=1,IF(สมรรถนะที่1!P14="","",สมรรถนะที่1!P14),IF(สมรรถนะที่1!P44="","",สมรรถนะที่1!P44)))</f>
        <v>1</v>
      </c>
    </row>
    <row r="15" spans="1:16" ht="17.100000000000001" customHeight="1" x14ac:dyDescent="0.3">
      <c r="A15" s="14"/>
      <c r="B15" s="14"/>
      <c r="C15" s="14"/>
      <c r="D15" s="82">
        <f t="shared" si="0"/>
        <v>11</v>
      </c>
      <c r="E15" s="85" t="str">
        <f>IF($B$2="","",IF($B$2=1,IF(สมรรถนะที่1!E15="","",สมรรถนะที่1!E15),IF(สมรรถนะที่1!E45="","",สมรรถนะที่1!E45)))</f>
        <v>เด็กหญิงชญานันท์  โตทุ้ย</v>
      </c>
      <c r="F15" s="86">
        <f>IF($B$2="","",IF($B$2=1,IF(สมรรถนะที่1!F15="","",สมรรถนะที่1!F15),IF(สมรรถนะที่1!F45="","",สมรรถนะที่1!F45)))</f>
        <v>2</v>
      </c>
      <c r="G15" s="86">
        <f>IF($B$2="","",IF($B$2=1,IF(สมรรถนะที่1!G15="","",สมรรถนะที่1!G15),IF(สมรรถนะที่1!G45="","",สมรรถนะที่1!G45)))</f>
        <v>2</v>
      </c>
      <c r="H15" s="86">
        <f>IF($B$2="","",IF($B$2=1,IF(สมรรถนะที่1!H15="","",สมรรถนะที่1!H15),IF(สมรรถนะที่1!H45="","",สมรรถนะที่1!H45)))</f>
        <v>2</v>
      </c>
      <c r="I15" s="86">
        <f>IF($B$2="","",IF($B$2=1,IF(สมรรถนะที่1!I15="","",สมรรถนะที่1!I15),IF(สมรรถนะที่1!I45="","",สมรรถนะที่1!I45)))</f>
        <v>2</v>
      </c>
      <c r="J15" s="86">
        <f>IF($B$2="","",IF($B$2=1,IF(สมรรถนะที่1!J15="","",สมรรถนะที่1!J15),IF(สมรรถนะที่1!J45="","",สมรรถนะที่1!J45)))</f>
        <v>2</v>
      </c>
      <c r="K15" s="86">
        <f>IF($B$2="","",IF($B$2=1,IF(สมรรถนะที่1!K15="","",สมรรถนะที่1!K15),IF(สมรรถนะที่1!K45="","",สมรรถนะที่1!K45)))</f>
        <v>2</v>
      </c>
      <c r="L15" s="86">
        <f>IF($B$2="","",IF($B$2=1,IF(สมรรถนะที่1!L15="","",สมรรถนะที่1!L15),IF(สมรรถนะที่1!L45="","",สมรรถนะที่1!L45)))</f>
        <v>2</v>
      </c>
      <c r="M15" s="86">
        <f>IF($B$2="","",IF($B$2=1,IF(สมรรถนะที่1!M15="","",สมรรถนะที่1!M15),IF(สมรรถนะที่1!M45="","",สมรรถนะที่1!M45)))</f>
        <v>2</v>
      </c>
      <c r="N15" s="86">
        <f>IF($B$2="","",IF($B$2=1,IF(สมรรถนะที่1!N15="","",สมรรถนะที่1!N15),IF(สมรรถนะที่1!N45="","",สมรรถนะที่1!N45)))</f>
        <v>2</v>
      </c>
      <c r="O15" s="87">
        <f>IF($B$2="","",IF($B$2=1,IF(สมรรถนะที่1!O15="","",สมรรถนะที่1!O15),IF(สมรรถนะที่1!O45="","",สมรรถนะที่1!O45)))</f>
        <v>2</v>
      </c>
      <c r="P15" s="88">
        <f>IF($B$2="","",IF($B$2=1,IF(สมรรถนะที่1!P15="","",สมรรถนะที่1!P15),IF(สมรรถนะที่1!P45="","",สมรรถนะที่1!P45)))</f>
        <v>2</v>
      </c>
    </row>
    <row r="16" spans="1:16" ht="17.100000000000001" customHeight="1" x14ac:dyDescent="0.3">
      <c r="A16" s="14"/>
      <c r="B16" s="14"/>
      <c r="C16" s="14"/>
      <c r="D16" s="82">
        <f t="shared" si="0"/>
        <v>12</v>
      </c>
      <c r="E16" s="85" t="str">
        <f>IF($B$2="","",IF($B$2=1,IF(สมรรถนะที่1!E16="","",สมรรถนะที่1!E16),IF(สมรรถนะที่1!E46="","",สมรรถนะที่1!E46)))</f>
        <v>เด็กหญิงณัชชา  แถวอุทุม</v>
      </c>
      <c r="F16" s="86">
        <f>IF($B$2="","",IF($B$2=1,IF(สมรรถนะที่1!F16="","",สมรรถนะที่1!F16),IF(สมรรถนะที่1!F46="","",สมรรถนะที่1!F46)))</f>
        <v>1</v>
      </c>
      <c r="G16" s="86">
        <f>IF($B$2="","",IF($B$2=1,IF(สมรรถนะที่1!G16="","",สมรรถนะที่1!G16),IF(สมรรถนะที่1!G46="","",สมรรถนะที่1!G46)))</f>
        <v>2</v>
      </c>
      <c r="H16" s="86">
        <f>IF($B$2="","",IF($B$2=1,IF(สมรรถนะที่1!H16="","",สมรรถนะที่1!H16),IF(สมรรถนะที่1!H46="","",สมรรถนะที่1!H46)))</f>
        <v>2</v>
      </c>
      <c r="I16" s="86">
        <f>IF($B$2="","",IF($B$2=1,IF(สมรรถนะที่1!I16="","",สมรรถนะที่1!I16),IF(สมรรถนะที่1!I46="","",สมรรถนะที่1!I46)))</f>
        <v>1</v>
      </c>
      <c r="J16" s="86">
        <f>IF($B$2="","",IF($B$2=1,IF(สมรรถนะที่1!J16="","",สมรรถนะที่1!J16),IF(สมรรถนะที่1!J46="","",สมรรถนะที่1!J46)))</f>
        <v>1</v>
      </c>
      <c r="K16" s="86">
        <f>IF($B$2="","",IF($B$2=1,IF(สมรรถนะที่1!K16="","",สมรรถนะที่1!K16),IF(สมรรถนะที่1!K46="","",สมรรถนะที่1!K46)))</f>
        <v>1</v>
      </c>
      <c r="L16" s="86">
        <f>IF($B$2="","",IF($B$2=1,IF(สมรรถนะที่1!L16="","",สมรรถนะที่1!L16),IF(สมรรถนะที่1!L46="","",สมรรถนะที่1!L46)))</f>
        <v>2</v>
      </c>
      <c r="M16" s="86">
        <f>IF($B$2="","",IF($B$2=1,IF(สมรรถนะที่1!M16="","",สมรรถนะที่1!M16),IF(สมรรถนะที่1!M46="","",สมรรถนะที่1!M46)))</f>
        <v>2</v>
      </c>
      <c r="N16" s="86">
        <f>IF($B$2="","",IF($B$2=1,IF(สมรรถนะที่1!N16="","",สมรรถนะที่1!N16),IF(สมรรถนะที่1!N46="","",สมรรถนะที่1!N46)))</f>
        <v>2</v>
      </c>
      <c r="O16" s="87">
        <f>IF($B$2="","",IF($B$2=1,IF(สมรรถนะที่1!O16="","",สมรรถนะที่1!O16),IF(สมรรถนะที่1!O46="","",สมรรถนะที่1!O46)))</f>
        <v>1.5555555555555556</v>
      </c>
      <c r="P16" s="88">
        <f>IF($B$2="","",IF($B$2=1,IF(สมรรถนะที่1!P16="","",สมรรถนะที่1!P16),IF(สมรรถนะที่1!P46="","",สมรรถนะที่1!P46)))</f>
        <v>2</v>
      </c>
    </row>
    <row r="17" spans="1:16" ht="17.100000000000001" customHeight="1" x14ac:dyDescent="0.3">
      <c r="A17" s="14"/>
      <c r="B17" s="14"/>
      <c r="C17" s="14"/>
      <c r="D17" s="82">
        <f t="shared" si="0"/>
        <v>13</v>
      </c>
      <c r="E17" s="85" t="str">
        <f>IF($B$2="","",IF($B$2=1,IF(สมรรถนะที่1!E17="","",สมรรถนะที่1!E17),IF(สมรรถนะที่1!E47="","",สมรรถนะที่1!E47)))</f>
        <v>เด็กหญิงณัฐณิชา  อ่วมฟัก</v>
      </c>
      <c r="F17" s="86">
        <f>IF($B$2="","",IF($B$2=1,IF(สมรรถนะที่1!F17="","",สมรรถนะที่1!F17),IF(สมรรถนะที่1!F47="","",สมรรถนะที่1!F47)))</f>
        <v>2</v>
      </c>
      <c r="G17" s="86">
        <f>IF($B$2="","",IF($B$2=1,IF(สมรรถนะที่1!G17="","",สมรรถนะที่1!G17),IF(สมรรถนะที่1!G47="","",สมรรถนะที่1!G47)))</f>
        <v>2</v>
      </c>
      <c r="H17" s="86">
        <f>IF($B$2="","",IF($B$2=1,IF(สมรรถนะที่1!H17="","",สมรรถนะที่1!H17),IF(สมรรถนะที่1!H47="","",สมรรถนะที่1!H47)))</f>
        <v>2</v>
      </c>
      <c r="I17" s="86">
        <f>IF($B$2="","",IF($B$2=1,IF(สมรรถนะที่1!I17="","",สมรรถนะที่1!I17),IF(สมรรถนะที่1!I47="","",สมรรถนะที่1!I47)))</f>
        <v>2</v>
      </c>
      <c r="J17" s="86">
        <f>IF($B$2="","",IF($B$2=1,IF(สมรรถนะที่1!J17="","",สมรรถนะที่1!J17),IF(สมรรถนะที่1!J47="","",สมรรถนะที่1!J47)))</f>
        <v>2</v>
      </c>
      <c r="K17" s="86">
        <f>IF($B$2="","",IF($B$2=1,IF(สมรรถนะที่1!K17="","",สมรรถนะที่1!K17),IF(สมรรถนะที่1!K47="","",สมรรถนะที่1!K47)))</f>
        <v>2</v>
      </c>
      <c r="L17" s="86">
        <f>IF($B$2="","",IF($B$2=1,IF(สมรรถนะที่1!L17="","",สมรรถนะที่1!L17),IF(สมรรถนะที่1!L47="","",สมรรถนะที่1!L47)))</f>
        <v>2</v>
      </c>
      <c r="M17" s="86">
        <f>IF($B$2="","",IF($B$2=1,IF(สมรรถนะที่1!M17="","",สมรรถนะที่1!M17),IF(สมรรถนะที่1!M47="","",สมรรถนะที่1!M47)))</f>
        <v>2</v>
      </c>
      <c r="N17" s="86">
        <f>IF($B$2="","",IF($B$2=1,IF(สมรรถนะที่1!N17="","",สมรรถนะที่1!N17),IF(สมรรถนะที่1!N47="","",สมรรถนะที่1!N47)))</f>
        <v>2</v>
      </c>
      <c r="O17" s="87">
        <f>IF($B$2="","",IF($B$2=1,IF(สมรรถนะที่1!O17="","",สมรรถนะที่1!O17),IF(สมรรถนะที่1!O47="","",สมรรถนะที่1!O47)))</f>
        <v>2</v>
      </c>
      <c r="P17" s="88">
        <f>IF($B$2="","",IF($B$2=1,IF(สมรรถนะที่1!P17="","",สมรรถนะที่1!P17),IF(สมรรถนะที่1!P47="","",สมรรถนะที่1!P47)))</f>
        <v>2</v>
      </c>
    </row>
    <row r="18" spans="1:16" ht="17.100000000000001" customHeight="1" x14ac:dyDescent="0.3">
      <c r="A18" s="14"/>
      <c r="B18" s="14"/>
      <c r="C18" s="14"/>
      <c r="D18" s="82">
        <f t="shared" si="0"/>
        <v>14</v>
      </c>
      <c r="E18" s="85" t="str">
        <f>IF($B$2="","",IF($B$2=1,IF(สมรรถนะที่1!E18="","",สมรรถนะที่1!E18),IF(สมรรถนะที่1!E48="","",สมรรถนะที่1!E48)))</f>
        <v>เด็กหญิงกัญญารัตน์  จันทร์แสง</v>
      </c>
      <c r="F18" s="86">
        <f>IF($B$2="","",IF($B$2=1,IF(สมรรถนะที่1!F18="","",สมรรถนะที่1!F18),IF(สมรรถนะที่1!F48="","",สมรรถนะที่1!F48)))</f>
        <v>2</v>
      </c>
      <c r="G18" s="86">
        <f>IF($B$2="","",IF($B$2=1,IF(สมรรถนะที่1!G18="","",สมรรถนะที่1!G18),IF(สมรรถนะที่1!G48="","",สมรรถนะที่1!G48)))</f>
        <v>1</v>
      </c>
      <c r="H18" s="86">
        <f>IF($B$2="","",IF($B$2=1,IF(สมรรถนะที่1!H18="","",สมรรถนะที่1!H18),IF(สมรรถนะที่1!H48="","",สมรรถนะที่1!H48)))</f>
        <v>1</v>
      </c>
      <c r="I18" s="86">
        <f>IF($B$2="","",IF($B$2=1,IF(สมรรถนะที่1!I18="","",สมรรถนะที่1!I18),IF(สมรรถนะที่1!I48="","",สมรรถนะที่1!I48)))</f>
        <v>1</v>
      </c>
      <c r="J18" s="86">
        <f>IF($B$2="","",IF($B$2=1,IF(สมรรถนะที่1!J18="","",สมรรถนะที่1!J18),IF(สมรรถนะที่1!J48="","",สมรรถนะที่1!J48)))</f>
        <v>1</v>
      </c>
      <c r="K18" s="86">
        <f>IF($B$2="","",IF($B$2=1,IF(สมรรถนะที่1!K18="","",สมรรถนะที่1!K18),IF(สมรรถนะที่1!K48="","",สมรรถนะที่1!K48)))</f>
        <v>1</v>
      </c>
      <c r="L18" s="86">
        <f>IF($B$2="","",IF($B$2=1,IF(สมรรถนะที่1!L18="","",สมรรถนะที่1!L18),IF(สมรรถนะที่1!L48="","",สมรรถนะที่1!L48)))</f>
        <v>1</v>
      </c>
      <c r="M18" s="86">
        <f>IF($B$2="","",IF($B$2=1,IF(สมรรถนะที่1!M18="","",สมรรถนะที่1!M18),IF(สมรรถนะที่1!M48="","",สมรรถนะที่1!M48)))</f>
        <v>2</v>
      </c>
      <c r="N18" s="86">
        <f>IF($B$2="","",IF($B$2=1,IF(สมรรถนะที่1!N18="","",สมรรถนะที่1!N18),IF(สมรรถนะที่1!N48="","",สมรรถนะที่1!N48)))</f>
        <v>2</v>
      </c>
      <c r="O18" s="87">
        <f>IF($B$2="","",IF($B$2=1,IF(สมรรถนะที่1!O18="","",สมรรถนะที่1!O18),IF(สมรรถนะที่1!O48="","",สมรรถนะที่1!O48)))</f>
        <v>1.3333333333333333</v>
      </c>
      <c r="P18" s="88">
        <f>IF($B$2="","",IF($B$2=1,IF(สมรรถนะที่1!P18="","",สมรรถนะที่1!P18),IF(สมรรถนะที่1!P48="","",สมรรถนะที่1!P48)))</f>
        <v>1</v>
      </c>
    </row>
    <row r="19" spans="1:16" ht="17.100000000000001" customHeight="1" x14ac:dyDescent="0.3">
      <c r="A19" s="14"/>
      <c r="B19" s="14"/>
      <c r="C19" s="14"/>
      <c r="D19" s="82">
        <f t="shared" si="0"/>
        <v>15</v>
      </c>
      <c r="E19" s="85" t="str">
        <f>IF($B$2="","",IF($B$2=1,IF(สมรรถนะที่1!E19="","",สมรรถนะที่1!E19),IF(สมรรถนะที่1!E49="","",สมรรถนะที่1!E49)))</f>
        <v>เด็กหญิงกัญญาพัชร  พลหลำ</v>
      </c>
      <c r="F19" s="86">
        <f>IF($B$2="","",IF($B$2=1,IF(สมรรถนะที่1!F19="","",สมรรถนะที่1!F19),IF(สมรรถนะที่1!F49="","",สมรรถนะที่1!F49)))</f>
        <v>2</v>
      </c>
      <c r="G19" s="86">
        <f>IF($B$2="","",IF($B$2=1,IF(สมรรถนะที่1!G19="","",สมรรถนะที่1!G19),IF(สมรรถนะที่1!G49="","",สมรรถนะที่1!G49)))</f>
        <v>2</v>
      </c>
      <c r="H19" s="86">
        <f>IF($B$2="","",IF($B$2=1,IF(สมรรถนะที่1!H19="","",สมรรถนะที่1!H19),IF(สมรรถนะที่1!H49="","",สมรรถนะที่1!H49)))</f>
        <v>2</v>
      </c>
      <c r="I19" s="86">
        <f>IF($B$2="","",IF($B$2=1,IF(สมรรถนะที่1!I19="","",สมรรถนะที่1!I19),IF(สมรรถนะที่1!I49="","",สมรรถนะที่1!I49)))</f>
        <v>2</v>
      </c>
      <c r="J19" s="86">
        <f>IF($B$2="","",IF($B$2=1,IF(สมรรถนะที่1!J19="","",สมรรถนะที่1!J19),IF(สมรรถนะที่1!J49="","",สมรรถนะที่1!J49)))</f>
        <v>2</v>
      </c>
      <c r="K19" s="86">
        <f>IF($B$2="","",IF($B$2=1,IF(สมรรถนะที่1!K19="","",สมรรถนะที่1!K19),IF(สมรรถนะที่1!K49="","",สมรรถนะที่1!K49)))</f>
        <v>2</v>
      </c>
      <c r="L19" s="86">
        <f>IF($B$2="","",IF($B$2=1,IF(สมรรถนะที่1!L19="","",สมรรถนะที่1!L19),IF(สมรรถนะที่1!L49="","",สมรรถนะที่1!L49)))</f>
        <v>2</v>
      </c>
      <c r="M19" s="86">
        <f>IF($B$2="","",IF($B$2=1,IF(สมรรถนะที่1!M19="","",สมรรถนะที่1!M19),IF(สมรรถนะที่1!M49="","",สมรรถนะที่1!M49)))</f>
        <v>2</v>
      </c>
      <c r="N19" s="86">
        <f>IF($B$2="","",IF($B$2=1,IF(สมรรถนะที่1!N19="","",สมรรถนะที่1!N19),IF(สมรรถนะที่1!N49="","",สมรรถนะที่1!N49)))</f>
        <v>2</v>
      </c>
      <c r="O19" s="87">
        <f>IF($B$2="","",IF($B$2=1,IF(สมรรถนะที่1!O19="","",สมรรถนะที่1!O19),IF(สมรรถนะที่1!O49="","",สมรรถนะที่1!O49)))</f>
        <v>2</v>
      </c>
      <c r="P19" s="88">
        <f>IF($B$2="","",IF($B$2=1,IF(สมรรถนะที่1!P19="","",สมรรถนะที่1!P19),IF(สมรรถนะที่1!P49="","",สมรรถนะที่1!P49)))</f>
        <v>2</v>
      </c>
    </row>
    <row r="20" spans="1:16" ht="17.100000000000001" customHeight="1" x14ac:dyDescent="0.3">
      <c r="A20" s="14"/>
      <c r="B20" s="14"/>
      <c r="C20" s="14"/>
      <c r="D20" s="82">
        <f t="shared" si="0"/>
        <v>16</v>
      </c>
      <c r="E20" s="85" t="str">
        <f>IF($B$2="","",IF($B$2=1,IF(สมรรถนะที่1!E20="","",สมรรถนะที่1!E20),IF(สมรรถนะที่1!E50="","",สมรรถนะที่1!E50)))</f>
        <v>เด็กหญิงพิชชาภา  สานุสน</v>
      </c>
      <c r="F20" s="86">
        <f>IF($B$2="","",IF($B$2=1,IF(สมรรถนะที่1!F20="","",สมรรถนะที่1!F20),IF(สมรรถนะที่1!F50="","",สมรรถนะที่1!F50)))</f>
        <v>2</v>
      </c>
      <c r="G20" s="86">
        <f>IF($B$2="","",IF($B$2=1,IF(สมรรถนะที่1!G20="","",สมรรถนะที่1!G20),IF(สมรรถนะที่1!G50="","",สมรรถนะที่1!G50)))</f>
        <v>2</v>
      </c>
      <c r="H20" s="86">
        <f>IF($B$2="","",IF($B$2=1,IF(สมรรถนะที่1!H20="","",สมรรถนะที่1!H20),IF(สมรรถนะที่1!H50="","",สมรรถนะที่1!H50)))</f>
        <v>2</v>
      </c>
      <c r="I20" s="86">
        <f>IF($B$2="","",IF($B$2=1,IF(สมรรถนะที่1!I20="","",สมรรถนะที่1!I20),IF(สมรรถนะที่1!I50="","",สมรรถนะที่1!I50)))</f>
        <v>1</v>
      </c>
      <c r="J20" s="86">
        <f>IF($B$2="","",IF($B$2=1,IF(สมรรถนะที่1!J20="","",สมรรถนะที่1!J20),IF(สมรรถนะที่1!J50="","",สมรรถนะที่1!J50)))</f>
        <v>1</v>
      </c>
      <c r="K20" s="86">
        <f>IF($B$2="","",IF($B$2=1,IF(สมรรถนะที่1!K20="","",สมรรถนะที่1!K20),IF(สมรรถนะที่1!K50="","",สมรรถนะที่1!K50)))</f>
        <v>2</v>
      </c>
      <c r="L20" s="86">
        <f>IF($B$2="","",IF($B$2=1,IF(สมรรถนะที่1!L20="","",สมรรถนะที่1!L20),IF(สมรรถนะที่1!L50="","",สมรรถนะที่1!L50)))</f>
        <v>2</v>
      </c>
      <c r="M20" s="86">
        <f>IF($B$2="","",IF($B$2=1,IF(สมรรถนะที่1!M20="","",สมรรถนะที่1!M20),IF(สมรรถนะที่1!M50="","",สมรรถนะที่1!M50)))</f>
        <v>2</v>
      </c>
      <c r="N20" s="86">
        <f>IF($B$2="","",IF($B$2=1,IF(สมรรถนะที่1!N20="","",สมรรถนะที่1!N20),IF(สมรรถนะที่1!N50="","",สมรรถนะที่1!N50)))</f>
        <v>2</v>
      </c>
      <c r="O20" s="87">
        <f>IF($B$2="","",IF($B$2=1,IF(สมรรถนะที่1!O20="","",สมรรถนะที่1!O20),IF(สมรรถนะที่1!O50="","",สมรรถนะที่1!O50)))</f>
        <v>1.7777777777777777</v>
      </c>
      <c r="P20" s="88">
        <f>IF($B$2="","",IF($B$2=1,IF(สมรรถนะที่1!P20="","",สมรรถนะที่1!P20),IF(สมรรถนะที่1!P50="","",สมรรถนะที่1!P50)))</f>
        <v>2</v>
      </c>
    </row>
    <row r="21" spans="1:16" ht="17.100000000000001" customHeight="1" x14ac:dyDescent="0.3">
      <c r="A21" s="14"/>
      <c r="B21" s="14"/>
      <c r="C21" s="14"/>
      <c r="D21" s="82">
        <f t="shared" si="0"/>
        <v>17</v>
      </c>
      <c r="E21" s="85" t="str">
        <f>IF($B$2="","",IF($B$2=1,IF(สมรรถนะที่1!E21="","",สมรรถนะที่1!E21),IF(สมรรถนะที่1!E51="","",สมรรถนะที่1!E51)))</f>
        <v>เด็กหญิงลลนา     เกิดมงคล</v>
      </c>
      <c r="F21" s="86">
        <f>IF($B$2="","",IF($B$2=1,IF(สมรรถนะที่1!F21="","",สมรรถนะที่1!F21),IF(สมรรถนะที่1!F51="","",สมรรถนะที่1!F51)))</f>
        <v>2</v>
      </c>
      <c r="G21" s="86">
        <f>IF($B$2="","",IF($B$2=1,IF(สมรรถนะที่1!G21="","",สมรรถนะที่1!G21),IF(สมรรถนะที่1!G51="","",สมรรถนะที่1!G51)))</f>
        <v>2</v>
      </c>
      <c r="H21" s="86">
        <f>IF($B$2="","",IF($B$2=1,IF(สมรรถนะที่1!H21="","",สมรรถนะที่1!H21),IF(สมรรถนะที่1!H51="","",สมรรถนะที่1!H51)))</f>
        <v>2</v>
      </c>
      <c r="I21" s="86">
        <f>IF($B$2="","",IF($B$2=1,IF(สมรรถนะที่1!I21="","",สมรรถนะที่1!I21),IF(สมรรถนะที่1!I51="","",สมรรถนะที่1!I51)))</f>
        <v>1</v>
      </c>
      <c r="J21" s="86">
        <f>IF($B$2="","",IF($B$2=1,IF(สมรรถนะที่1!J21="","",สมรรถนะที่1!J21),IF(สมรรถนะที่1!J51="","",สมรรถนะที่1!J51)))</f>
        <v>1</v>
      </c>
      <c r="K21" s="86">
        <f>IF($B$2="","",IF($B$2=1,IF(สมรรถนะที่1!K21="","",สมรรถนะที่1!K21),IF(สมรรถนะที่1!K51="","",สมรรถนะที่1!K51)))</f>
        <v>1</v>
      </c>
      <c r="L21" s="86">
        <f>IF($B$2="","",IF($B$2=1,IF(สมรรถนะที่1!L21="","",สมรรถนะที่1!L21),IF(สมรรถนะที่1!L51="","",สมรรถนะที่1!L51)))</f>
        <v>2</v>
      </c>
      <c r="M21" s="86">
        <f>IF($B$2="","",IF($B$2=1,IF(สมรรถนะที่1!M21="","",สมรรถนะที่1!M21),IF(สมรรถนะที่1!M51="","",สมรรถนะที่1!M51)))</f>
        <v>2</v>
      </c>
      <c r="N21" s="86">
        <f>IF($B$2="","",IF($B$2=1,IF(สมรรถนะที่1!N21="","",สมรรถนะที่1!N21),IF(สมรรถนะที่1!N51="","",สมรรถนะที่1!N51)))</f>
        <v>2</v>
      </c>
      <c r="O21" s="87">
        <f>IF($B$2="","",IF($B$2=1,IF(สมรรถนะที่1!O21="","",สมรรถนะที่1!O21),IF(สมรรถนะที่1!O51="","",สมรรถนะที่1!O51)))</f>
        <v>1.6666666666666667</v>
      </c>
      <c r="P21" s="88">
        <f>IF($B$2="","",IF($B$2=1,IF(สมรรถนะที่1!P21="","",สมรรถนะที่1!P21),IF(สมรรถนะที่1!P51="","",สมรรถนะที่1!P51)))</f>
        <v>2</v>
      </c>
    </row>
    <row r="22" spans="1:16" ht="17.100000000000001" customHeight="1" x14ac:dyDescent="0.3">
      <c r="A22" s="14"/>
      <c r="B22" s="14"/>
      <c r="C22" s="14"/>
      <c r="D22" s="82">
        <f t="shared" si="0"/>
        <v>18</v>
      </c>
      <c r="E22" s="85" t="str">
        <f>IF($B$2="","",IF($B$2=1,IF(สมรรถนะที่1!E22="","",สมรรถนะที่1!E22),IF(สมรรถนะที่1!E52="","",สมรรถนะที่1!E52)))</f>
        <v/>
      </c>
      <c r="F22" s="86" t="str">
        <f>IF($B$2="","",IF($B$2=1,IF(สมรรถนะที่1!F22="","",สมรรถนะที่1!F22),IF(สมรรถนะที่1!F52="","",สมรรถนะที่1!F52)))</f>
        <v/>
      </c>
      <c r="G22" s="86" t="str">
        <f>IF($B$2="","",IF($B$2=1,IF(สมรรถนะที่1!G22="","",สมรรถนะที่1!G22),IF(สมรรถนะที่1!G52="","",สมรรถนะที่1!G52)))</f>
        <v/>
      </c>
      <c r="H22" s="86" t="str">
        <f>IF($B$2="","",IF($B$2=1,IF(สมรรถนะที่1!H22="","",สมรรถนะที่1!H22),IF(สมรรถนะที่1!H52="","",สมรรถนะที่1!H52)))</f>
        <v/>
      </c>
      <c r="I22" s="86" t="str">
        <f>IF($B$2="","",IF($B$2=1,IF(สมรรถนะที่1!I22="","",สมรรถนะที่1!I22),IF(สมรรถนะที่1!I52="","",สมรรถนะที่1!I52)))</f>
        <v/>
      </c>
      <c r="J22" s="86" t="str">
        <f>IF($B$2="","",IF($B$2=1,IF(สมรรถนะที่1!J22="","",สมรรถนะที่1!J22),IF(สมรรถนะที่1!J52="","",สมรรถนะที่1!J52)))</f>
        <v/>
      </c>
      <c r="K22" s="86" t="str">
        <f>IF($B$2="","",IF($B$2=1,IF(สมรรถนะที่1!K22="","",สมรรถนะที่1!K22),IF(สมรรถนะที่1!K52="","",สมรรถนะที่1!K52)))</f>
        <v/>
      </c>
      <c r="L22" s="86" t="str">
        <f>IF($B$2="","",IF($B$2=1,IF(สมรรถนะที่1!L22="","",สมรรถนะที่1!L22),IF(สมรรถนะที่1!L52="","",สมรรถนะที่1!L52)))</f>
        <v/>
      </c>
      <c r="M22" s="86" t="str">
        <f>IF($B$2="","",IF($B$2=1,IF(สมรรถนะที่1!M22="","",สมรรถนะที่1!M22),IF(สมรรถนะที่1!M52="","",สมรรถนะที่1!M52)))</f>
        <v/>
      </c>
      <c r="N22" s="86" t="str">
        <f>IF($B$2="","",IF($B$2=1,IF(สมรรถนะที่1!N22="","",สมรรถนะที่1!N22),IF(สมรรถนะที่1!N52="","",สมรรถนะที่1!N52)))</f>
        <v/>
      </c>
      <c r="O22" s="87" t="str">
        <f>IF($B$2="","",IF($B$2=1,IF(สมรรถนะที่1!O22="","",สมรรถนะที่1!O22),IF(สมรรถนะที่1!O52="","",สมรรถนะที่1!O52)))</f>
        <v/>
      </c>
      <c r="P22" s="88" t="str">
        <f>IF($B$2="","",IF($B$2=1,IF(สมรรถนะที่1!P22="","",สมรรถนะที่1!P22),IF(สมรรถนะที่1!P52="","",สมรรถนะที่1!P52)))</f>
        <v/>
      </c>
    </row>
    <row r="23" spans="1:16" ht="17.100000000000001" customHeight="1" x14ac:dyDescent="0.3">
      <c r="A23" s="14"/>
      <c r="B23" s="14"/>
      <c r="C23" s="14"/>
      <c r="D23" s="82">
        <f t="shared" si="0"/>
        <v>19</v>
      </c>
      <c r="E23" s="85" t="str">
        <f>IF($B$2="","",IF($B$2=1,IF(สมรรถนะที่1!E23="","",สมรรถนะที่1!E23),IF(สมรรถนะที่1!E53="","",สมรรถนะที่1!E53)))</f>
        <v/>
      </c>
      <c r="F23" s="86" t="str">
        <f>IF($B$2="","",IF($B$2=1,IF(สมรรถนะที่1!F23="","",สมรรถนะที่1!F23),IF(สมรรถนะที่1!F53="","",สมรรถนะที่1!F53)))</f>
        <v/>
      </c>
      <c r="G23" s="86" t="str">
        <f>IF($B$2="","",IF($B$2=1,IF(สมรรถนะที่1!G23="","",สมรรถนะที่1!G23),IF(สมรรถนะที่1!G53="","",สมรรถนะที่1!G53)))</f>
        <v/>
      </c>
      <c r="H23" s="86" t="str">
        <f>IF($B$2="","",IF($B$2=1,IF(สมรรถนะที่1!H23="","",สมรรถนะที่1!H23),IF(สมรรถนะที่1!H53="","",สมรรถนะที่1!H53)))</f>
        <v/>
      </c>
      <c r="I23" s="86" t="str">
        <f>IF($B$2="","",IF($B$2=1,IF(สมรรถนะที่1!I23="","",สมรรถนะที่1!I23),IF(สมรรถนะที่1!I53="","",สมรรถนะที่1!I53)))</f>
        <v/>
      </c>
      <c r="J23" s="86" t="str">
        <f>IF($B$2="","",IF($B$2=1,IF(สมรรถนะที่1!J23="","",สมรรถนะที่1!J23),IF(สมรรถนะที่1!J53="","",สมรรถนะที่1!J53)))</f>
        <v/>
      </c>
      <c r="K23" s="86" t="str">
        <f>IF($B$2="","",IF($B$2=1,IF(สมรรถนะที่1!K23="","",สมรรถนะที่1!K23),IF(สมรรถนะที่1!K53="","",สมรรถนะที่1!K53)))</f>
        <v/>
      </c>
      <c r="L23" s="86" t="str">
        <f>IF($B$2="","",IF($B$2=1,IF(สมรรถนะที่1!L23="","",สมรรถนะที่1!L23),IF(สมรรถนะที่1!L53="","",สมรรถนะที่1!L53)))</f>
        <v/>
      </c>
      <c r="M23" s="86" t="str">
        <f>IF($B$2="","",IF($B$2=1,IF(สมรรถนะที่1!M23="","",สมรรถนะที่1!M23),IF(สมรรถนะที่1!M53="","",สมรรถนะที่1!M53)))</f>
        <v/>
      </c>
      <c r="N23" s="86" t="str">
        <f>IF($B$2="","",IF($B$2=1,IF(สมรรถนะที่1!N23="","",สมรรถนะที่1!N23),IF(สมรรถนะที่1!N53="","",สมรรถนะที่1!N53)))</f>
        <v/>
      </c>
      <c r="O23" s="87" t="str">
        <f>IF($B$2="","",IF($B$2=1,IF(สมรรถนะที่1!O23="","",สมรรถนะที่1!O23),IF(สมรรถนะที่1!O53="","",สมรรถนะที่1!O53)))</f>
        <v/>
      </c>
      <c r="P23" s="88" t="str">
        <f>IF($B$2="","",IF($B$2=1,IF(สมรรถนะที่1!P23="","",สมรรถนะที่1!P23),IF(สมรรถนะที่1!P53="","",สมรรถนะที่1!P53)))</f>
        <v/>
      </c>
    </row>
    <row r="24" spans="1:16" ht="17.100000000000001" customHeight="1" x14ac:dyDescent="0.3">
      <c r="A24" s="14"/>
      <c r="B24" s="14"/>
      <c r="C24" s="14"/>
      <c r="D24" s="82">
        <f t="shared" si="0"/>
        <v>20</v>
      </c>
      <c r="E24" s="85" t="str">
        <f>IF($B$2="","",IF($B$2=1,IF(สมรรถนะที่1!E24="","",สมรรถนะที่1!E24),IF(สมรรถนะที่1!E54="","",สมรรถนะที่1!E54)))</f>
        <v/>
      </c>
      <c r="F24" s="86" t="str">
        <f>IF($B$2="","",IF($B$2=1,IF(สมรรถนะที่1!F24="","",สมรรถนะที่1!F24),IF(สมรรถนะที่1!F54="","",สมรรถนะที่1!F54)))</f>
        <v/>
      </c>
      <c r="G24" s="86" t="str">
        <f>IF($B$2="","",IF($B$2=1,IF(สมรรถนะที่1!G24="","",สมรรถนะที่1!G24),IF(สมรรถนะที่1!G54="","",สมรรถนะที่1!G54)))</f>
        <v/>
      </c>
      <c r="H24" s="86" t="str">
        <f>IF($B$2="","",IF($B$2=1,IF(สมรรถนะที่1!H24="","",สมรรถนะที่1!H24),IF(สมรรถนะที่1!H54="","",สมรรถนะที่1!H54)))</f>
        <v/>
      </c>
      <c r="I24" s="86" t="str">
        <f>IF($B$2="","",IF($B$2=1,IF(สมรรถนะที่1!I24="","",สมรรถนะที่1!I24),IF(สมรรถนะที่1!I54="","",สมรรถนะที่1!I54)))</f>
        <v/>
      </c>
      <c r="J24" s="86" t="str">
        <f>IF($B$2="","",IF($B$2=1,IF(สมรรถนะที่1!J24="","",สมรรถนะที่1!J24),IF(สมรรถนะที่1!J54="","",สมรรถนะที่1!J54)))</f>
        <v/>
      </c>
      <c r="K24" s="86" t="str">
        <f>IF($B$2="","",IF($B$2=1,IF(สมรรถนะที่1!K24="","",สมรรถนะที่1!K24),IF(สมรรถนะที่1!K54="","",สมรรถนะที่1!K54)))</f>
        <v/>
      </c>
      <c r="L24" s="86" t="str">
        <f>IF($B$2="","",IF($B$2=1,IF(สมรรถนะที่1!L24="","",สมรรถนะที่1!L24),IF(สมรรถนะที่1!L54="","",สมรรถนะที่1!L54)))</f>
        <v/>
      </c>
      <c r="M24" s="86" t="str">
        <f>IF($B$2="","",IF($B$2=1,IF(สมรรถนะที่1!M24="","",สมรรถนะที่1!M24),IF(สมรรถนะที่1!M54="","",สมรรถนะที่1!M54)))</f>
        <v/>
      </c>
      <c r="N24" s="86" t="str">
        <f>IF($B$2="","",IF($B$2=1,IF(สมรรถนะที่1!N24="","",สมรรถนะที่1!N24),IF(สมรรถนะที่1!N54="","",สมรรถนะที่1!N54)))</f>
        <v/>
      </c>
      <c r="O24" s="87" t="str">
        <f>IF($B$2="","",IF($B$2=1,IF(สมรรถนะที่1!O24="","",สมรรถนะที่1!O24),IF(สมรรถนะที่1!O54="","",สมรรถนะที่1!O54)))</f>
        <v/>
      </c>
      <c r="P24" s="88" t="str">
        <f>IF($B$2="","",IF($B$2=1,IF(สมรรถนะที่1!P24="","",สมรรถนะที่1!P24),IF(สมรรถนะที่1!P54="","",สมรรถนะที่1!P54)))</f>
        <v/>
      </c>
    </row>
    <row r="25" spans="1:16" ht="17.100000000000001" customHeight="1" x14ac:dyDescent="0.3">
      <c r="A25" s="14"/>
      <c r="B25" s="14"/>
      <c r="C25" s="14"/>
      <c r="D25" s="82">
        <f t="shared" si="0"/>
        <v>21</v>
      </c>
      <c r="E25" s="85" t="str">
        <f>IF($B$2="","",IF($B$2=1,IF(สมรรถนะที่1!E25="","",สมรรถนะที่1!E25),IF(สมรรถนะที่1!E55="","",สมรรถนะที่1!E55)))</f>
        <v/>
      </c>
      <c r="F25" s="86" t="str">
        <f>IF($B$2="","",IF($B$2=1,IF(สมรรถนะที่1!F25="","",สมรรถนะที่1!F25),IF(สมรรถนะที่1!F55="","",สมรรถนะที่1!F55)))</f>
        <v/>
      </c>
      <c r="G25" s="86" t="str">
        <f>IF($B$2="","",IF($B$2=1,IF(สมรรถนะที่1!G25="","",สมรรถนะที่1!G25),IF(สมรรถนะที่1!G55="","",สมรรถนะที่1!G55)))</f>
        <v/>
      </c>
      <c r="H25" s="86" t="str">
        <f>IF($B$2="","",IF($B$2=1,IF(สมรรถนะที่1!H25="","",สมรรถนะที่1!H25),IF(สมรรถนะที่1!H55="","",สมรรถนะที่1!H55)))</f>
        <v/>
      </c>
      <c r="I25" s="86" t="str">
        <f>IF($B$2="","",IF($B$2=1,IF(สมรรถนะที่1!I25="","",สมรรถนะที่1!I25),IF(สมรรถนะที่1!I55="","",สมรรถนะที่1!I55)))</f>
        <v/>
      </c>
      <c r="J25" s="86" t="str">
        <f>IF($B$2="","",IF($B$2=1,IF(สมรรถนะที่1!J25="","",สมรรถนะที่1!J25),IF(สมรรถนะที่1!J55="","",สมรรถนะที่1!J55)))</f>
        <v/>
      </c>
      <c r="K25" s="86" t="str">
        <f>IF($B$2="","",IF($B$2=1,IF(สมรรถนะที่1!K25="","",สมรรถนะที่1!K25),IF(สมรรถนะที่1!K55="","",สมรรถนะที่1!K55)))</f>
        <v/>
      </c>
      <c r="L25" s="86" t="str">
        <f>IF($B$2="","",IF($B$2=1,IF(สมรรถนะที่1!L25="","",สมรรถนะที่1!L25),IF(สมรรถนะที่1!L55="","",สมรรถนะที่1!L55)))</f>
        <v/>
      </c>
      <c r="M25" s="86" t="str">
        <f>IF($B$2="","",IF($B$2=1,IF(สมรรถนะที่1!M25="","",สมรรถนะที่1!M25),IF(สมรรถนะที่1!M55="","",สมรรถนะที่1!M55)))</f>
        <v/>
      </c>
      <c r="N25" s="86" t="str">
        <f>IF($B$2="","",IF($B$2=1,IF(สมรรถนะที่1!N25="","",สมรรถนะที่1!N25),IF(สมรรถนะที่1!N55="","",สมรรถนะที่1!N55)))</f>
        <v/>
      </c>
      <c r="O25" s="87" t="str">
        <f>IF($B$2="","",IF($B$2=1,IF(สมรรถนะที่1!O25="","",สมรรถนะที่1!O25),IF(สมรรถนะที่1!O55="","",สมรรถนะที่1!O55)))</f>
        <v/>
      </c>
      <c r="P25" s="88" t="str">
        <f>IF($B$2="","",IF($B$2=1,IF(สมรรถนะที่1!P25="","",สมรรถนะที่1!P25),IF(สมรรถนะที่1!P55="","",สมรรถนะที่1!P55)))</f>
        <v/>
      </c>
    </row>
    <row r="26" spans="1:16" ht="17.100000000000001" customHeight="1" x14ac:dyDescent="0.3">
      <c r="A26" s="14"/>
      <c r="B26" s="14"/>
      <c r="C26" s="14"/>
      <c r="D26" s="82">
        <f t="shared" si="0"/>
        <v>22</v>
      </c>
      <c r="E26" s="85" t="str">
        <f>IF($B$2="","",IF($B$2=1,IF(สมรรถนะที่1!E26="","",สมรรถนะที่1!E26),IF(สมรรถนะที่1!E56="","",สมรรถนะที่1!E56)))</f>
        <v/>
      </c>
      <c r="F26" s="86" t="str">
        <f>IF($B$2="","",IF($B$2=1,IF(สมรรถนะที่1!F26="","",สมรรถนะที่1!F26),IF(สมรรถนะที่1!F56="","",สมรรถนะที่1!F56)))</f>
        <v/>
      </c>
      <c r="G26" s="86" t="str">
        <f>IF($B$2="","",IF($B$2=1,IF(สมรรถนะที่1!G26="","",สมรรถนะที่1!G26),IF(สมรรถนะที่1!G56="","",สมรรถนะที่1!G56)))</f>
        <v/>
      </c>
      <c r="H26" s="86" t="str">
        <f>IF($B$2="","",IF($B$2=1,IF(สมรรถนะที่1!H26="","",สมรรถนะที่1!H26),IF(สมรรถนะที่1!H56="","",สมรรถนะที่1!H56)))</f>
        <v/>
      </c>
      <c r="I26" s="86" t="str">
        <f>IF($B$2="","",IF($B$2=1,IF(สมรรถนะที่1!I26="","",สมรรถนะที่1!I26),IF(สมรรถนะที่1!I56="","",สมรรถนะที่1!I56)))</f>
        <v/>
      </c>
      <c r="J26" s="86" t="str">
        <f>IF($B$2="","",IF($B$2=1,IF(สมรรถนะที่1!J26="","",สมรรถนะที่1!J26),IF(สมรรถนะที่1!J56="","",สมรรถนะที่1!J56)))</f>
        <v/>
      </c>
      <c r="K26" s="86" t="str">
        <f>IF($B$2="","",IF($B$2=1,IF(สมรรถนะที่1!K26="","",สมรรถนะที่1!K26),IF(สมรรถนะที่1!K56="","",สมรรถนะที่1!K56)))</f>
        <v/>
      </c>
      <c r="L26" s="86" t="str">
        <f>IF($B$2="","",IF($B$2=1,IF(สมรรถนะที่1!L26="","",สมรรถนะที่1!L26),IF(สมรรถนะที่1!L56="","",สมรรถนะที่1!L56)))</f>
        <v/>
      </c>
      <c r="M26" s="86" t="str">
        <f>IF($B$2="","",IF($B$2=1,IF(สมรรถนะที่1!M26="","",สมรรถนะที่1!M26),IF(สมรรถนะที่1!M56="","",สมรรถนะที่1!M56)))</f>
        <v/>
      </c>
      <c r="N26" s="86" t="str">
        <f>IF($B$2="","",IF($B$2=1,IF(สมรรถนะที่1!N26="","",สมรรถนะที่1!N26),IF(สมรรถนะที่1!N56="","",สมรรถนะที่1!N56)))</f>
        <v/>
      </c>
      <c r="O26" s="87" t="str">
        <f>IF($B$2="","",IF($B$2=1,IF(สมรรถนะที่1!O26="","",สมรรถนะที่1!O26),IF(สมรรถนะที่1!O56="","",สมรรถนะที่1!O56)))</f>
        <v/>
      </c>
      <c r="P26" s="88" t="str">
        <f>IF($B$2="","",IF($B$2=1,IF(สมรรถนะที่1!P26="","",สมรรถนะที่1!P26),IF(สมรรถนะที่1!P56="","",สมรรถนะที่1!P56)))</f>
        <v/>
      </c>
    </row>
    <row r="27" spans="1:16" ht="17.100000000000001" customHeight="1" x14ac:dyDescent="0.3">
      <c r="A27" s="14"/>
      <c r="B27" s="14"/>
      <c r="C27" s="14"/>
      <c r="D27" s="82">
        <f t="shared" si="0"/>
        <v>23</v>
      </c>
      <c r="E27" s="85" t="str">
        <f>IF($B$2="","",IF($B$2=1,IF(สมรรถนะที่1!E27="","",สมรรถนะที่1!E27),IF(สมรรถนะที่1!E57="","",สมรรถนะที่1!E57)))</f>
        <v/>
      </c>
      <c r="F27" s="86" t="str">
        <f>IF($B$2="","",IF($B$2=1,IF(สมรรถนะที่1!F27="","",สมรรถนะที่1!F27),IF(สมรรถนะที่1!F57="","",สมรรถนะที่1!F57)))</f>
        <v/>
      </c>
      <c r="G27" s="86" t="str">
        <f>IF($B$2="","",IF($B$2=1,IF(สมรรถนะที่1!G27="","",สมรรถนะที่1!G27),IF(สมรรถนะที่1!G57="","",สมรรถนะที่1!G57)))</f>
        <v/>
      </c>
      <c r="H27" s="86" t="str">
        <f>IF($B$2="","",IF($B$2=1,IF(สมรรถนะที่1!H27="","",สมรรถนะที่1!H27),IF(สมรรถนะที่1!H57="","",สมรรถนะที่1!H57)))</f>
        <v/>
      </c>
      <c r="I27" s="86" t="str">
        <f>IF($B$2="","",IF($B$2=1,IF(สมรรถนะที่1!I27="","",สมรรถนะที่1!I27),IF(สมรรถนะที่1!I57="","",สมรรถนะที่1!I57)))</f>
        <v/>
      </c>
      <c r="J27" s="86" t="str">
        <f>IF($B$2="","",IF($B$2=1,IF(สมรรถนะที่1!J27="","",สมรรถนะที่1!J27),IF(สมรรถนะที่1!J57="","",สมรรถนะที่1!J57)))</f>
        <v/>
      </c>
      <c r="K27" s="86" t="str">
        <f>IF($B$2="","",IF($B$2=1,IF(สมรรถนะที่1!K27="","",สมรรถนะที่1!K27),IF(สมรรถนะที่1!K57="","",สมรรถนะที่1!K57)))</f>
        <v/>
      </c>
      <c r="L27" s="86" t="str">
        <f>IF($B$2="","",IF($B$2=1,IF(สมรรถนะที่1!L27="","",สมรรถนะที่1!L27),IF(สมรรถนะที่1!L57="","",สมรรถนะที่1!L57)))</f>
        <v/>
      </c>
      <c r="M27" s="86" t="str">
        <f>IF($B$2="","",IF($B$2=1,IF(สมรรถนะที่1!M27="","",สมรรถนะที่1!M27),IF(สมรรถนะที่1!M57="","",สมรรถนะที่1!M57)))</f>
        <v/>
      </c>
      <c r="N27" s="86" t="str">
        <f>IF($B$2="","",IF($B$2=1,IF(สมรรถนะที่1!N27="","",สมรรถนะที่1!N27),IF(สมรรถนะที่1!N57="","",สมรรถนะที่1!N57)))</f>
        <v/>
      </c>
      <c r="O27" s="87" t="str">
        <f>IF($B$2="","",IF($B$2=1,IF(สมรรถนะที่1!O27="","",สมรรถนะที่1!O27),IF(สมรรถนะที่1!O57="","",สมรรถนะที่1!O57)))</f>
        <v/>
      </c>
      <c r="P27" s="88" t="str">
        <f>IF($B$2="","",IF($B$2=1,IF(สมรรถนะที่1!P27="","",สมรรถนะที่1!P27),IF(สมรรถนะที่1!P57="","",สมรรถนะที่1!P57)))</f>
        <v/>
      </c>
    </row>
    <row r="28" spans="1:16" ht="17.100000000000001" customHeight="1" x14ac:dyDescent="0.3">
      <c r="A28" s="14"/>
      <c r="B28" s="14"/>
      <c r="C28" s="14"/>
      <c r="D28" s="82">
        <f t="shared" si="0"/>
        <v>24</v>
      </c>
      <c r="E28" s="85" t="str">
        <f>IF($B$2="","",IF($B$2=1,IF(สมรรถนะที่1!E28="","",สมรรถนะที่1!E28),IF(สมรรถนะที่1!E58="","",สมรรถนะที่1!E58)))</f>
        <v/>
      </c>
      <c r="F28" s="86" t="str">
        <f>IF($B$2="","",IF($B$2=1,IF(สมรรถนะที่1!F28="","",สมรรถนะที่1!F28),IF(สมรรถนะที่1!F58="","",สมรรถนะที่1!F58)))</f>
        <v/>
      </c>
      <c r="G28" s="86" t="str">
        <f>IF($B$2="","",IF($B$2=1,IF(สมรรถนะที่1!G28="","",สมรรถนะที่1!G28),IF(สมรรถนะที่1!G58="","",สมรรถนะที่1!G58)))</f>
        <v/>
      </c>
      <c r="H28" s="86" t="str">
        <f>IF($B$2="","",IF($B$2=1,IF(สมรรถนะที่1!H28="","",สมรรถนะที่1!H28),IF(สมรรถนะที่1!H58="","",สมรรถนะที่1!H58)))</f>
        <v/>
      </c>
      <c r="I28" s="86" t="str">
        <f>IF($B$2="","",IF($B$2=1,IF(สมรรถนะที่1!I28="","",สมรรถนะที่1!I28),IF(สมรรถนะที่1!I58="","",สมรรถนะที่1!I58)))</f>
        <v/>
      </c>
      <c r="J28" s="86" t="str">
        <f>IF($B$2="","",IF($B$2=1,IF(สมรรถนะที่1!J28="","",สมรรถนะที่1!J28),IF(สมรรถนะที่1!J58="","",สมรรถนะที่1!J58)))</f>
        <v/>
      </c>
      <c r="K28" s="86" t="str">
        <f>IF($B$2="","",IF($B$2=1,IF(สมรรถนะที่1!K28="","",สมรรถนะที่1!K28),IF(สมรรถนะที่1!K58="","",สมรรถนะที่1!K58)))</f>
        <v/>
      </c>
      <c r="L28" s="86" t="str">
        <f>IF($B$2="","",IF($B$2=1,IF(สมรรถนะที่1!L28="","",สมรรถนะที่1!L28),IF(สมรรถนะที่1!L58="","",สมรรถนะที่1!L58)))</f>
        <v/>
      </c>
      <c r="M28" s="86" t="str">
        <f>IF($B$2="","",IF($B$2=1,IF(สมรรถนะที่1!M28="","",สมรรถนะที่1!M28),IF(สมรรถนะที่1!M58="","",สมรรถนะที่1!M58)))</f>
        <v/>
      </c>
      <c r="N28" s="86" t="str">
        <f>IF($B$2="","",IF($B$2=1,IF(สมรรถนะที่1!N28="","",สมรรถนะที่1!N28),IF(สมรรถนะที่1!N58="","",สมรรถนะที่1!N58)))</f>
        <v/>
      </c>
      <c r="O28" s="87" t="str">
        <f>IF($B$2="","",IF($B$2=1,IF(สมรรถนะที่1!O28="","",สมรรถนะที่1!O28),IF(สมรรถนะที่1!O58="","",สมรรถนะที่1!O58)))</f>
        <v/>
      </c>
      <c r="P28" s="88" t="str">
        <f>IF($B$2="","",IF($B$2=1,IF(สมรรถนะที่1!P28="","",สมรรถนะที่1!P28),IF(สมรรถนะที่1!P58="","",สมรรถนะที่1!P58)))</f>
        <v/>
      </c>
    </row>
    <row r="29" spans="1:16" ht="17.100000000000001" customHeight="1" x14ac:dyDescent="0.3">
      <c r="A29" s="14"/>
      <c r="B29" s="14"/>
      <c r="C29" s="14"/>
      <c r="D29" s="82">
        <f t="shared" si="0"/>
        <v>25</v>
      </c>
      <c r="E29" s="85" t="str">
        <f>IF($B$2="","",IF($B$2=1,IF(สมรรถนะที่1!E29="","",สมรรถนะที่1!E29),IF(สมรรถนะที่1!E59="","",สมรรถนะที่1!E59)))</f>
        <v/>
      </c>
      <c r="F29" s="86" t="str">
        <f>IF($B$2="","",IF($B$2=1,IF(สมรรถนะที่1!F29="","",สมรรถนะที่1!F29),IF(สมรรถนะที่1!F59="","",สมรรถนะที่1!F59)))</f>
        <v/>
      </c>
      <c r="G29" s="86" t="str">
        <f>IF($B$2="","",IF($B$2=1,IF(สมรรถนะที่1!G29="","",สมรรถนะที่1!G29),IF(สมรรถนะที่1!G59="","",สมรรถนะที่1!G59)))</f>
        <v/>
      </c>
      <c r="H29" s="86" t="str">
        <f>IF($B$2="","",IF($B$2=1,IF(สมรรถนะที่1!H29="","",สมรรถนะที่1!H29),IF(สมรรถนะที่1!H59="","",สมรรถนะที่1!H59)))</f>
        <v/>
      </c>
      <c r="I29" s="86" t="str">
        <f>IF($B$2="","",IF($B$2=1,IF(สมรรถนะที่1!I29="","",สมรรถนะที่1!I29),IF(สมรรถนะที่1!I59="","",สมรรถนะที่1!I59)))</f>
        <v/>
      </c>
      <c r="J29" s="86" t="str">
        <f>IF($B$2="","",IF($B$2=1,IF(สมรรถนะที่1!J29="","",สมรรถนะที่1!J29),IF(สมรรถนะที่1!J59="","",สมรรถนะที่1!J59)))</f>
        <v/>
      </c>
      <c r="K29" s="86" t="str">
        <f>IF($B$2="","",IF($B$2=1,IF(สมรรถนะที่1!K29="","",สมรรถนะที่1!K29),IF(สมรรถนะที่1!K59="","",สมรรถนะที่1!K59)))</f>
        <v/>
      </c>
      <c r="L29" s="86" t="str">
        <f>IF($B$2="","",IF($B$2=1,IF(สมรรถนะที่1!L29="","",สมรรถนะที่1!L29),IF(สมรรถนะที่1!L59="","",สมรรถนะที่1!L59)))</f>
        <v/>
      </c>
      <c r="M29" s="86" t="str">
        <f>IF($B$2="","",IF($B$2=1,IF(สมรรถนะที่1!M29="","",สมรรถนะที่1!M29),IF(สมรรถนะที่1!M59="","",สมรรถนะที่1!M59)))</f>
        <v/>
      </c>
      <c r="N29" s="86" t="str">
        <f>IF($B$2="","",IF($B$2=1,IF(สมรรถนะที่1!N29="","",สมรรถนะที่1!N29),IF(สมรรถนะที่1!N59="","",สมรรถนะที่1!N59)))</f>
        <v/>
      </c>
      <c r="O29" s="87" t="str">
        <f>IF($B$2="","",IF($B$2=1,IF(สมรรถนะที่1!O29="","",สมรรถนะที่1!O29),IF(สมรรถนะที่1!O59="","",สมรรถนะที่1!O59)))</f>
        <v/>
      </c>
      <c r="P29" s="88" t="str">
        <f>IF($B$2="","",IF($B$2=1,IF(สมรรถนะที่1!P29="","",สมรรถนะที่1!P29),IF(สมรรถนะที่1!P59="","",สมรรถนะที่1!P59)))</f>
        <v/>
      </c>
    </row>
    <row r="30" spans="1:16" ht="17.100000000000001" customHeight="1" x14ac:dyDescent="0.3">
      <c r="A30" s="14"/>
      <c r="B30" s="14"/>
      <c r="C30" s="14"/>
      <c r="D30" s="82">
        <f t="shared" si="0"/>
        <v>26</v>
      </c>
      <c r="E30" s="85" t="str">
        <f>IF($B$2="","",IF($B$2=1,IF(สมรรถนะที่1!E30="","",สมรรถนะที่1!E30),IF(สมรรถนะที่1!E60="","",สมรรถนะที่1!E60)))</f>
        <v/>
      </c>
      <c r="F30" s="86" t="str">
        <f>IF($B$2="","",IF($B$2=1,IF(สมรรถนะที่1!F30="","",สมรรถนะที่1!F30),IF(สมรรถนะที่1!F60="","",สมรรถนะที่1!F60)))</f>
        <v/>
      </c>
      <c r="G30" s="86" t="str">
        <f>IF($B$2="","",IF($B$2=1,IF(สมรรถนะที่1!G30="","",สมรรถนะที่1!G30),IF(สมรรถนะที่1!G60="","",สมรรถนะที่1!G60)))</f>
        <v/>
      </c>
      <c r="H30" s="86" t="str">
        <f>IF($B$2="","",IF($B$2=1,IF(สมรรถนะที่1!H30="","",สมรรถนะที่1!H30),IF(สมรรถนะที่1!H60="","",สมรรถนะที่1!H60)))</f>
        <v/>
      </c>
      <c r="I30" s="86" t="str">
        <f>IF($B$2="","",IF($B$2=1,IF(สมรรถนะที่1!I30="","",สมรรถนะที่1!I30),IF(สมรรถนะที่1!I60="","",สมรรถนะที่1!I60)))</f>
        <v/>
      </c>
      <c r="J30" s="86" t="str">
        <f>IF($B$2="","",IF($B$2=1,IF(สมรรถนะที่1!J30="","",สมรรถนะที่1!J30),IF(สมรรถนะที่1!J60="","",สมรรถนะที่1!J60)))</f>
        <v/>
      </c>
      <c r="K30" s="86" t="str">
        <f>IF($B$2="","",IF($B$2=1,IF(สมรรถนะที่1!K30="","",สมรรถนะที่1!K30),IF(สมรรถนะที่1!K60="","",สมรรถนะที่1!K60)))</f>
        <v/>
      </c>
      <c r="L30" s="86" t="str">
        <f>IF($B$2="","",IF($B$2=1,IF(สมรรถนะที่1!L30="","",สมรรถนะที่1!L30),IF(สมรรถนะที่1!L60="","",สมรรถนะที่1!L60)))</f>
        <v/>
      </c>
      <c r="M30" s="86" t="str">
        <f>IF($B$2="","",IF($B$2=1,IF(สมรรถนะที่1!M30="","",สมรรถนะที่1!M30),IF(สมรรถนะที่1!M60="","",สมรรถนะที่1!M60)))</f>
        <v/>
      </c>
      <c r="N30" s="86" t="str">
        <f>IF($B$2="","",IF($B$2=1,IF(สมรรถนะที่1!N30="","",สมรรถนะที่1!N30),IF(สมรรถนะที่1!N60="","",สมรรถนะที่1!N60)))</f>
        <v/>
      </c>
      <c r="O30" s="87" t="str">
        <f>IF($B$2="","",IF($B$2=1,IF(สมรรถนะที่1!O30="","",สมรรถนะที่1!O30),IF(สมรรถนะที่1!O60="","",สมรรถนะที่1!O60)))</f>
        <v/>
      </c>
      <c r="P30" s="88" t="str">
        <f>IF($B$2="","",IF($B$2=1,IF(สมรรถนะที่1!P30="","",สมรรถนะที่1!P30),IF(สมรรถนะที่1!P60="","",สมรรถนะที่1!P60)))</f>
        <v/>
      </c>
    </row>
    <row r="31" spans="1:16" ht="17.100000000000001" customHeight="1" x14ac:dyDescent="0.3">
      <c r="A31" s="14"/>
      <c r="B31" s="14"/>
      <c r="C31" s="14"/>
      <c r="D31" s="82">
        <f t="shared" si="0"/>
        <v>27</v>
      </c>
      <c r="E31" s="85" t="str">
        <f>IF($B$2="","",IF($B$2=1,IF(สมรรถนะที่1!E31="","",สมรรถนะที่1!E31),IF(สมรรถนะที่1!E61="","",สมรรถนะที่1!E61)))</f>
        <v/>
      </c>
      <c r="F31" s="86" t="str">
        <f>IF($B$2="","",IF($B$2=1,IF(สมรรถนะที่1!F31="","",สมรรถนะที่1!F31),IF(สมรรถนะที่1!F61="","",สมรรถนะที่1!F61)))</f>
        <v/>
      </c>
      <c r="G31" s="86" t="str">
        <f>IF($B$2="","",IF($B$2=1,IF(สมรรถนะที่1!G31="","",สมรรถนะที่1!G31),IF(สมรรถนะที่1!G61="","",สมรรถนะที่1!G61)))</f>
        <v/>
      </c>
      <c r="H31" s="86" t="str">
        <f>IF($B$2="","",IF($B$2=1,IF(สมรรถนะที่1!H31="","",สมรรถนะที่1!H31),IF(สมรรถนะที่1!H61="","",สมรรถนะที่1!H61)))</f>
        <v/>
      </c>
      <c r="I31" s="86" t="str">
        <f>IF($B$2="","",IF($B$2=1,IF(สมรรถนะที่1!I31="","",สมรรถนะที่1!I31),IF(สมรรถนะที่1!I61="","",สมรรถนะที่1!I61)))</f>
        <v/>
      </c>
      <c r="J31" s="86" t="str">
        <f>IF($B$2="","",IF($B$2=1,IF(สมรรถนะที่1!J31="","",สมรรถนะที่1!J31),IF(สมรรถนะที่1!J61="","",สมรรถนะที่1!J61)))</f>
        <v/>
      </c>
      <c r="K31" s="86" t="str">
        <f>IF($B$2="","",IF($B$2=1,IF(สมรรถนะที่1!K31="","",สมรรถนะที่1!K31),IF(สมรรถนะที่1!K61="","",สมรรถนะที่1!K61)))</f>
        <v/>
      </c>
      <c r="L31" s="86" t="str">
        <f>IF($B$2="","",IF($B$2=1,IF(สมรรถนะที่1!L31="","",สมรรถนะที่1!L31),IF(สมรรถนะที่1!L61="","",สมรรถนะที่1!L61)))</f>
        <v/>
      </c>
      <c r="M31" s="86" t="str">
        <f>IF($B$2="","",IF($B$2=1,IF(สมรรถนะที่1!M31="","",สมรรถนะที่1!M31),IF(สมรรถนะที่1!M61="","",สมรรถนะที่1!M61)))</f>
        <v/>
      </c>
      <c r="N31" s="86" t="str">
        <f>IF($B$2="","",IF($B$2=1,IF(สมรรถนะที่1!N31="","",สมรรถนะที่1!N31),IF(สมรรถนะที่1!N61="","",สมรรถนะที่1!N61)))</f>
        <v/>
      </c>
      <c r="O31" s="87" t="str">
        <f>IF($B$2="","",IF($B$2=1,IF(สมรรถนะที่1!O31="","",สมรรถนะที่1!O31),IF(สมรรถนะที่1!O61="","",สมรรถนะที่1!O61)))</f>
        <v/>
      </c>
      <c r="P31" s="88" t="str">
        <f>IF($B$2="","",IF($B$2=1,IF(สมรรถนะที่1!P31="","",สมรรถนะที่1!P31),IF(สมรรถนะที่1!P61="","",สมรรถนะที่1!P61)))</f>
        <v/>
      </c>
    </row>
    <row r="32" spans="1:16" ht="17.100000000000001" customHeight="1" x14ac:dyDescent="0.3">
      <c r="A32" s="14"/>
      <c r="B32" s="14"/>
      <c r="C32" s="14"/>
      <c r="D32" s="82">
        <f t="shared" si="0"/>
        <v>28</v>
      </c>
      <c r="E32" s="85" t="str">
        <f>IF($B$2="","",IF($B$2=1,IF(สมรรถนะที่1!E32="","",สมรรถนะที่1!E32),IF(สมรรถนะที่1!E62="","",สมรรถนะที่1!E62)))</f>
        <v/>
      </c>
      <c r="F32" s="86" t="str">
        <f>IF($B$2="","",IF($B$2=1,IF(สมรรถนะที่1!F32="","",สมรรถนะที่1!F32),IF(สมรรถนะที่1!F62="","",สมรรถนะที่1!F62)))</f>
        <v/>
      </c>
      <c r="G32" s="86" t="str">
        <f>IF($B$2="","",IF($B$2=1,IF(สมรรถนะที่1!G32="","",สมรรถนะที่1!G32),IF(สมรรถนะที่1!G62="","",สมรรถนะที่1!G62)))</f>
        <v/>
      </c>
      <c r="H32" s="86" t="str">
        <f>IF($B$2="","",IF($B$2=1,IF(สมรรถนะที่1!H32="","",สมรรถนะที่1!H32),IF(สมรรถนะที่1!H62="","",สมรรถนะที่1!H62)))</f>
        <v/>
      </c>
      <c r="I32" s="86" t="str">
        <f>IF($B$2="","",IF($B$2=1,IF(สมรรถนะที่1!I32="","",สมรรถนะที่1!I32),IF(สมรรถนะที่1!I62="","",สมรรถนะที่1!I62)))</f>
        <v/>
      </c>
      <c r="J32" s="86" t="str">
        <f>IF($B$2="","",IF($B$2=1,IF(สมรรถนะที่1!J32="","",สมรรถนะที่1!J32),IF(สมรรถนะที่1!J62="","",สมรรถนะที่1!J62)))</f>
        <v/>
      </c>
      <c r="K32" s="86" t="str">
        <f>IF($B$2="","",IF($B$2=1,IF(สมรรถนะที่1!K32="","",สมรรถนะที่1!K32),IF(สมรรถนะที่1!K62="","",สมรรถนะที่1!K62)))</f>
        <v/>
      </c>
      <c r="L32" s="86" t="str">
        <f>IF($B$2="","",IF($B$2=1,IF(สมรรถนะที่1!L32="","",สมรรถนะที่1!L32),IF(สมรรถนะที่1!L62="","",สมรรถนะที่1!L62)))</f>
        <v/>
      </c>
      <c r="M32" s="86" t="str">
        <f>IF($B$2="","",IF($B$2=1,IF(สมรรถนะที่1!M32="","",สมรรถนะที่1!M32),IF(สมรรถนะที่1!M62="","",สมรรถนะที่1!M62)))</f>
        <v/>
      </c>
      <c r="N32" s="86" t="str">
        <f>IF($B$2="","",IF($B$2=1,IF(สมรรถนะที่1!N32="","",สมรรถนะที่1!N32),IF(สมรรถนะที่1!N62="","",สมรรถนะที่1!N62)))</f>
        <v/>
      </c>
      <c r="O32" s="87" t="str">
        <f>IF($B$2="","",IF($B$2=1,IF(สมรรถนะที่1!O32="","",สมรรถนะที่1!O32),IF(สมรรถนะที่1!O62="","",สมรรถนะที่1!O62)))</f>
        <v/>
      </c>
      <c r="P32" s="88" t="str">
        <f>IF($B$2="","",IF($B$2=1,IF(สมรรถนะที่1!P32="","",สมรรถนะที่1!P32),IF(สมรรถนะที่1!P62="","",สมรรถนะที่1!P62)))</f>
        <v/>
      </c>
    </row>
    <row r="33" spans="1:16" ht="17.100000000000001" customHeight="1" x14ac:dyDescent="0.3">
      <c r="A33" s="14"/>
      <c r="B33" s="14"/>
      <c r="C33" s="14"/>
      <c r="D33" s="82">
        <f t="shared" si="0"/>
        <v>29</v>
      </c>
      <c r="E33" s="85" t="str">
        <f>IF($B$2="","",IF($B$2=1,IF(สมรรถนะที่1!E33="","",สมรรถนะที่1!E33),IF(สมรรถนะที่1!E63="","",สมรรถนะที่1!E63)))</f>
        <v/>
      </c>
      <c r="F33" s="86" t="str">
        <f>IF($B$2="","",IF($B$2=1,IF(สมรรถนะที่1!F33="","",สมรรถนะที่1!F33),IF(สมรรถนะที่1!F63="","",สมรรถนะที่1!F63)))</f>
        <v/>
      </c>
      <c r="G33" s="86" t="str">
        <f>IF($B$2="","",IF($B$2=1,IF(สมรรถนะที่1!G33="","",สมรรถนะที่1!G33),IF(สมรรถนะที่1!G63="","",สมรรถนะที่1!G63)))</f>
        <v/>
      </c>
      <c r="H33" s="86" t="str">
        <f>IF($B$2="","",IF($B$2=1,IF(สมรรถนะที่1!H33="","",สมรรถนะที่1!H33),IF(สมรรถนะที่1!H63="","",สมรรถนะที่1!H63)))</f>
        <v/>
      </c>
      <c r="I33" s="86" t="str">
        <f>IF($B$2="","",IF($B$2=1,IF(สมรรถนะที่1!I33="","",สมรรถนะที่1!I33),IF(สมรรถนะที่1!I63="","",สมรรถนะที่1!I63)))</f>
        <v/>
      </c>
      <c r="J33" s="86" t="str">
        <f>IF($B$2="","",IF($B$2=1,IF(สมรรถนะที่1!J33="","",สมรรถนะที่1!J33),IF(สมรรถนะที่1!J63="","",สมรรถนะที่1!J63)))</f>
        <v/>
      </c>
      <c r="K33" s="86" t="str">
        <f>IF($B$2="","",IF($B$2=1,IF(สมรรถนะที่1!K33="","",สมรรถนะที่1!K33),IF(สมรรถนะที่1!K63="","",สมรรถนะที่1!K63)))</f>
        <v/>
      </c>
      <c r="L33" s="86" t="str">
        <f>IF($B$2="","",IF($B$2=1,IF(สมรรถนะที่1!L33="","",สมรรถนะที่1!L33),IF(สมรรถนะที่1!L63="","",สมรรถนะที่1!L63)))</f>
        <v/>
      </c>
      <c r="M33" s="86" t="str">
        <f>IF($B$2="","",IF($B$2=1,IF(สมรรถนะที่1!M33="","",สมรรถนะที่1!M33),IF(สมรรถนะที่1!M63="","",สมรรถนะที่1!M63)))</f>
        <v/>
      </c>
      <c r="N33" s="86" t="str">
        <f>IF($B$2="","",IF($B$2=1,IF(สมรรถนะที่1!N33="","",สมรรถนะที่1!N33),IF(สมรรถนะที่1!N63="","",สมรรถนะที่1!N63)))</f>
        <v/>
      </c>
      <c r="O33" s="87" t="str">
        <f>IF($B$2="","",IF($B$2=1,IF(สมรรถนะที่1!O33="","",สมรรถนะที่1!O33),IF(สมรรถนะที่1!O63="","",สมรรถนะที่1!O63)))</f>
        <v/>
      </c>
      <c r="P33" s="88" t="str">
        <f>IF($B$2="","",IF($B$2=1,IF(สมรรถนะที่1!P33="","",สมรรถนะที่1!P33),IF(สมรรถนะที่1!P63="","",สมรรถนะที่1!P63)))</f>
        <v/>
      </c>
    </row>
    <row r="34" spans="1:16" ht="17.100000000000001" customHeight="1" x14ac:dyDescent="0.3">
      <c r="A34" s="14"/>
      <c r="B34" s="14"/>
      <c r="C34" s="14"/>
      <c r="D34" s="82">
        <f t="shared" si="0"/>
        <v>30</v>
      </c>
      <c r="E34" s="85" t="str">
        <f>IF($B$2="","",IF($B$2=1,IF(สมรรถนะที่1!E34="","",สมรรถนะที่1!E34),IF(สมรรถนะที่1!E64="","",สมรรถนะที่1!E64)))</f>
        <v/>
      </c>
      <c r="F34" s="86" t="str">
        <f>IF($B$2="","",IF($B$2=1,IF(สมรรถนะที่1!F34="","",สมรรถนะที่1!F34),IF(สมรรถนะที่1!F64="","",สมรรถนะที่1!F64)))</f>
        <v/>
      </c>
      <c r="G34" s="86" t="str">
        <f>IF($B$2="","",IF($B$2=1,IF(สมรรถนะที่1!G34="","",สมรรถนะที่1!G34),IF(สมรรถนะที่1!G64="","",สมรรถนะที่1!G64)))</f>
        <v/>
      </c>
      <c r="H34" s="86" t="str">
        <f>IF($B$2="","",IF($B$2=1,IF(สมรรถนะที่1!H34="","",สมรรถนะที่1!H34),IF(สมรรถนะที่1!H64="","",สมรรถนะที่1!H64)))</f>
        <v/>
      </c>
      <c r="I34" s="86" t="str">
        <f>IF($B$2="","",IF($B$2=1,IF(สมรรถนะที่1!I34="","",สมรรถนะที่1!I34),IF(สมรรถนะที่1!I64="","",สมรรถนะที่1!I64)))</f>
        <v/>
      </c>
      <c r="J34" s="86" t="str">
        <f>IF($B$2="","",IF($B$2=1,IF(สมรรถนะที่1!J34="","",สมรรถนะที่1!J34),IF(สมรรถนะที่1!J64="","",สมรรถนะที่1!J64)))</f>
        <v/>
      </c>
      <c r="K34" s="86" t="str">
        <f>IF($B$2="","",IF($B$2=1,IF(สมรรถนะที่1!K34="","",สมรรถนะที่1!K34),IF(สมรรถนะที่1!K64="","",สมรรถนะที่1!K64)))</f>
        <v/>
      </c>
      <c r="L34" s="86" t="str">
        <f>IF($B$2="","",IF($B$2=1,IF(สมรรถนะที่1!L34="","",สมรรถนะที่1!L34),IF(สมรรถนะที่1!L64="","",สมรรถนะที่1!L64)))</f>
        <v/>
      </c>
      <c r="M34" s="86" t="str">
        <f>IF($B$2="","",IF($B$2=1,IF(สมรรถนะที่1!M34="","",สมรรถนะที่1!M34),IF(สมรรถนะที่1!M64="","",สมรรถนะที่1!M64)))</f>
        <v/>
      </c>
      <c r="N34" s="86" t="str">
        <f>IF($B$2="","",IF($B$2=1,IF(สมรรถนะที่1!N34="","",สมรรถนะที่1!N34),IF(สมรรถนะที่1!N64="","",สมรรถนะที่1!N64)))</f>
        <v/>
      </c>
      <c r="O34" s="87" t="str">
        <f>IF($B$2="","",IF($B$2=1,IF(สมรรถนะที่1!O34="","",สมรรถนะที่1!O34),IF(สมรรถนะที่1!O64="","",สมรรถนะที่1!O64)))</f>
        <v/>
      </c>
      <c r="P34" s="88" t="str">
        <f>IF($B$2="","",IF($B$2=1,IF(สมรรถนะที่1!P34="","",สมรรถนะที่1!P34),IF(สมรรถนะที่1!P64="","",สมรรถนะที่1!P64)))</f>
        <v/>
      </c>
    </row>
  </sheetData>
  <protectedRanges>
    <protectedRange sqref="B1:B2" name="ช่วง1"/>
  </protectedRanges>
  <mergeCells count="13">
    <mergeCell ref="O1:O4"/>
    <mergeCell ref="P1:P4"/>
    <mergeCell ref="D2:E3"/>
    <mergeCell ref="F2:I2"/>
    <mergeCell ref="J2:K2"/>
    <mergeCell ref="L2:M2"/>
    <mergeCell ref="F3:I3"/>
    <mergeCell ref="J3:K3"/>
    <mergeCell ref="L3:M3"/>
    <mergeCell ref="D1:E1"/>
    <mergeCell ref="F1:I1"/>
    <mergeCell ref="J1:K1"/>
    <mergeCell ref="L1:M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0C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4"/>
  <sheetViews>
    <sheetView topLeftCell="A19" workbookViewId="0">
      <selection activeCell="D4" sqref="D4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3.25" style="2" customWidth="1"/>
    <col min="5" max="5" width="18.625" style="2" customWidth="1"/>
    <col min="6" max="7" width="7.625" style="2" customWidth="1"/>
    <col min="8" max="8" width="9.375" style="2" customWidth="1"/>
    <col min="9" max="11" width="9.625" style="2" customWidth="1"/>
    <col min="12" max="12" width="5.625" style="41" hidden="1" customWidth="1"/>
    <col min="13" max="13" width="5.625" style="41" customWidth="1"/>
    <col min="14" max="16384" width="5.625" style="2"/>
  </cols>
  <sheetData>
    <row r="1" spans="1:13" ht="24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05" t="s">
        <v>145</v>
      </c>
      <c r="E1" s="206"/>
      <c r="F1" s="208" t="s">
        <v>56</v>
      </c>
      <c r="G1" s="208"/>
      <c r="H1" s="208"/>
      <c r="I1" s="208" t="s">
        <v>71</v>
      </c>
      <c r="J1" s="208"/>
      <c r="K1" s="208"/>
      <c r="L1" s="209" t="s">
        <v>45</v>
      </c>
      <c r="M1" s="198" t="s">
        <v>39</v>
      </c>
    </row>
    <row r="2" spans="1:13" ht="30.75" customHeight="1" x14ac:dyDescent="0.3">
      <c r="A2" s="74" t="s">
        <v>156</v>
      </c>
      <c r="B2" s="75">
        <v>1</v>
      </c>
      <c r="C2" s="76"/>
      <c r="D2" s="199" t="s">
        <v>146</v>
      </c>
      <c r="E2" s="200"/>
      <c r="F2" s="210" t="s">
        <v>76</v>
      </c>
      <c r="G2" s="210"/>
      <c r="H2" s="210"/>
      <c r="I2" s="210" t="s">
        <v>80</v>
      </c>
      <c r="J2" s="210"/>
      <c r="K2" s="210"/>
      <c r="L2" s="209"/>
      <c r="M2" s="198"/>
    </row>
    <row r="3" spans="1:13" ht="21.75" customHeight="1" x14ac:dyDescent="0.3">
      <c r="A3" s="32"/>
      <c r="B3" s="33"/>
      <c r="C3" s="34"/>
      <c r="D3" s="201"/>
      <c r="E3" s="202"/>
      <c r="F3" s="211" t="s">
        <v>57</v>
      </c>
      <c r="G3" s="211"/>
      <c r="H3" s="211"/>
      <c r="I3" s="211" t="s">
        <v>57</v>
      </c>
      <c r="J3" s="211"/>
      <c r="K3" s="211"/>
      <c r="L3" s="209"/>
      <c r="M3" s="198"/>
    </row>
    <row r="4" spans="1:13" ht="154.5" customHeight="1" x14ac:dyDescent="0.3">
      <c r="A4" s="14"/>
      <c r="B4" s="14"/>
      <c r="C4" s="14"/>
      <c r="D4" s="81" t="s">
        <v>34</v>
      </c>
      <c r="E4" s="84" t="s">
        <v>37</v>
      </c>
      <c r="F4" s="94" t="s">
        <v>77</v>
      </c>
      <c r="G4" s="94" t="s">
        <v>78</v>
      </c>
      <c r="H4" s="94" t="s">
        <v>158</v>
      </c>
      <c r="I4" s="94" t="s">
        <v>81</v>
      </c>
      <c r="J4" s="94" t="s">
        <v>82</v>
      </c>
      <c r="K4" s="94" t="s">
        <v>83</v>
      </c>
      <c r="L4" s="209"/>
      <c r="M4" s="198"/>
    </row>
    <row r="5" spans="1:13" ht="17.100000000000001" customHeight="1" x14ac:dyDescent="0.3">
      <c r="A5" s="14"/>
      <c r="B5" s="14"/>
      <c r="C5" s="14"/>
      <c r="D5" s="82">
        <f>IF($B$2="","",IF(B2=1,1,31))</f>
        <v>1</v>
      </c>
      <c r="E5" s="85" t="str">
        <f>IF($B$2="","",IF($B$2=1,IF(สมรรถนะที่2!E5="","",สมรรถนะที่2!E5),IF(สมรรถนะที่2!E35="","",สมรรถนะที่2!E35)))</f>
        <v>เด็กชายพุฒิภัทร  เรืองจาบ</v>
      </c>
      <c r="F5" s="86">
        <f>IF($B$2="","",IF($B$2=1,IF(สมรรถนะที่2!F5="","",สมรรถนะที่2!F5),IF(สมรรถนะที่2!F35="","",สมรรถนะที่2!F35)))</f>
        <v>3</v>
      </c>
      <c r="G5" s="86">
        <f>IF($B$2="","",IF($B$2=1,IF(สมรรถนะที่2!G5="","",สมรรถนะที่2!G5),IF(สมรรถนะที่2!G35="","",สมรรถนะที่2!G35)))</f>
        <v>2</v>
      </c>
      <c r="H5" s="86">
        <f>IF($B$2="","",IF($B$2=1,IF(สมรรถนะที่2!H5="","",สมรรถนะที่2!H5),IF(สมรรถนะที่2!H35="","",สมรรถนะที่2!H35)))</f>
        <v>2</v>
      </c>
      <c r="I5" s="86">
        <f>IF($B$2="","",IF($B$2=1,IF(สมรรถนะที่2!I5="","",สมรรถนะที่2!I5),IF(สมรรถนะที่2!I35="","",สมรรถนะที่2!I35)))</f>
        <v>2</v>
      </c>
      <c r="J5" s="86">
        <f>IF($B$2="","",IF($B$2=1,IF(สมรรถนะที่2!J5="","",สมรรถนะที่2!J5),IF(สมรรถนะที่2!J35="","",สมรรถนะที่2!J35)))</f>
        <v>2</v>
      </c>
      <c r="K5" s="86">
        <f>IF($B$2="","",IF($B$2=1,IF(สมรรถนะที่2!K5="","",สมรรถนะที่2!K5),IF(สมรรถนะที่2!K35="","",สมรรถนะที่2!K35)))</f>
        <v>2</v>
      </c>
      <c r="L5" s="80">
        <f>IF($B$2="","",IF($B$2=1,IF(สมรรถนะที่2!L5="","",สมรรถนะที่2!L5),IF(สมรรถนะที่2!L35="","",สมรรถนะที่2!L35)))</f>
        <v>2.1666666666666665</v>
      </c>
      <c r="M5" s="50">
        <f>IF($B$2="","",IF($B$2=1,IF(สมรรถนะที่2!M5="","",สมรรถนะที่2!M5),IF(สมรรถนะที่2!M35="","",สมรรถนะที่2!M35)))</f>
        <v>2</v>
      </c>
    </row>
    <row r="6" spans="1:13" ht="17.100000000000001" customHeight="1" x14ac:dyDescent="0.3">
      <c r="A6" s="14"/>
      <c r="B6" s="14"/>
      <c r="C6" s="14"/>
      <c r="D6" s="82">
        <f>D5+1</f>
        <v>2</v>
      </c>
      <c r="E6" s="85" t="str">
        <f>IF($B$2="","",IF($B$2=1,IF(สมรรถนะที่2!E6="","",สมรรถนะที่2!E6),IF(สมรรถนะที่2!E36="","",สมรรถนะที่2!E36)))</f>
        <v>เด็กชายคฑาวุธ  สวนเศรษฐ</v>
      </c>
      <c r="F6" s="86">
        <f>IF($B$2="","",IF($B$2=1,IF(สมรรถนะที่2!F6="","",สมรรถนะที่2!F6),IF(สมรรถนะที่2!F36="","",สมรรถนะที่2!F36)))</f>
        <v>2</v>
      </c>
      <c r="G6" s="86">
        <f>IF($B$2="","",IF($B$2=1,IF(สมรรถนะที่2!G6="","",สมรรถนะที่2!G6),IF(สมรรถนะที่2!G36="","",สมรรถนะที่2!G36)))</f>
        <v>1</v>
      </c>
      <c r="H6" s="86">
        <f>IF($B$2="","",IF($B$2=1,IF(สมรรถนะที่2!H6="","",สมรรถนะที่2!H6),IF(สมรรถนะที่2!H36="","",สมรรถนะที่2!H36)))</f>
        <v>2</v>
      </c>
      <c r="I6" s="86">
        <f>IF($B$2="","",IF($B$2=1,IF(สมรรถนะที่2!I6="","",สมรรถนะที่2!I6),IF(สมรรถนะที่2!I36="","",สมรรถนะที่2!I36)))</f>
        <v>1</v>
      </c>
      <c r="J6" s="86">
        <f>IF($B$2="","",IF($B$2=1,IF(สมรรถนะที่2!J6="","",สมรรถนะที่2!J6),IF(สมรรถนะที่2!J36="","",สมรรถนะที่2!J36)))</f>
        <v>2</v>
      </c>
      <c r="K6" s="86">
        <f>IF($B$2="","",IF($B$2=1,IF(สมรรถนะที่2!K6="","",สมรรถนะที่2!K6),IF(สมรรถนะที่2!K36="","",สมรรถนะที่2!K36)))</f>
        <v>1</v>
      </c>
      <c r="L6" s="80">
        <f>IF($B$2="","",IF($B$2=1,IF(สมรรถนะที่2!L6="","",สมรรถนะที่2!L6),IF(สมรรถนะที่2!L36="","",สมรรถนะที่2!L36)))</f>
        <v>1.5</v>
      </c>
      <c r="M6" s="50">
        <f>IF($B$2="","",IF($B$2=1,IF(สมรรถนะที่2!M6="","",สมรรถนะที่2!M6),IF(สมรรถนะที่2!M36="","",สมรรถนะที่2!M36)))</f>
        <v>2</v>
      </c>
    </row>
    <row r="7" spans="1:13" ht="17.100000000000001" customHeight="1" x14ac:dyDescent="0.3">
      <c r="A7" s="14"/>
      <c r="B7" s="14"/>
      <c r="C7" s="14"/>
      <c r="D7" s="82">
        <f t="shared" ref="D7:D34" si="0">D6+1</f>
        <v>3</v>
      </c>
      <c r="E7" s="85" t="str">
        <f>IF($B$2="","",IF($B$2=1,IF(สมรรถนะที่2!E7="","",สมรรถนะที่2!E7),IF(สมรรถนะที่2!E37="","",สมรรถนะที่2!E37)))</f>
        <v>เด็กชายเกรียงศักดิ์  รุ่งเรือง</v>
      </c>
      <c r="F7" s="86">
        <f>IF($B$2="","",IF($B$2=1,IF(สมรรถนะที่2!F7="","",สมรรถนะที่2!F7),IF(สมรรถนะที่2!F37="","",สมรรถนะที่2!F37)))</f>
        <v>2</v>
      </c>
      <c r="G7" s="86">
        <f>IF($B$2="","",IF($B$2=1,IF(สมรรถนะที่2!G7="","",สมรรถนะที่2!G7),IF(สมรรถนะที่2!G37="","",สมรรถนะที่2!G37)))</f>
        <v>2</v>
      </c>
      <c r="H7" s="86">
        <f>IF($B$2="","",IF($B$2=1,IF(สมรรถนะที่2!H7="","",สมรรถนะที่2!H7),IF(สมรรถนะที่2!H37="","",สมรรถนะที่2!H37)))</f>
        <v>1</v>
      </c>
      <c r="I7" s="86">
        <f>IF($B$2="","",IF($B$2=1,IF(สมรรถนะที่2!I7="","",สมรรถนะที่2!I7),IF(สมรรถนะที่2!I37="","",สมรรถนะที่2!I37)))</f>
        <v>1</v>
      </c>
      <c r="J7" s="86">
        <f>IF($B$2="","",IF($B$2=1,IF(สมรรถนะที่2!J7="","",สมรรถนะที่2!J7),IF(สมรรถนะที่2!J37="","",สมรรถนะที่2!J37)))</f>
        <v>2</v>
      </c>
      <c r="K7" s="86">
        <f>IF($B$2="","",IF($B$2=1,IF(สมรรถนะที่2!K7="","",สมรรถนะที่2!K7),IF(สมรรถนะที่2!K37="","",สมรรถนะที่2!K37)))</f>
        <v>1</v>
      </c>
      <c r="L7" s="80">
        <f>IF($B$2="","",IF($B$2=1,IF(สมรรถนะที่2!L7="","",สมรรถนะที่2!L7),IF(สมรรถนะที่2!L37="","",สมรรถนะที่2!L37)))</f>
        <v>1.5</v>
      </c>
      <c r="M7" s="50">
        <f>IF($B$2="","",IF($B$2=1,IF(สมรรถนะที่2!M7="","",สมรรถนะที่2!M7),IF(สมรรถนะที่2!M37="","",สมรรถนะที่2!M37)))</f>
        <v>2</v>
      </c>
    </row>
    <row r="8" spans="1:13" ht="17.100000000000001" customHeight="1" x14ac:dyDescent="0.3">
      <c r="A8" s="14"/>
      <c r="B8" s="14"/>
      <c r="C8" s="14"/>
      <c r="D8" s="82">
        <f t="shared" si="0"/>
        <v>4</v>
      </c>
      <c r="E8" s="85" t="str">
        <f>IF($B$2="","",IF($B$2=1,IF(สมรรถนะที่2!E8="","",สมรรถนะที่2!E8),IF(สมรรถนะที่2!E38="","",สมรรถนะที่2!E38)))</f>
        <v>เด็กชายสุทธิศักดิ์  พึ่งกุล</v>
      </c>
      <c r="F8" s="86">
        <f>IF($B$2="","",IF($B$2=1,IF(สมรรถนะที่2!F8="","",สมรรถนะที่2!F8),IF(สมรรถนะที่2!F38="","",สมรรถนะที่2!F38)))</f>
        <v>2</v>
      </c>
      <c r="G8" s="86">
        <f>IF($B$2="","",IF($B$2=1,IF(สมรรถนะที่2!G8="","",สมรรถนะที่2!G8),IF(สมรรถนะที่2!G38="","",สมรรถนะที่2!G38)))</f>
        <v>1</v>
      </c>
      <c r="H8" s="86">
        <f>IF($B$2="","",IF($B$2=1,IF(สมรรถนะที่2!H8="","",สมรรถนะที่2!H8),IF(สมรรถนะที่2!H38="","",สมรรถนะที่2!H38)))</f>
        <v>2</v>
      </c>
      <c r="I8" s="86">
        <f>IF($B$2="","",IF($B$2=1,IF(สมรรถนะที่2!I8="","",สมรรถนะที่2!I8),IF(สมรรถนะที่2!I38="","",สมรรถนะที่2!I38)))</f>
        <v>1</v>
      </c>
      <c r="J8" s="86">
        <f>IF($B$2="","",IF($B$2=1,IF(สมรรถนะที่2!J8="","",สมรรถนะที่2!J8),IF(สมรรถนะที่2!J38="","",สมรรถนะที่2!J38)))</f>
        <v>1</v>
      </c>
      <c r="K8" s="86">
        <f>IF($B$2="","",IF($B$2=1,IF(สมรรถนะที่2!K8="","",สมรรถนะที่2!K8),IF(สมรรถนะที่2!K38="","",สมรรถนะที่2!K38)))</f>
        <v>1</v>
      </c>
      <c r="L8" s="80">
        <f>IF($B$2="","",IF($B$2=1,IF(สมรรถนะที่2!L8="","",สมรรถนะที่2!L8),IF(สมรรถนะที่2!L38="","",สมรรถนะที่2!L38)))</f>
        <v>1.3333333333333333</v>
      </c>
      <c r="M8" s="50">
        <f>IF($B$2="","",IF($B$2=1,IF(สมรรถนะที่2!M8="","",สมรรถนะที่2!M8),IF(สมรรถนะที่2!M38="","",สมรรถนะที่2!M38)))</f>
        <v>1</v>
      </c>
    </row>
    <row r="9" spans="1:13" ht="17.100000000000001" customHeight="1" x14ac:dyDescent="0.3">
      <c r="A9" s="14"/>
      <c r="B9" s="14"/>
      <c r="C9" s="14"/>
      <c r="D9" s="82">
        <f t="shared" si="0"/>
        <v>5</v>
      </c>
      <c r="E9" s="85" t="str">
        <f>IF($B$2="","",IF($B$2=1,IF(สมรรถนะที่2!E9="","",สมรรถนะที่2!E9),IF(สมรรถนะที่2!E39="","",สมรรถนะที่2!E39)))</f>
        <v>เด็กชายวีรากร  แตงนิ่ม</v>
      </c>
      <c r="F9" s="86">
        <f>IF($B$2="","",IF($B$2=1,IF(สมรรถนะที่2!F9="","",สมรรถนะที่2!F9),IF(สมรรถนะที่2!F39="","",สมรรถนะที่2!F39)))</f>
        <v>1</v>
      </c>
      <c r="G9" s="86">
        <f>IF($B$2="","",IF($B$2=1,IF(สมรรถนะที่2!G9="","",สมรรถนะที่2!G9),IF(สมรรถนะที่2!G39="","",สมรรถนะที่2!G39)))</f>
        <v>1</v>
      </c>
      <c r="H9" s="86">
        <f>IF($B$2="","",IF($B$2=1,IF(สมรรถนะที่2!H9="","",สมรรถนะที่2!H9),IF(สมรรถนะที่2!H39="","",สมรรถนะที่2!H39)))</f>
        <v>1</v>
      </c>
      <c r="I9" s="86">
        <f>IF($B$2="","",IF($B$2=1,IF(สมรรถนะที่2!I9="","",สมรรถนะที่2!I9),IF(สมรรถนะที่2!I39="","",สมรรถนะที่2!I39)))</f>
        <v>2</v>
      </c>
      <c r="J9" s="86">
        <f>IF($B$2="","",IF($B$2=1,IF(สมรรถนะที่2!J9="","",สมรรถนะที่2!J9),IF(สมรรถนะที่2!J39="","",สมรรถนะที่2!J39)))</f>
        <v>1</v>
      </c>
      <c r="K9" s="86">
        <f>IF($B$2="","",IF($B$2=1,IF(สมรรถนะที่2!K9="","",สมรรถนะที่2!K9),IF(สมรรถนะที่2!K39="","",สมรรถนะที่2!K39)))</f>
        <v>1</v>
      </c>
      <c r="L9" s="80">
        <f>IF($B$2="","",IF($B$2=1,IF(สมรรถนะที่2!L9="","",สมรรถนะที่2!L9),IF(สมรรถนะที่2!L39="","",สมรรถนะที่2!L39)))</f>
        <v>1.1666666666666667</v>
      </c>
      <c r="M9" s="50">
        <f>IF($B$2="","",IF($B$2=1,IF(สมรรถนะที่2!M9="","",สมรรถนะที่2!M9),IF(สมรรถนะที่2!M39="","",สมรรถนะที่2!M39)))</f>
        <v>1</v>
      </c>
    </row>
    <row r="10" spans="1:13" ht="17.100000000000001" customHeight="1" x14ac:dyDescent="0.3">
      <c r="A10" s="14"/>
      <c r="B10" s="14"/>
      <c r="C10" s="14"/>
      <c r="D10" s="82">
        <f t="shared" si="0"/>
        <v>6</v>
      </c>
      <c r="E10" s="85" t="str">
        <f>IF($B$2="","",IF($B$2=1,IF(สมรรถนะที่2!E10="","",สมรรถนะที่2!E10),IF(สมรรถนะที่2!E40="","",สมรรถนะที่2!E40)))</f>
        <v>เด็กชายจอมเดช  อันทรินทร์</v>
      </c>
      <c r="F10" s="86">
        <f>IF($B$2="","",IF($B$2=1,IF(สมรรถนะที่2!F10="","",สมรรถนะที่2!F10),IF(สมรรถนะที่2!F40="","",สมรรถนะที่2!F40)))</f>
        <v>1</v>
      </c>
      <c r="G10" s="86">
        <f>IF($B$2="","",IF($B$2=1,IF(สมรรถนะที่2!G10="","",สมรรถนะที่2!G10),IF(สมรรถนะที่2!G40="","",สมรรถนะที่2!G40)))</f>
        <v>1</v>
      </c>
      <c r="H10" s="86">
        <f>IF($B$2="","",IF($B$2=1,IF(สมรรถนะที่2!H10="","",สมรรถนะที่2!H10),IF(สมรรถนะที่2!H40="","",สมรรถนะที่2!H40)))</f>
        <v>1</v>
      </c>
      <c r="I10" s="86">
        <f>IF($B$2="","",IF($B$2=1,IF(สมรรถนะที่2!I10="","",สมรรถนะที่2!I10),IF(สมรรถนะที่2!I40="","",สมรรถนะที่2!I40)))</f>
        <v>1</v>
      </c>
      <c r="J10" s="86">
        <f>IF($B$2="","",IF($B$2=1,IF(สมรรถนะที่2!J10="","",สมรรถนะที่2!J10),IF(สมรรถนะที่2!J40="","",สมรรถนะที่2!J40)))</f>
        <v>1</v>
      </c>
      <c r="K10" s="86">
        <f>IF($B$2="","",IF($B$2=1,IF(สมรรถนะที่2!K10="","",สมรรถนะที่2!K10),IF(สมรรถนะที่2!K40="","",สมรรถนะที่2!K40)))</f>
        <v>1</v>
      </c>
      <c r="L10" s="80">
        <f>IF($B$2="","",IF($B$2=1,IF(สมรรถนะที่2!L10="","",สมรรถนะที่2!L10),IF(สมรรถนะที่2!L40="","",สมรรถนะที่2!L40)))</f>
        <v>1</v>
      </c>
      <c r="M10" s="50">
        <f>IF($B$2="","",IF($B$2=1,IF(สมรรถนะที่2!M10="","",สมรรถนะที่2!M10),IF(สมรรถนะที่2!M40="","",สมรรถนะที่2!M40)))</f>
        <v>1</v>
      </c>
    </row>
    <row r="11" spans="1:13" ht="17.100000000000001" customHeight="1" x14ac:dyDescent="0.3">
      <c r="A11" s="14"/>
      <c r="B11" s="14"/>
      <c r="C11" s="14"/>
      <c r="D11" s="82">
        <f t="shared" si="0"/>
        <v>7</v>
      </c>
      <c r="E11" s="85" t="str">
        <f>IF($B$2="","",IF($B$2=1,IF(สมรรถนะที่2!E11="","",สมรรถนะที่2!E11),IF(สมรรถนะที่2!E41="","",สมรรถนะที่2!E41)))</f>
        <v>เด็กชายณวพล  พรมจิ๋ว</v>
      </c>
      <c r="F11" s="86">
        <f>IF($B$2="","",IF($B$2=1,IF(สมรรถนะที่2!F11="","",สมรรถนะที่2!F11),IF(สมรรถนะที่2!F41="","",สมรรถนะที่2!F41)))</f>
        <v>2</v>
      </c>
      <c r="G11" s="86">
        <f>IF($B$2="","",IF($B$2=1,IF(สมรรถนะที่2!G11="","",สมรรถนะที่2!G11),IF(สมรรถนะที่2!G41="","",สมรรถนะที่2!G41)))</f>
        <v>2</v>
      </c>
      <c r="H11" s="86">
        <f>IF($B$2="","",IF($B$2=1,IF(สมรรถนะที่2!H11="","",สมรรถนะที่2!H11),IF(สมรรถนะที่2!H41="","",สมรรถนะที่2!H41)))</f>
        <v>2</v>
      </c>
      <c r="I11" s="86">
        <f>IF($B$2="","",IF($B$2=1,IF(สมรรถนะที่2!I11="","",สมรรถนะที่2!I11),IF(สมรรถนะที่2!I41="","",สมรรถนะที่2!I41)))</f>
        <v>2</v>
      </c>
      <c r="J11" s="86">
        <f>IF($B$2="","",IF($B$2=1,IF(สมรรถนะที่2!J11="","",สมรรถนะที่2!J11),IF(สมรรถนะที่2!J41="","",สมรรถนะที่2!J41)))</f>
        <v>2</v>
      </c>
      <c r="K11" s="86">
        <f>IF($B$2="","",IF($B$2=1,IF(สมรรถนะที่2!K11="","",สมรรถนะที่2!K11),IF(สมรรถนะที่2!K41="","",สมรรถนะที่2!K41)))</f>
        <v>2</v>
      </c>
      <c r="L11" s="80">
        <f>IF($B$2="","",IF($B$2=1,IF(สมรรถนะที่2!L11="","",สมรรถนะที่2!L11),IF(สมรรถนะที่2!L41="","",สมรรถนะที่2!L41)))</f>
        <v>2</v>
      </c>
      <c r="M11" s="50">
        <f>IF($B$2="","",IF($B$2=1,IF(สมรรถนะที่2!M11="","",สมรรถนะที่2!M11),IF(สมรรถนะที่2!M41="","",สมรรถนะที่2!M41)))</f>
        <v>2</v>
      </c>
    </row>
    <row r="12" spans="1:13" ht="17.100000000000001" customHeight="1" x14ac:dyDescent="0.3">
      <c r="A12" s="14"/>
      <c r="B12" s="14"/>
      <c r="C12" s="14"/>
      <c r="D12" s="82">
        <f t="shared" si="0"/>
        <v>8</v>
      </c>
      <c r="E12" s="85" t="str">
        <f>IF($B$2="","",IF($B$2=1,IF(สมรรถนะที่2!E12="","",สมรรถนะที่2!E12),IF(สมรรถนะที่2!E42="","",สมรรถนะที่2!E42)))</f>
        <v>เด็กชายอลงกรณ์     คำค้อม</v>
      </c>
      <c r="F12" s="86">
        <f>IF($B$2="","",IF($B$2=1,IF(สมรรถนะที่2!F12="","",สมรรถนะที่2!F12),IF(สมรรถนะที่2!F42="","",สมรรถนะที่2!F42)))</f>
        <v>2</v>
      </c>
      <c r="G12" s="86">
        <f>IF($B$2="","",IF($B$2=1,IF(สมรรถนะที่2!G12="","",สมรรถนะที่2!G12),IF(สมรรถนะที่2!G42="","",สมรรถนะที่2!G42)))</f>
        <v>2</v>
      </c>
      <c r="H12" s="86">
        <f>IF($B$2="","",IF($B$2=1,IF(สมรรถนะที่2!H12="","",สมรรถนะที่2!H12),IF(สมรรถนะที่2!H42="","",สมรรถนะที่2!H42)))</f>
        <v>2</v>
      </c>
      <c r="I12" s="86">
        <f>IF($B$2="","",IF($B$2=1,IF(สมรรถนะที่2!I12="","",สมรรถนะที่2!I12),IF(สมรรถนะที่2!I42="","",สมรรถนะที่2!I42)))</f>
        <v>1</v>
      </c>
      <c r="J12" s="86">
        <f>IF($B$2="","",IF($B$2=1,IF(สมรรถนะที่2!J12="","",สมรรถนะที่2!J12),IF(สมรรถนะที่2!J42="","",สมรรถนะที่2!J42)))</f>
        <v>2</v>
      </c>
      <c r="K12" s="86">
        <f>IF($B$2="","",IF($B$2=1,IF(สมรรถนะที่2!K12="","",สมรรถนะที่2!K12),IF(สมรรถนะที่2!K42="","",สมรรถนะที่2!K42)))</f>
        <v>1</v>
      </c>
      <c r="L12" s="80">
        <f>IF($B$2="","",IF($B$2=1,IF(สมรรถนะที่2!L12="","",สมรรถนะที่2!L12),IF(สมรรถนะที่2!L42="","",สมรรถนะที่2!L42)))</f>
        <v>1.6666666666666667</v>
      </c>
      <c r="M12" s="50">
        <f>IF($B$2="","",IF($B$2=1,IF(สมรรถนะที่2!M12="","",สมรรถนะที่2!M12),IF(สมรรถนะที่2!M42="","",สมรรถนะที่2!M42)))</f>
        <v>2</v>
      </c>
    </row>
    <row r="13" spans="1:13" ht="17.100000000000001" customHeight="1" x14ac:dyDescent="0.3">
      <c r="A13" s="14"/>
      <c r="B13" s="14"/>
      <c r="C13" s="14"/>
      <c r="D13" s="82">
        <f t="shared" si="0"/>
        <v>9</v>
      </c>
      <c r="E13" s="85" t="str">
        <f>IF($B$2="","",IF($B$2=1,IF(สมรรถนะที่2!E13="","",สมรรถนะที่2!E13),IF(สมรรถนะที่2!E43="","",สมรรถนะที่2!E43)))</f>
        <v>เด็กชายธีรวัช  พุ่มไสว</v>
      </c>
      <c r="F13" s="86">
        <f>IF($B$2="","",IF($B$2=1,IF(สมรรถนะที่2!F13="","",สมรรถนะที่2!F13),IF(สมรรถนะที่2!F43="","",สมรรถนะที่2!F43)))</f>
        <v>1</v>
      </c>
      <c r="G13" s="86">
        <f>IF($B$2="","",IF($B$2=1,IF(สมรรถนะที่2!G13="","",สมรรถนะที่2!G13),IF(สมรรถนะที่2!G43="","",สมรรถนะที่2!G43)))</f>
        <v>1</v>
      </c>
      <c r="H13" s="86">
        <f>IF($B$2="","",IF($B$2=1,IF(สมรรถนะที่2!H13="","",สมรรถนะที่2!H13),IF(สมรรถนะที่2!H43="","",สมรรถนะที่2!H43)))</f>
        <v>1</v>
      </c>
      <c r="I13" s="86">
        <f>IF($B$2="","",IF($B$2=1,IF(สมรรถนะที่2!I13="","",สมรรถนะที่2!I13),IF(สมรรถนะที่2!I43="","",สมรรถนะที่2!I43)))</f>
        <v>2</v>
      </c>
      <c r="J13" s="86">
        <f>IF($B$2="","",IF($B$2=1,IF(สมรรถนะที่2!J13="","",สมรรถนะที่2!J13),IF(สมรรถนะที่2!J43="","",สมรรถนะที่2!J43)))</f>
        <v>1</v>
      </c>
      <c r="K13" s="86">
        <f>IF($B$2="","",IF($B$2=1,IF(สมรรถนะที่2!K13="","",สมรรถนะที่2!K13),IF(สมรรถนะที่2!K43="","",สมรรถนะที่2!K43)))</f>
        <v>1</v>
      </c>
      <c r="L13" s="80">
        <f>IF($B$2="","",IF($B$2=1,IF(สมรรถนะที่2!L13="","",สมรรถนะที่2!L13),IF(สมรรถนะที่2!L43="","",สมรรถนะที่2!L43)))</f>
        <v>1.1666666666666667</v>
      </c>
      <c r="M13" s="50">
        <f>IF($B$2="","",IF($B$2=1,IF(สมรรถนะที่2!M13="","",สมรรถนะที่2!M13),IF(สมรรถนะที่2!M43="","",สมรรถนะที่2!M43)))</f>
        <v>1</v>
      </c>
    </row>
    <row r="14" spans="1:13" ht="17.100000000000001" customHeight="1" x14ac:dyDescent="0.3">
      <c r="A14" s="14"/>
      <c r="B14" s="14"/>
      <c r="C14" s="14"/>
      <c r="D14" s="82">
        <f t="shared" si="0"/>
        <v>10</v>
      </c>
      <c r="E14" s="85" t="str">
        <f>IF($B$2="","",IF($B$2=1,IF(สมรรถนะที่2!E14="","",สมรรถนะที่2!E14),IF(สมรรถนะที่2!E44="","",สมรรถนะที่2!E44)))</f>
        <v>เด็กหญิงกัญญภัทร  เรียบร้อย</v>
      </c>
      <c r="F14" s="86">
        <f>IF($B$2="","",IF($B$2=1,IF(สมรรถนะที่2!F14="","",สมรรถนะที่2!F14),IF(สมรรถนะที่2!F44="","",สมรรถนะที่2!F44)))</f>
        <v>2</v>
      </c>
      <c r="G14" s="86">
        <f>IF($B$2="","",IF($B$2=1,IF(สมรรถนะที่2!G14="","",สมรรถนะที่2!G14),IF(สมรรถนะที่2!G44="","",สมรรถนะที่2!G44)))</f>
        <v>1</v>
      </c>
      <c r="H14" s="86">
        <f>IF($B$2="","",IF($B$2=1,IF(สมรรถนะที่2!H14="","",สมรรถนะที่2!H14),IF(สมรรถนะที่2!H44="","",สมรรถนะที่2!H44)))</f>
        <v>2</v>
      </c>
      <c r="I14" s="86">
        <f>IF($B$2="","",IF($B$2=1,IF(สมรรถนะที่2!I14="","",สมรรถนะที่2!I14),IF(สมรรถนะที่2!I44="","",สมรรถนะที่2!I44)))</f>
        <v>1</v>
      </c>
      <c r="J14" s="86">
        <f>IF($B$2="","",IF($B$2=1,IF(สมรรถนะที่2!J14="","",สมรรถนะที่2!J14),IF(สมรรถนะที่2!J44="","",สมรรถนะที่2!J44)))</f>
        <v>1</v>
      </c>
      <c r="K14" s="86">
        <f>IF($B$2="","",IF($B$2=1,IF(สมรรถนะที่2!K14="","",สมรรถนะที่2!K14),IF(สมรรถนะที่2!K44="","",สมรรถนะที่2!K44)))</f>
        <v>1</v>
      </c>
      <c r="L14" s="80">
        <f>IF($B$2="","",IF($B$2=1,IF(สมรรถนะที่2!L14="","",สมรรถนะที่2!L14),IF(สมรรถนะที่2!L44="","",สมรรถนะที่2!L44)))</f>
        <v>1.3333333333333333</v>
      </c>
      <c r="M14" s="50">
        <f>IF($B$2="","",IF($B$2=1,IF(สมรรถนะที่2!M14="","",สมรรถนะที่2!M14),IF(สมรรถนะที่2!M44="","",สมรรถนะที่2!M44)))</f>
        <v>1</v>
      </c>
    </row>
    <row r="15" spans="1:13" ht="17.100000000000001" customHeight="1" x14ac:dyDescent="0.3">
      <c r="A15" s="14"/>
      <c r="B15" s="14"/>
      <c r="C15" s="14"/>
      <c r="D15" s="82">
        <f t="shared" si="0"/>
        <v>11</v>
      </c>
      <c r="E15" s="85" t="str">
        <f>IF($B$2="","",IF($B$2=1,IF(สมรรถนะที่2!E15="","",สมรรถนะที่2!E15),IF(สมรรถนะที่2!E45="","",สมรรถนะที่2!E45)))</f>
        <v>เด็กหญิงชญานันท์  โตทุ้ย</v>
      </c>
      <c r="F15" s="86">
        <f>IF($B$2="","",IF($B$2=1,IF(สมรรถนะที่2!F15="","",สมรรถนะที่2!F15),IF(สมรรถนะที่2!F45="","",สมรรถนะที่2!F45)))</f>
        <v>2</v>
      </c>
      <c r="G15" s="86">
        <f>IF($B$2="","",IF($B$2=1,IF(สมรรถนะที่2!G15="","",สมรรถนะที่2!G15),IF(สมรรถนะที่2!G45="","",สมรรถนะที่2!G45)))</f>
        <v>2</v>
      </c>
      <c r="H15" s="86">
        <f>IF($B$2="","",IF($B$2=1,IF(สมรรถนะที่2!H15="","",สมรรถนะที่2!H15),IF(สมรรถนะที่2!H45="","",สมรรถนะที่2!H45)))</f>
        <v>2</v>
      </c>
      <c r="I15" s="86">
        <f>IF($B$2="","",IF($B$2=1,IF(สมรรถนะที่2!I15="","",สมรรถนะที่2!I15),IF(สมรรถนะที่2!I45="","",สมรรถนะที่2!I45)))</f>
        <v>2</v>
      </c>
      <c r="J15" s="86">
        <f>IF($B$2="","",IF($B$2=1,IF(สมรรถนะที่2!J15="","",สมรรถนะที่2!J15),IF(สมรรถนะที่2!J45="","",สมรรถนะที่2!J45)))</f>
        <v>1</v>
      </c>
      <c r="K15" s="86">
        <f>IF($B$2="","",IF($B$2=1,IF(สมรรถนะที่2!K15="","",สมรรถนะที่2!K15),IF(สมรรถนะที่2!K45="","",สมรรถนะที่2!K45)))</f>
        <v>1</v>
      </c>
      <c r="L15" s="80">
        <f>IF($B$2="","",IF($B$2=1,IF(สมรรถนะที่2!L15="","",สมรรถนะที่2!L15),IF(สมรรถนะที่2!L45="","",สมรรถนะที่2!L45)))</f>
        <v>1.6666666666666667</v>
      </c>
      <c r="M15" s="50">
        <f>IF($B$2="","",IF($B$2=1,IF(สมรรถนะที่2!M15="","",สมรรถนะที่2!M15),IF(สมรรถนะที่2!M45="","",สมรรถนะที่2!M45)))</f>
        <v>2</v>
      </c>
    </row>
    <row r="16" spans="1:13" ht="17.100000000000001" customHeight="1" x14ac:dyDescent="0.3">
      <c r="A16" s="14"/>
      <c r="B16" s="14"/>
      <c r="C16" s="14"/>
      <c r="D16" s="82">
        <f t="shared" si="0"/>
        <v>12</v>
      </c>
      <c r="E16" s="85" t="str">
        <f>IF($B$2="","",IF($B$2=1,IF(สมรรถนะที่2!E16="","",สมรรถนะที่2!E16),IF(สมรรถนะที่2!E46="","",สมรรถนะที่2!E46)))</f>
        <v>เด็กหญิงณัชชา  แถวอุทุม</v>
      </c>
      <c r="F16" s="86">
        <f>IF($B$2="","",IF($B$2=1,IF(สมรรถนะที่2!F16="","",สมรรถนะที่2!F16),IF(สมรรถนะที่2!F46="","",สมรรถนะที่2!F46)))</f>
        <v>2</v>
      </c>
      <c r="G16" s="86">
        <f>IF($B$2="","",IF($B$2=1,IF(สมรรถนะที่2!G16="","",สมรรถนะที่2!G16),IF(สมรรถนะที่2!G46="","",สมรรถนะที่2!G46)))</f>
        <v>1</v>
      </c>
      <c r="H16" s="86">
        <f>IF($B$2="","",IF($B$2=1,IF(สมรรถนะที่2!H16="","",สมรรถนะที่2!H16),IF(สมรรถนะที่2!H46="","",สมรรถนะที่2!H46)))</f>
        <v>2</v>
      </c>
      <c r="I16" s="86">
        <f>IF($B$2="","",IF($B$2=1,IF(สมรรถนะที่2!I16="","",สมรรถนะที่2!I16),IF(สมรรถนะที่2!I46="","",สมรรถนะที่2!I46)))</f>
        <v>2</v>
      </c>
      <c r="J16" s="86">
        <f>IF($B$2="","",IF($B$2=1,IF(สมรรถนะที่2!J16="","",สมรรถนะที่2!J16),IF(สมรรถนะที่2!J46="","",สมรรถนะที่2!J46)))</f>
        <v>1</v>
      </c>
      <c r="K16" s="86">
        <f>IF($B$2="","",IF($B$2=1,IF(สมรรถนะที่2!K16="","",สมรรถนะที่2!K16),IF(สมรรถนะที่2!K46="","",สมรรถนะที่2!K46)))</f>
        <v>1</v>
      </c>
      <c r="L16" s="80">
        <f>IF($B$2="","",IF($B$2=1,IF(สมรรถนะที่2!L16="","",สมรรถนะที่2!L16),IF(สมรรถนะที่2!L46="","",สมรรถนะที่2!L46)))</f>
        <v>1.5</v>
      </c>
      <c r="M16" s="50">
        <f>IF($B$2="","",IF($B$2=1,IF(สมรรถนะที่2!M16="","",สมรรถนะที่2!M16),IF(สมรรถนะที่2!M46="","",สมรรถนะที่2!M46)))</f>
        <v>2</v>
      </c>
    </row>
    <row r="17" spans="1:13" ht="17.100000000000001" customHeight="1" x14ac:dyDescent="0.3">
      <c r="A17" s="14"/>
      <c r="B17" s="14"/>
      <c r="C17" s="14"/>
      <c r="D17" s="82">
        <f t="shared" si="0"/>
        <v>13</v>
      </c>
      <c r="E17" s="85" t="str">
        <f>IF($B$2="","",IF($B$2=1,IF(สมรรถนะที่2!E17="","",สมรรถนะที่2!E17),IF(สมรรถนะที่2!E47="","",สมรรถนะที่2!E47)))</f>
        <v>เด็กหญิงณัฐณิชา  อ่วมฟัก</v>
      </c>
      <c r="F17" s="86">
        <f>IF($B$2="","",IF($B$2=1,IF(สมรรถนะที่2!F17="","",สมรรถนะที่2!F17),IF(สมรรถนะที่2!F47="","",สมรรถนะที่2!F47)))</f>
        <v>2</v>
      </c>
      <c r="G17" s="86">
        <f>IF($B$2="","",IF($B$2=1,IF(สมรรถนะที่2!G17="","",สมรรถนะที่2!G17),IF(สมรรถนะที่2!G47="","",สมรรถนะที่2!G47)))</f>
        <v>2</v>
      </c>
      <c r="H17" s="86">
        <f>IF($B$2="","",IF($B$2=1,IF(สมรรถนะที่2!H17="","",สมรรถนะที่2!H17),IF(สมรรถนะที่2!H47="","",สมรรถนะที่2!H47)))</f>
        <v>2</v>
      </c>
      <c r="I17" s="86">
        <f>IF($B$2="","",IF($B$2=1,IF(สมรรถนะที่2!I17="","",สมรรถนะที่2!I17),IF(สมรรถนะที่2!I47="","",สมรรถนะที่2!I47)))</f>
        <v>2</v>
      </c>
      <c r="J17" s="86">
        <f>IF($B$2="","",IF($B$2=1,IF(สมรรถนะที่2!J17="","",สมรรถนะที่2!J17),IF(สมรรถนะที่2!J47="","",สมรรถนะที่2!J47)))</f>
        <v>2</v>
      </c>
      <c r="K17" s="86">
        <f>IF($B$2="","",IF($B$2=1,IF(สมรรถนะที่2!K17="","",สมรรถนะที่2!K17),IF(สมรรถนะที่2!K47="","",สมรรถนะที่2!K47)))</f>
        <v>1</v>
      </c>
      <c r="L17" s="80">
        <f>IF($B$2="","",IF($B$2=1,IF(สมรรถนะที่2!L17="","",สมรรถนะที่2!L17),IF(สมรรถนะที่2!L47="","",สมรรถนะที่2!L47)))</f>
        <v>1.8333333333333333</v>
      </c>
      <c r="M17" s="50">
        <f>IF($B$2="","",IF($B$2=1,IF(สมรรถนะที่2!M17="","",สมรรถนะที่2!M17),IF(สมรรถนะที่2!M47="","",สมรรถนะที่2!M47)))</f>
        <v>2</v>
      </c>
    </row>
    <row r="18" spans="1:13" ht="17.100000000000001" customHeight="1" x14ac:dyDescent="0.3">
      <c r="A18" s="14"/>
      <c r="B18" s="14"/>
      <c r="C18" s="14"/>
      <c r="D18" s="82">
        <f t="shared" si="0"/>
        <v>14</v>
      </c>
      <c r="E18" s="85" t="str">
        <f>IF($B$2="","",IF($B$2=1,IF(สมรรถนะที่2!E18="","",สมรรถนะที่2!E18),IF(สมรรถนะที่2!E48="","",สมรรถนะที่2!E48)))</f>
        <v>เด็กหญิงกัญญารัตน์  จันทร์แสง</v>
      </c>
      <c r="F18" s="86">
        <f>IF($B$2="","",IF($B$2=1,IF(สมรรถนะที่2!F18="","",สมรรถนะที่2!F18),IF(สมรรถนะที่2!F48="","",สมรรถนะที่2!F48)))</f>
        <v>2</v>
      </c>
      <c r="G18" s="86">
        <f>IF($B$2="","",IF($B$2=1,IF(สมรรถนะที่2!G18="","",สมรรถนะที่2!G18),IF(สมรรถนะที่2!G48="","",สมรรถนะที่2!G48)))</f>
        <v>2</v>
      </c>
      <c r="H18" s="86">
        <f>IF($B$2="","",IF($B$2=1,IF(สมรรถนะที่2!H18="","",สมรรถนะที่2!H18),IF(สมรรถนะที่2!H48="","",สมรรถนะที่2!H48)))</f>
        <v>1</v>
      </c>
      <c r="I18" s="86">
        <f>IF($B$2="","",IF($B$2=1,IF(สมรรถนะที่2!I18="","",สมรรถนะที่2!I18),IF(สมรรถนะที่2!I48="","",สมรรถนะที่2!I48)))</f>
        <v>1</v>
      </c>
      <c r="J18" s="86">
        <f>IF($B$2="","",IF($B$2=1,IF(สมรรถนะที่2!J18="","",สมรรถนะที่2!J18),IF(สมรรถนะที่2!J48="","",สมรรถนะที่2!J48)))</f>
        <v>1</v>
      </c>
      <c r="K18" s="86">
        <f>IF($B$2="","",IF($B$2=1,IF(สมรรถนะที่2!K18="","",สมรรถนะที่2!K18),IF(สมรรถนะที่2!K48="","",สมรรถนะที่2!K48)))</f>
        <v>1</v>
      </c>
      <c r="L18" s="80">
        <f>IF($B$2="","",IF($B$2=1,IF(สมรรถนะที่2!L18="","",สมรรถนะที่2!L18),IF(สมรรถนะที่2!L48="","",สมรรถนะที่2!L48)))</f>
        <v>1.3333333333333333</v>
      </c>
      <c r="M18" s="50">
        <f>IF($B$2="","",IF($B$2=1,IF(สมรรถนะที่2!M18="","",สมรรถนะที่2!M18),IF(สมรรถนะที่2!M48="","",สมรรถนะที่2!M48)))</f>
        <v>1</v>
      </c>
    </row>
    <row r="19" spans="1:13" ht="17.100000000000001" customHeight="1" x14ac:dyDescent="0.3">
      <c r="A19" s="14"/>
      <c r="B19" s="14"/>
      <c r="C19" s="14"/>
      <c r="D19" s="82">
        <f t="shared" si="0"/>
        <v>15</v>
      </c>
      <c r="E19" s="85" t="str">
        <f>IF($B$2="","",IF($B$2=1,IF(สมรรถนะที่2!E19="","",สมรรถนะที่2!E19),IF(สมรรถนะที่2!E49="","",สมรรถนะที่2!E49)))</f>
        <v>เด็กหญิงกัญญาพัชร  พลหลำ</v>
      </c>
      <c r="F19" s="86">
        <f>IF($B$2="","",IF($B$2=1,IF(สมรรถนะที่2!F19="","",สมรรถนะที่2!F19),IF(สมรรถนะที่2!F49="","",สมรรถนะที่2!F49)))</f>
        <v>2</v>
      </c>
      <c r="G19" s="86">
        <f>IF($B$2="","",IF($B$2=1,IF(สมรรถนะที่2!G19="","",สมรรถนะที่2!G19),IF(สมรรถนะที่2!G49="","",สมรรถนะที่2!G49)))</f>
        <v>2</v>
      </c>
      <c r="H19" s="86">
        <f>IF($B$2="","",IF($B$2=1,IF(สมรรถนะที่2!H19="","",สมรรถนะที่2!H19),IF(สมรรถนะที่2!H49="","",สมรรถนะที่2!H49)))</f>
        <v>2</v>
      </c>
      <c r="I19" s="86">
        <f>IF($B$2="","",IF($B$2=1,IF(สมรรถนะที่2!I19="","",สมรรถนะที่2!I19),IF(สมรรถนะที่2!I49="","",สมรรถนะที่2!I49)))</f>
        <v>2</v>
      </c>
      <c r="J19" s="86">
        <f>IF($B$2="","",IF($B$2=1,IF(สมรรถนะที่2!J19="","",สมรรถนะที่2!J19),IF(สมรรถนะที่2!J49="","",สมรรถนะที่2!J49)))</f>
        <v>2</v>
      </c>
      <c r="K19" s="86">
        <f>IF($B$2="","",IF($B$2=1,IF(สมรรถนะที่2!K19="","",สมรรถนะที่2!K19),IF(สมรรถนะที่2!K49="","",สมรรถนะที่2!K49)))</f>
        <v>2</v>
      </c>
      <c r="L19" s="80">
        <f>IF($B$2="","",IF($B$2=1,IF(สมรรถนะที่2!L19="","",สมรรถนะที่2!L19),IF(สมรรถนะที่2!L49="","",สมรรถนะที่2!L49)))</f>
        <v>2</v>
      </c>
      <c r="M19" s="50">
        <f>IF($B$2="","",IF($B$2=1,IF(สมรรถนะที่2!M19="","",สมรรถนะที่2!M19),IF(สมรรถนะที่2!M49="","",สมรรถนะที่2!M49)))</f>
        <v>2</v>
      </c>
    </row>
    <row r="20" spans="1:13" ht="17.100000000000001" customHeight="1" x14ac:dyDescent="0.3">
      <c r="A20" s="14"/>
      <c r="B20" s="14"/>
      <c r="C20" s="14"/>
      <c r="D20" s="82">
        <f t="shared" si="0"/>
        <v>16</v>
      </c>
      <c r="E20" s="85" t="str">
        <f>IF($B$2="","",IF($B$2=1,IF(สมรรถนะที่2!E20="","",สมรรถนะที่2!E20),IF(สมรรถนะที่2!E50="","",สมรรถนะที่2!E50)))</f>
        <v>เด็กหญิงพิชชาภา  สานุสน</v>
      </c>
      <c r="F20" s="86">
        <f>IF($B$2="","",IF($B$2=1,IF(สมรรถนะที่2!F20="","",สมรรถนะที่2!F20),IF(สมรรถนะที่2!F50="","",สมรรถนะที่2!F50)))</f>
        <v>2</v>
      </c>
      <c r="G20" s="86">
        <f>IF($B$2="","",IF($B$2=1,IF(สมรรถนะที่2!G20="","",สมรรถนะที่2!G20),IF(สมรรถนะที่2!G50="","",สมรรถนะที่2!G50)))</f>
        <v>2</v>
      </c>
      <c r="H20" s="86">
        <f>IF($B$2="","",IF($B$2=1,IF(สมรรถนะที่2!H20="","",สมรรถนะที่2!H20),IF(สมรรถนะที่2!H50="","",สมรรถนะที่2!H50)))</f>
        <v>2</v>
      </c>
      <c r="I20" s="86">
        <f>IF($B$2="","",IF($B$2=1,IF(สมรรถนะที่2!I20="","",สมรรถนะที่2!I20),IF(สมรรถนะที่2!I50="","",สมรรถนะที่2!I50)))</f>
        <v>2</v>
      </c>
      <c r="J20" s="86">
        <f>IF($B$2="","",IF($B$2=1,IF(สมรรถนะที่2!J20="","",สมรรถนะที่2!J20),IF(สมรรถนะที่2!J50="","",สมรรถนะที่2!J50)))</f>
        <v>2</v>
      </c>
      <c r="K20" s="86">
        <f>IF($B$2="","",IF($B$2=1,IF(สมรรถนะที่2!K20="","",สมรรถนะที่2!K20),IF(สมรรถนะที่2!K50="","",สมรรถนะที่2!K50)))</f>
        <v>1</v>
      </c>
      <c r="L20" s="80">
        <f>IF($B$2="","",IF($B$2=1,IF(สมรรถนะที่2!L20="","",สมรรถนะที่2!L20),IF(สมรรถนะที่2!L50="","",สมรรถนะที่2!L50)))</f>
        <v>1.8333333333333333</v>
      </c>
      <c r="M20" s="50">
        <f>IF($B$2="","",IF($B$2=1,IF(สมรรถนะที่2!M20="","",สมรรถนะที่2!M20),IF(สมรรถนะที่2!M50="","",สมรรถนะที่2!M50)))</f>
        <v>2</v>
      </c>
    </row>
    <row r="21" spans="1:13" ht="17.100000000000001" customHeight="1" x14ac:dyDescent="0.3">
      <c r="A21" s="14"/>
      <c r="B21" s="14"/>
      <c r="C21" s="14"/>
      <c r="D21" s="82">
        <f t="shared" si="0"/>
        <v>17</v>
      </c>
      <c r="E21" s="85" t="str">
        <f>IF($B$2="","",IF($B$2=1,IF(สมรรถนะที่2!E21="","",สมรรถนะที่2!E21),IF(สมรรถนะที่2!E51="","",สมรรถนะที่2!E51)))</f>
        <v>เด็กหญิงลลนา     เกิดมงคล</v>
      </c>
      <c r="F21" s="86">
        <f>IF($B$2="","",IF($B$2=1,IF(สมรรถนะที่2!F21="","",สมรรถนะที่2!F21),IF(สมรรถนะที่2!F51="","",สมรรถนะที่2!F51)))</f>
        <v>2</v>
      </c>
      <c r="G21" s="86">
        <f>IF($B$2="","",IF($B$2=1,IF(สมรรถนะที่2!G21="","",สมรรถนะที่2!G21),IF(สมรรถนะที่2!G51="","",สมรรถนะที่2!G51)))</f>
        <v>1</v>
      </c>
      <c r="H21" s="86">
        <f>IF($B$2="","",IF($B$2=1,IF(สมรรถนะที่2!H21="","",สมรรถนะที่2!H21),IF(สมรรถนะที่2!H51="","",สมรรถนะที่2!H51)))</f>
        <v>2</v>
      </c>
      <c r="I21" s="86">
        <f>IF($B$2="","",IF($B$2=1,IF(สมรรถนะที่2!I21="","",สมรรถนะที่2!I21),IF(สมรรถนะที่2!I51="","",สมรรถนะที่2!I51)))</f>
        <v>2</v>
      </c>
      <c r="J21" s="86">
        <f>IF($B$2="","",IF($B$2=1,IF(สมรรถนะที่2!J21="","",สมรรถนะที่2!J21),IF(สมรรถนะที่2!J51="","",สมรรถนะที่2!J51)))</f>
        <v>1</v>
      </c>
      <c r="K21" s="86">
        <f>IF($B$2="","",IF($B$2=1,IF(สมรรถนะที่2!K21="","",สมรรถนะที่2!K21),IF(สมรรถนะที่2!K51="","",สมรรถนะที่2!K51)))</f>
        <v>1</v>
      </c>
      <c r="L21" s="80">
        <f>IF($B$2="","",IF($B$2=1,IF(สมรรถนะที่2!L21="","",สมรรถนะที่2!L21),IF(สมรรถนะที่2!L51="","",สมรรถนะที่2!L51)))</f>
        <v>1.5</v>
      </c>
      <c r="M21" s="50">
        <f>IF($B$2="","",IF($B$2=1,IF(สมรรถนะที่2!M21="","",สมรรถนะที่2!M21),IF(สมรรถนะที่2!M51="","",สมรรถนะที่2!M51)))</f>
        <v>2</v>
      </c>
    </row>
    <row r="22" spans="1:13" ht="17.100000000000001" customHeight="1" x14ac:dyDescent="0.3">
      <c r="A22" s="14"/>
      <c r="B22" s="14"/>
      <c r="C22" s="14"/>
      <c r="D22" s="82">
        <f t="shared" si="0"/>
        <v>18</v>
      </c>
      <c r="E22" s="85" t="str">
        <f>IF($B$2="","",IF($B$2=1,IF(สมรรถนะที่2!E22="","",สมรรถนะที่2!E22),IF(สมรรถนะที่2!E52="","",สมรรถนะที่2!E52)))</f>
        <v/>
      </c>
      <c r="F22" s="86" t="str">
        <f>IF($B$2="","",IF($B$2=1,IF(สมรรถนะที่2!F22="","",สมรรถนะที่2!F22),IF(สมรรถนะที่2!F52="","",สมรรถนะที่2!F52)))</f>
        <v/>
      </c>
      <c r="G22" s="86" t="str">
        <f>IF($B$2="","",IF($B$2=1,IF(สมรรถนะที่2!G22="","",สมรรถนะที่2!G22),IF(สมรรถนะที่2!G52="","",สมรรถนะที่2!G52)))</f>
        <v/>
      </c>
      <c r="H22" s="86" t="str">
        <f>IF($B$2="","",IF($B$2=1,IF(สมรรถนะที่2!H22="","",สมรรถนะที่2!H22),IF(สมรรถนะที่2!H52="","",สมรรถนะที่2!H52)))</f>
        <v/>
      </c>
      <c r="I22" s="86" t="str">
        <f>IF($B$2="","",IF($B$2=1,IF(สมรรถนะที่2!I22="","",สมรรถนะที่2!I22),IF(สมรรถนะที่2!I52="","",สมรรถนะที่2!I52)))</f>
        <v/>
      </c>
      <c r="J22" s="86" t="str">
        <f>IF($B$2="","",IF($B$2=1,IF(สมรรถนะที่2!J22="","",สมรรถนะที่2!J22),IF(สมรรถนะที่2!J52="","",สมรรถนะที่2!J52)))</f>
        <v/>
      </c>
      <c r="K22" s="86" t="str">
        <f>IF($B$2="","",IF($B$2=1,IF(สมรรถนะที่2!K22="","",สมรรถนะที่2!K22),IF(สมรรถนะที่2!K52="","",สมรรถนะที่2!K52)))</f>
        <v/>
      </c>
      <c r="L22" s="80" t="str">
        <f>IF($B$2="","",IF($B$2=1,IF(สมรรถนะที่2!L22="","",สมรรถนะที่2!L22),IF(สมรรถนะที่2!L52="","",สมรรถนะที่2!L52)))</f>
        <v/>
      </c>
      <c r="M22" s="50" t="str">
        <f>IF($B$2="","",IF($B$2=1,IF(สมรรถนะที่2!M22="","",สมรรถนะที่2!M22),IF(สมรรถนะที่2!M52="","",สมรรถนะที่2!M52)))</f>
        <v/>
      </c>
    </row>
    <row r="23" spans="1:13" ht="17.100000000000001" customHeight="1" x14ac:dyDescent="0.3">
      <c r="A23" s="14"/>
      <c r="B23" s="14"/>
      <c r="C23" s="14"/>
      <c r="D23" s="82">
        <f t="shared" si="0"/>
        <v>19</v>
      </c>
      <c r="E23" s="85" t="str">
        <f>IF($B$2="","",IF($B$2=1,IF(สมรรถนะที่2!E23="","",สมรรถนะที่2!E23),IF(สมรรถนะที่2!E53="","",สมรรถนะที่2!E53)))</f>
        <v/>
      </c>
      <c r="F23" s="86" t="str">
        <f>IF($B$2="","",IF($B$2=1,IF(สมรรถนะที่2!F23="","",สมรรถนะที่2!F23),IF(สมรรถนะที่2!F53="","",สมรรถนะที่2!F53)))</f>
        <v/>
      </c>
      <c r="G23" s="86" t="str">
        <f>IF($B$2="","",IF($B$2=1,IF(สมรรถนะที่2!G23="","",สมรรถนะที่2!G23),IF(สมรรถนะที่2!G53="","",สมรรถนะที่2!G53)))</f>
        <v/>
      </c>
      <c r="H23" s="86" t="str">
        <f>IF($B$2="","",IF($B$2=1,IF(สมรรถนะที่2!H23="","",สมรรถนะที่2!H23),IF(สมรรถนะที่2!H53="","",สมรรถนะที่2!H53)))</f>
        <v/>
      </c>
      <c r="I23" s="86" t="str">
        <f>IF($B$2="","",IF($B$2=1,IF(สมรรถนะที่2!I23="","",สมรรถนะที่2!I23),IF(สมรรถนะที่2!I53="","",สมรรถนะที่2!I53)))</f>
        <v/>
      </c>
      <c r="J23" s="86" t="str">
        <f>IF($B$2="","",IF($B$2=1,IF(สมรรถนะที่2!J23="","",สมรรถนะที่2!J23),IF(สมรรถนะที่2!J53="","",สมรรถนะที่2!J53)))</f>
        <v/>
      </c>
      <c r="K23" s="86" t="str">
        <f>IF($B$2="","",IF($B$2=1,IF(สมรรถนะที่2!K23="","",สมรรถนะที่2!K23),IF(สมรรถนะที่2!K53="","",สมรรถนะที่2!K53)))</f>
        <v/>
      </c>
      <c r="L23" s="80" t="str">
        <f>IF($B$2="","",IF($B$2=1,IF(สมรรถนะที่2!L23="","",สมรรถนะที่2!L23),IF(สมรรถนะที่2!L53="","",สมรรถนะที่2!L53)))</f>
        <v/>
      </c>
      <c r="M23" s="50" t="str">
        <f>IF($B$2="","",IF($B$2=1,IF(สมรรถนะที่2!M23="","",สมรรถนะที่2!M23),IF(สมรรถนะที่2!M53="","",สมรรถนะที่2!M53)))</f>
        <v/>
      </c>
    </row>
    <row r="24" spans="1:13" ht="17.100000000000001" customHeight="1" x14ac:dyDescent="0.3">
      <c r="A24" s="14"/>
      <c r="B24" s="14"/>
      <c r="C24" s="14"/>
      <c r="D24" s="82">
        <f t="shared" si="0"/>
        <v>20</v>
      </c>
      <c r="E24" s="85" t="str">
        <f>IF($B$2="","",IF($B$2=1,IF(สมรรถนะที่2!E24="","",สมรรถนะที่2!E24),IF(สมรรถนะที่2!E54="","",สมรรถนะที่2!E54)))</f>
        <v/>
      </c>
      <c r="F24" s="86" t="str">
        <f>IF($B$2="","",IF($B$2=1,IF(สมรรถนะที่2!F24="","",สมรรถนะที่2!F24),IF(สมรรถนะที่2!F54="","",สมรรถนะที่2!F54)))</f>
        <v/>
      </c>
      <c r="G24" s="86" t="str">
        <f>IF($B$2="","",IF($B$2=1,IF(สมรรถนะที่2!G24="","",สมรรถนะที่2!G24),IF(สมรรถนะที่2!G54="","",สมรรถนะที่2!G54)))</f>
        <v/>
      </c>
      <c r="H24" s="86" t="str">
        <f>IF($B$2="","",IF($B$2=1,IF(สมรรถนะที่2!H24="","",สมรรถนะที่2!H24),IF(สมรรถนะที่2!H54="","",สมรรถนะที่2!H54)))</f>
        <v/>
      </c>
      <c r="I24" s="86" t="str">
        <f>IF($B$2="","",IF($B$2=1,IF(สมรรถนะที่2!I24="","",สมรรถนะที่2!I24),IF(สมรรถนะที่2!I54="","",สมรรถนะที่2!I54)))</f>
        <v/>
      </c>
      <c r="J24" s="86" t="str">
        <f>IF($B$2="","",IF($B$2=1,IF(สมรรถนะที่2!J24="","",สมรรถนะที่2!J24),IF(สมรรถนะที่2!J54="","",สมรรถนะที่2!J54)))</f>
        <v/>
      </c>
      <c r="K24" s="86" t="str">
        <f>IF($B$2="","",IF($B$2=1,IF(สมรรถนะที่2!K24="","",สมรรถนะที่2!K24),IF(สมรรถนะที่2!K54="","",สมรรถนะที่2!K54)))</f>
        <v/>
      </c>
      <c r="L24" s="80" t="str">
        <f>IF($B$2="","",IF($B$2=1,IF(สมรรถนะที่2!L24="","",สมรรถนะที่2!L24),IF(สมรรถนะที่2!L54="","",สมรรถนะที่2!L54)))</f>
        <v/>
      </c>
      <c r="M24" s="50" t="str">
        <f>IF($B$2="","",IF($B$2=1,IF(สมรรถนะที่2!M24="","",สมรรถนะที่2!M24),IF(สมรรถนะที่2!M54="","",สมรรถนะที่2!M54)))</f>
        <v/>
      </c>
    </row>
    <row r="25" spans="1:13" ht="17.100000000000001" customHeight="1" x14ac:dyDescent="0.3">
      <c r="A25" s="14"/>
      <c r="B25" s="14"/>
      <c r="C25" s="14"/>
      <c r="D25" s="82">
        <f t="shared" si="0"/>
        <v>21</v>
      </c>
      <c r="E25" s="85" t="str">
        <f>IF($B$2="","",IF($B$2=1,IF(สมรรถนะที่2!E25="","",สมรรถนะที่2!E25),IF(สมรรถนะที่2!E55="","",สมรรถนะที่2!E55)))</f>
        <v/>
      </c>
      <c r="F25" s="86" t="str">
        <f>IF($B$2="","",IF($B$2=1,IF(สมรรถนะที่2!F25="","",สมรรถนะที่2!F25),IF(สมรรถนะที่2!F55="","",สมรรถนะที่2!F55)))</f>
        <v/>
      </c>
      <c r="G25" s="86" t="str">
        <f>IF($B$2="","",IF($B$2=1,IF(สมรรถนะที่2!G25="","",สมรรถนะที่2!G25),IF(สมรรถนะที่2!G55="","",สมรรถนะที่2!G55)))</f>
        <v/>
      </c>
      <c r="H25" s="86" t="str">
        <f>IF($B$2="","",IF($B$2=1,IF(สมรรถนะที่2!H25="","",สมรรถนะที่2!H25),IF(สมรรถนะที่2!H55="","",สมรรถนะที่2!H55)))</f>
        <v/>
      </c>
      <c r="I25" s="86" t="str">
        <f>IF($B$2="","",IF($B$2=1,IF(สมรรถนะที่2!I25="","",สมรรถนะที่2!I25),IF(สมรรถนะที่2!I55="","",สมรรถนะที่2!I55)))</f>
        <v/>
      </c>
      <c r="J25" s="86" t="str">
        <f>IF($B$2="","",IF($B$2=1,IF(สมรรถนะที่2!J25="","",สมรรถนะที่2!J25),IF(สมรรถนะที่2!J55="","",สมรรถนะที่2!J55)))</f>
        <v/>
      </c>
      <c r="K25" s="86" t="str">
        <f>IF($B$2="","",IF($B$2=1,IF(สมรรถนะที่2!K25="","",สมรรถนะที่2!K25),IF(สมรรถนะที่2!K55="","",สมรรถนะที่2!K55)))</f>
        <v/>
      </c>
      <c r="L25" s="80" t="str">
        <f>IF($B$2="","",IF($B$2=1,IF(สมรรถนะที่2!L25="","",สมรรถนะที่2!L25),IF(สมรรถนะที่2!L55="","",สมรรถนะที่2!L55)))</f>
        <v/>
      </c>
      <c r="M25" s="50" t="str">
        <f>IF($B$2="","",IF($B$2=1,IF(สมรรถนะที่2!M25="","",สมรรถนะที่2!M25),IF(สมรรถนะที่2!M55="","",สมรรถนะที่2!M55)))</f>
        <v/>
      </c>
    </row>
    <row r="26" spans="1:13" ht="17.100000000000001" customHeight="1" x14ac:dyDescent="0.3">
      <c r="A26" s="14"/>
      <c r="B26" s="14"/>
      <c r="C26" s="14"/>
      <c r="D26" s="82">
        <f t="shared" si="0"/>
        <v>22</v>
      </c>
      <c r="E26" s="85" t="str">
        <f>IF($B$2="","",IF($B$2=1,IF(สมรรถนะที่2!E26="","",สมรรถนะที่2!E26),IF(สมรรถนะที่2!E56="","",สมรรถนะที่2!E56)))</f>
        <v/>
      </c>
      <c r="F26" s="86" t="str">
        <f>IF($B$2="","",IF($B$2=1,IF(สมรรถนะที่2!F26="","",สมรรถนะที่2!F26),IF(สมรรถนะที่2!F56="","",สมรรถนะที่2!F56)))</f>
        <v/>
      </c>
      <c r="G26" s="86" t="str">
        <f>IF($B$2="","",IF($B$2=1,IF(สมรรถนะที่2!G26="","",สมรรถนะที่2!G26),IF(สมรรถนะที่2!G56="","",สมรรถนะที่2!G56)))</f>
        <v/>
      </c>
      <c r="H26" s="86" t="str">
        <f>IF($B$2="","",IF($B$2=1,IF(สมรรถนะที่2!H26="","",สมรรถนะที่2!H26),IF(สมรรถนะที่2!H56="","",สมรรถนะที่2!H56)))</f>
        <v/>
      </c>
      <c r="I26" s="86" t="str">
        <f>IF($B$2="","",IF($B$2=1,IF(สมรรถนะที่2!I26="","",สมรรถนะที่2!I26),IF(สมรรถนะที่2!I56="","",สมรรถนะที่2!I56)))</f>
        <v/>
      </c>
      <c r="J26" s="86" t="str">
        <f>IF($B$2="","",IF($B$2=1,IF(สมรรถนะที่2!J26="","",สมรรถนะที่2!J26),IF(สมรรถนะที่2!J56="","",สมรรถนะที่2!J56)))</f>
        <v/>
      </c>
      <c r="K26" s="86" t="str">
        <f>IF($B$2="","",IF($B$2=1,IF(สมรรถนะที่2!K26="","",สมรรถนะที่2!K26),IF(สมรรถนะที่2!K56="","",สมรรถนะที่2!K56)))</f>
        <v/>
      </c>
      <c r="L26" s="80" t="str">
        <f>IF($B$2="","",IF($B$2=1,IF(สมรรถนะที่2!L26="","",สมรรถนะที่2!L26),IF(สมรรถนะที่2!L56="","",สมรรถนะที่2!L56)))</f>
        <v/>
      </c>
      <c r="M26" s="50" t="str">
        <f>IF($B$2="","",IF($B$2=1,IF(สมรรถนะที่2!M26="","",สมรรถนะที่2!M26),IF(สมรรถนะที่2!M56="","",สมรรถนะที่2!M56)))</f>
        <v/>
      </c>
    </row>
    <row r="27" spans="1:13" ht="17.100000000000001" customHeight="1" x14ac:dyDescent="0.3">
      <c r="A27" s="14"/>
      <c r="B27" s="14"/>
      <c r="C27" s="14"/>
      <c r="D27" s="82">
        <f t="shared" si="0"/>
        <v>23</v>
      </c>
      <c r="E27" s="85" t="str">
        <f>IF($B$2="","",IF($B$2=1,IF(สมรรถนะที่2!E27="","",สมรรถนะที่2!E27),IF(สมรรถนะที่2!E57="","",สมรรถนะที่2!E57)))</f>
        <v/>
      </c>
      <c r="F27" s="86" t="str">
        <f>IF($B$2="","",IF($B$2=1,IF(สมรรถนะที่2!F27="","",สมรรถนะที่2!F27),IF(สมรรถนะที่2!F57="","",สมรรถนะที่2!F57)))</f>
        <v/>
      </c>
      <c r="G27" s="86" t="str">
        <f>IF($B$2="","",IF($B$2=1,IF(สมรรถนะที่2!G27="","",สมรรถนะที่2!G27),IF(สมรรถนะที่2!G57="","",สมรรถนะที่2!G57)))</f>
        <v/>
      </c>
      <c r="H27" s="86" t="str">
        <f>IF($B$2="","",IF($B$2=1,IF(สมรรถนะที่2!H27="","",สมรรถนะที่2!H27),IF(สมรรถนะที่2!H57="","",สมรรถนะที่2!H57)))</f>
        <v/>
      </c>
      <c r="I27" s="86" t="str">
        <f>IF($B$2="","",IF($B$2=1,IF(สมรรถนะที่2!I27="","",สมรรถนะที่2!I27),IF(สมรรถนะที่2!I57="","",สมรรถนะที่2!I57)))</f>
        <v/>
      </c>
      <c r="J27" s="86" t="str">
        <f>IF($B$2="","",IF($B$2=1,IF(สมรรถนะที่2!J27="","",สมรรถนะที่2!J27),IF(สมรรถนะที่2!J57="","",สมรรถนะที่2!J57)))</f>
        <v/>
      </c>
      <c r="K27" s="86" t="str">
        <f>IF($B$2="","",IF($B$2=1,IF(สมรรถนะที่2!K27="","",สมรรถนะที่2!K27),IF(สมรรถนะที่2!K57="","",สมรรถนะที่2!K57)))</f>
        <v/>
      </c>
      <c r="L27" s="80" t="str">
        <f>IF($B$2="","",IF($B$2=1,IF(สมรรถนะที่2!L27="","",สมรรถนะที่2!L27),IF(สมรรถนะที่2!L57="","",สมรรถนะที่2!L57)))</f>
        <v/>
      </c>
      <c r="M27" s="50" t="str">
        <f>IF($B$2="","",IF($B$2=1,IF(สมรรถนะที่2!M27="","",สมรรถนะที่2!M27),IF(สมรรถนะที่2!M57="","",สมรรถนะที่2!M57)))</f>
        <v/>
      </c>
    </row>
    <row r="28" spans="1:13" ht="17.100000000000001" customHeight="1" x14ac:dyDescent="0.3">
      <c r="A28" s="14"/>
      <c r="B28" s="14"/>
      <c r="C28" s="14"/>
      <c r="D28" s="82">
        <f t="shared" si="0"/>
        <v>24</v>
      </c>
      <c r="E28" s="85" t="str">
        <f>IF($B$2="","",IF($B$2=1,IF(สมรรถนะที่2!E28="","",สมรรถนะที่2!E28),IF(สมรรถนะที่2!E58="","",สมรรถนะที่2!E58)))</f>
        <v/>
      </c>
      <c r="F28" s="86" t="str">
        <f>IF($B$2="","",IF($B$2=1,IF(สมรรถนะที่2!F28="","",สมรรถนะที่2!F28),IF(สมรรถนะที่2!F58="","",สมรรถนะที่2!F58)))</f>
        <v/>
      </c>
      <c r="G28" s="86" t="str">
        <f>IF($B$2="","",IF($B$2=1,IF(สมรรถนะที่2!G28="","",สมรรถนะที่2!G28),IF(สมรรถนะที่2!G58="","",สมรรถนะที่2!G58)))</f>
        <v/>
      </c>
      <c r="H28" s="86" t="str">
        <f>IF($B$2="","",IF($B$2=1,IF(สมรรถนะที่2!H28="","",สมรรถนะที่2!H28),IF(สมรรถนะที่2!H58="","",สมรรถนะที่2!H58)))</f>
        <v/>
      </c>
      <c r="I28" s="86" t="str">
        <f>IF($B$2="","",IF($B$2=1,IF(สมรรถนะที่2!I28="","",สมรรถนะที่2!I28),IF(สมรรถนะที่2!I58="","",สมรรถนะที่2!I58)))</f>
        <v/>
      </c>
      <c r="J28" s="86" t="str">
        <f>IF($B$2="","",IF($B$2=1,IF(สมรรถนะที่2!J28="","",สมรรถนะที่2!J28),IF(สมรรถนะที่2!J58="","",สมรรถนะที่2!J58)))</f>
        <v/>
      </c>
      <c r="K28" s="86" t="str">
        <f>IF($B$2="","",IF($B$2=1,IF(สมรรถนะที่2!K28="","",สมรรถนะที่2!K28),IF(สมรรถนะที่2!K58="","",สมรรถนะที่2!K58)))</f>
        <v/>
      </c>
      <c r="L28" s="80" t="str">
        <f>IF($B$2="","",IF($B$2=1,IF(สมรรถนะที่2!L28="","",สมรรถนะที่2!L28),IF(สมรรถนะที่2!L58="","",สมรรถนะที่2!L58)))</f>
        <v/>
      </c>
      <c r="M28" s="50" t="str">
        <f>IF($B$2="","",IF($B$2=1,IF(สมรรถนะที่2!M28="","",สมรรถนะที่2!M28),IF(สมรรถนะที่2!M58="","",สมรรถนะที่2!M58)))</f>
        <v/>
      </c>
    </row>
    <row r="29" spans="1:13" ht="17.100000000000001" customHeight="1" x14ac:dyDescent="0.3">
      <c r="A29" s="14"/>
      <c r="B29" s="14"/>
      <c r="C29" s="14"/>
      <c r="D29" s="82">
        <f t="shared" si="0"/>
        <v>25</v>
      </c>
      <c r="E29" s="85" t="str">
        <f>IF($B$2="","",IF($B$2=1,IF(สมรรถนะที่2!E29="","",สมรรถนะที่2!E29),IF(สมรรถนะที่2!E59="","",สมรรถนะที่2!E59)))</f>
        <v/>
      </c>
      <c r="F29" s="86" t="str">
        <f>IF($B$2="","",IF($B$2=1,IF(สมรรถนะที่2!F29="","",สมรรถนะที่2!F29),IF(สมรรถนะที่2!F59="","",สมรรถนะที่2!F59)))</f>
        <v/>
      </c>
      <c r="G29" s="86" t="str">
        <f>IF($B$2="","",IF($B$2=1,IF(สมรรถนะที่2!G29="","",สมรรถนะที่2!G29),IF(สมรรถนะที่2!G59="","",สมรรถนะที่2!G59)))</f>
        <v/>
      </c>
      <c r="H29" s="86" t="str">
        <f>IF($B$2="","",IF($B$2=1,IF(สมรรถนะที่2!H29="","",สมรรถนะที่2!H29),IF(สมรรถนะที่2!H59="","",สมรรถนะที่2!H59)))</f>
        <v/>
      </c>
      <c r="I29" s="86" t="str">
        <f>IF($B$2="","",IF($B$2=1,IF(สมรรถนะที่2!I29="","",สมรรถนะที่2!I29),IF(สมรรถนะที่2!I59="","",สมรรถนะที่2!I59)))</f>
        <v/>
      </c>
      <c r="J29" s="86" t="str">
        <f>IF($B$2="","",IF($B$2=1,IF(สมรรถนะที่2!J29="","",สมรรถนะที่2!J29),IF(สมรรถนะที่2!J59="","",สมรรถนะที่2!J59)))</f>
        <v/>
      </c>
      <c r="K29" s="86" t="str">
        <f>IF($B$2="","",IF($B$2=1,IF(สมรรถนะที่2!K29="","",สมรรถนะที่2!K29),IF(สมรรถนะที่2!K59="","",สมรรถนะที่2!K59)))</f>
        <v/>
      </c>
      <c r="L29" s="80" t="str">
        <f>IF($B$2="","",IF($B$2=1,IF(สมรรถนะที่2!L29="","",สมรรถนะที่2!L29),IF(สมรรถนะที่2!L59="","",สมรรถนะที่2!L59)))</f>
        <v/>
      </c>
      <c r="M29" s="50" t="str">
        <f>IF($B$2="","",IF($B$2=1,IF(สมรรถนะที่2!M29="","",สมรรถนะที่2!M29),IF(สมรรถนะที่2!M59="","",สมรรถนะที่2!M59)))</f>
        <v/>
      </c>
    </row>
    <row r="30" spans="1:13" ht="17.100000000000001" customHeight="1" x14ac:dyDescent="0.3">
      <c r="A30" s="14"/>
      <c r="B30" s="14"/>
      <c r="C30" s="14"/>
      <c r="D30" s="82">
        <f t="shared" si="0"/>
        <v>26</v>
      </c>
      <c r="E30" s="85" t="str">
        <f>IF($B$2="","",IF($B$2=1,IF(สมรรถนะที่2!E30="","",สมรรถนะที่2!E30),IF(สมรรถนะที่2!E60="","",สมรรถนะที่2!E60)))</f>
        <v/>
      </c>
      <c r="F30" s="86" t="str">
        <f>IF($B$2="","",IF($B$2=1,IF(สมรรถนะที่2!F30="","",สมรรถนะที่2!F30),IF(สมรรถนะที่2!F60="","",สมรรถนะที่2!F60)))</f>
        <v/>
      </c>
      <c r="G30" s="86" t="str">
        <f>IF($B$2="","",IF($B$2=1,IF(สมรรถนะที่2!G30="","",สมรรถนะที่2!G30),IF(สมรรถนะที่2!G60="","",สมรรถนะที่2!G60)))</f>
        <v/>
      </c>
      <c r="H30" s="86" t="str">
        <f>IF($B$2="","",IF($B$2=1,IF(สมรรถนะที่2!H30="","",สมรรถนะที่2!H30),IF(สมรรถนะที่2!H60="","",สมรรถนะที่2!H60)))</f>
        <v/>
      </c>
      <c r="I30" s="86" t="str">
        <f>IF($B$2="","",IF($B$2=1,IF(สมรรถนะที่2!I30="","",สมรรถนะที่2!I30),IF(สมรรถนะที่2!I60="","",สมรรถนะที่2!I60)))</f>
        <v/>
      </c>
      <c r="J30" s="86" t="str">
        <f>IF($B$2="","",IF($B$2=1,IF(สมรรถนะที่2!J30="","",สมรรถนะที่2!J30),IF(สมรรถนะที่2!J60="","",สมรรถนะที่2!J60)))</f>
        <v/>
      </c>
      <c r="K30" s="86" t="str">
        <f>IF($B$2="","",IF($B$2=1,IF(สมรรถนะที่2!K30="","",สมรรถนะที่2!K30),IF(สมรรถนะที่2!K60="","",สมรรถนะที่2!K60)))</f>
        <v/>
      </c>
      <c r="L30" s="80" t="str">
        <f>IF($B$2="","",IF($B$2=1,IF(สมรรถนะที่2!L30="","",สมรรถนะที่2!L30),IF(สมรรถนะที่2!L60="","",สมรรถนะที่2!L60)))</f>
        <v/>
      </c>
      <c r="M30" s="50" t="str">
        <f>IF($B$2="","",IF($B$2=1,IF(สมรรถนะที่2!M30="","",สมรรถนะที่2!M30),IF(สมรรถนะที่2!M60="","",สมรรถนะที่2!M60)))</f>
        <v/>
      </c>
    </row>
    <row r="31" spans="1:13" ht="17.100000000000001" customHeight="1" x14ac:dyDescent="0.3">
      <c r="A31" s="14"/>
      <c r="B31" s="14"/>
      <c r="C31" s="14"/>
      <c r="D31" s="82">
        <f t="shared" si="0"/>
        <v>27</v>
      </c>
      <c r="E31" s="85" t="str">
        <f>IF($B$2="","",IF($B$2=1,IF(สมรรถนะที่2!E31="","",สมรรถนะที่2!E31),IF(สมรรถนะที่2!E61="","",สมรรถนะที่2!E61)))</f>
        <v/>
      </c>
      <c r="F31" s="86" t="str">
        <f>IF($B$2="","",IF($B$2=1,IF(สมรรถนะที่2!F31="","",สมรรถนะที่2!F31),IF(สมรรถนะที่2!F61="","",สมรรถนะที่2!F61)))</f>
        <v/>
      </c>
      <c r="G31" s="86" t="str">
        <f>IF($B$2="","",IF($B$2=1,IF(สมรรถนะที่2!G31="","",สมรรถนะที่2!G31),IF(สมรรถนะที่2!G61="","",สมรรถนะที่2!G61)))</f>
        <v/>
      </c>
      <c r="H31" s="86" t="str">
        <f>IF($B$2="","",IF($B$2=1,IF(สมรรถนะที่2!H31="","",สมรรถนะที่2!H31),IF(สมรรถนะที่2!H61="","",สมรรถนะที่2!H61)))</f>
        <v/>
      </c>
      <c r="I31" s="86" t="str">
        <f>IF($B$2="","",IF($B$2=1,IF(สมรรถนะที่2!I31="","",สมรรถนะที่2!I31),IF(สมรรถนะที่2!I61="","",สมรรถนะที่2!I61)))</f>
        <v/>
      </c>
      <c r="J31" s="86" t="str">
        <f>IF($B$2="","",IF($B$2=1,IF(สมรรถนะที่2!J31="","",สมรรถนะที่2!J31),IF(สมรรถนะที่2!J61="","",สมรรถนะที่2!J61)))</f>
        <v/>
      </c>
      <c r="K31" s="86" t="str">
        <f>IF($B$2="","",IF($B$2=1,IF(สมรรถนะที่2!K31="","",สมรรถนะที่2!K31),IF(สมรรถนะที่2!K61="","",สมรรถนะที่2!K61)))</f>
        <v/>
      </c>
      <c r="L31" s="80" t="str">
        <f>IF($B$2="","",IF($B$2=1,IF(สมรรถนะที่2!L31="","",สมรรถนะที่2!L31),IF(สมรรถนะที่2!L61="","",สมรรถนะที่2!L61)))</f>
        <v/>
      </c>
      <c r="M31" s="50" t="str">
        <f>IF($B$2="","",IF($B$2=1,IF(สมรรถนะที่2!M31="","",สมรรถนะที่2!M31),IF(สมรรถนะที่2!M61="","",สมรรถนะที่2!M61)))</f>
        <v/>
      </c>
    </row>
    <row r="32" spans="1:13" ht="17.100000000000001" customHeight="1" x14ac:dyDescent="0.3">
      <c r="A32" s="14"/>
      <c r="B32" s="14"/>
      <c r="C32" s="14"/>
      <c r="D32" s="82">
        <f t="shared" si="0"/>
        <v>28</v>
      </c>
      <c r="E32" s="85" t="str">
        <f>IF($B$2="","",IF($B$2=1,IF(สมรรถนะที่2!E32="","",สมรรถนะที่2!E32),IF(สมรรถนะที่2!E62="","",สมรรถนะที่2!E62)))</f>
        <v/>
      </c>
      <c r="F32" s="86" t="str">
        <f>IF($B$2="","",IF($B$2=1,IF(สมรรถนะที่2!F32="","",สมรรถนะที่2!F32),IF(สมรรถนะที่2!F62="","",สมรรถนะที่2!F62)))</f>
        <v/>
      </c>
      <c r="G32" s="86" t="str">
        <f>IF($B$2="","",IF($B$2=1,IF(สมรรถนะที่2!G32="","",สมรรถนะที่2!G32),IF(สมรรถนะที่2!G62="","",สมรรถนะที่2!G62)))</f>
        <v/>
      </c>
      <c r="H32" s="86" t="str">
        <f>IF($B$2="","",IF($B$2=1,IF(สมรรถนะที่2!H32="","",สมรรถนะที่2!H32),IF(สมรรถนะที่2!H62="","",สมรรถนะที่2!H62)))</f>
        <v/>
      </c>
      <c r="I32" s="86" t="str">
        <f>IF($B$2="","",IF($B$2=1,IF(สมรรถนะที่2!I32="","",สมรรถนะที่2!I32),IF(สมรรถนะที่2!I62="","",สมรรถนะที่2!I62)))</f>
        <v/>
      </c>
      <c r="J32" s="86" t="str">
        <f>IF($B$2="","",IF($B$2=1,IF(สมรรถนะที่2!J32="","",สมรรถนะที่2!J32),IF(สมรรถนะที่2!J62="","",สมรรถนะที่2!J62)))</f>
        <v/>
      </c>
      <c r="K32" s="86" t="str">
        <f>IF($B$2="","",IF($B$2=1,IF(สมรรถนะที่2!K32="","",สมรรถนะที่2!K32),IF(สมรรถนะที่2!K62="","",สมรรถนะที่2!K62)))</f>
        <v/>
      </c>
      <c r="L32" s="80" t="str">
        <f>IF($B$2="","",IF($B$2=1,IF(สมรรถนะที่2!L32="","",สมรรถนะที่2!L32),IF(สมรรถนะที่2!L62="","",สมรรถนะที่2!L62)))</f>
        <v/>
      </c>
      <c r="M32" s="50" t="str">
        <f>IF($B$2="","",IF($B$2=1,IF(สมรรถนะที่2!M32="","",สมรรถนะที่2!M32),IF(สมรรถนะที่2!M62="","",สมรรถนะที่2!M62)))</f>
        <v/>
      </c>
    </row>
    <row r="33" spans="1:13" ht="17.100000000000001" customHeight="1" x14ac:dyDescent="0.3">
      <c r="A33" s="14"/>
      <c r="B33" s="14"/>
      <c r="C33" s="14"/>
      <c r="D33" s="82">
        <f t="shared" si="0"/>
        <v>29</v>
      </c>
      <c r="E33" s="85" t="str">
        <f>IF($B$2="","",IF($B$2=1,IF(สมรรถนะที่2!E33="","",สมรรถนะที่2!E33),IF(สมรรถนะที่2!E63="","",สมรรถนะที่2!E63)))</f>
        <v/>
      </c>
      <c r="F33" s="86" t="str">
        <f>IF($B$2="","",IF($B$2=1,IF(สมรรถนะที่2!F33="","",สมรรถนะที่2!F33),IF(สมรรถนะที่2!F63="","",สมรรถนะที่2!F63)))</f>
        <v/>
      </c>
      <c r="G33" s="86" t="str">
        <f>IF($B$2="","",IF($B$2=1,IF(สมรรถนะที่2!G33="","",สมรรถนะที่2!G33),IF(สมรรถนะที่2!G63="","",สมรรถนะที่2!G63)))</f>
        <v/>
      </c>
      <c r="H33" s="86" t="str">
        <f>IF($B$2="","",IF($B$2=1,IF(สมรรถนะที่2!H33="","",สมรรถนะที่2!H33),IF(สมรรถนะที่2!H63="","",สมรรถนะที่2!H63)))</f>
        <v/>
      </c>
      <c r="I33" s="86" t="str">
        <f>IF($B$2="","",IF($B$2=1,IF(สมรรถนะที่2!I33="","",สมรรถนะที่2!I33),IF(สมรรถนะที่2!I63="","",สมรรถนะที่2!I63)))</f>
        <v/>
      </c>
      <c r="J33" s="86" t="str">
        <f>IF($B$2="","",IF($B$2=1,IF(สมรรถนะที่2!J33="","",สมรรถนะที่2!J33),IF(สมรรถนะที่2!J63="","",สมรรถนะที่2!J63)))</f>
        <v/>
      </c>
      <c r="K33" s="86" t="str">
        <f>IF($B$2="","",IF($B$2=1,IF(สมรรถนะที่2!K33="","",สมรรถนะที่2!K33),IF(สมรรถนะที่2!K63="","",สมรรถนะที่2!K63)))</f>
        <v/>
      </c>
      <c r="L33" s="80" t="str">
        <f>IF($B$2="","",IF($B$2=1,IF(สมรรถนะที่2!L33="","",สมรรถนะที่2!L33),IF(สมรรถนะที่2!L63="","",สมรรถนะที่2!L63)))</f>
        <v/>
      </c>
      <c r="M33" s="50" t="str">
        <f>IF($B$2="","",IF($B$2=1,IF(สมรรถนะที่2!M33="","",สมรรถนะที่2!M33),IF(สมรรถนะที่2!M63="","",สมรรถนะที่2!M63)))</f>
        <v/>
      </c>
    </row>
    <row r="34" spans="1:13" ht="17.100000000000001" customHeight="1" x14ac:dyDescent="0.3">
      <c r="A34" s="14"/>
      <c r="B34" s="14"/>
      <c r="C34" s="14"/>
      <c r="D34" s="82">
        <f t="shared" si="0"/>
        <v>30</v>
      </c>
      <c r="E34" s="85" t="str">
        <f>IF($B$2="","",IF($B$2=1,IF(สมรรถนะที่2!E34="","",สมรรถนะที่2!E34),IF(สมรรถนะที่2!E64="","",สมรรถนะที่2!E64)))</f>
        <v/>
      </c>
      <c r="F34" s="86" t="str">
        <f>IF($B$2="","",IF($B$2=1,IF(สมรรถนะที่2!F34="","",สมรรถนะที่2!F34),IF(สมรรถนะที่2!F64="","",สมรรถนะที่2!F64)))</f>
        <v/>
      </c>
      <c r="G34" s="86" t="str">
        <f>IF($B$2="","",IF($B$2=1,IF(สมรรถนะที่2!G34="","",สมรรถนะที่2!G34),IF(สมรรถนะที่2!G64="","",สมรรถนะที่2!G64)))</f>
        <v/>
      </c>
      <c r="H34" s="86" t="str">
        <f>IF($B$2="","",IF($B$2=1,IF(สมรรถนะที่2!H34="","",สมรรถนะที่2!H34),IF(สมรรถนะที่2!H64="","",สมรรถนะที่2!H64)))</f>
        <v/>
      </c>
      <c r="I34" s="86" t="str">
        <f>IF($B$2="","",IF($B$2=1,IF(สมรรถนะที่2!I34="","",สมรรถนะที่2!I34),IF(สมรรถนะที่2!I64="","",สมรรถนะที่2!I64)))</f>
        <v/>
      </c>
      <c r="J34" s="86" t="str">
        <f>IF($B$2="","",IF($B$2=1,IF(สมรรถนะที่2!J34="","",สมรรถนะที่2!J34),IF(สมรรถนะที่2!J64="","",สมรรถนะที่2!J64)))</f>
        <v/>
      </c>
      <c r="K34" s="86" t="str">
        <f>IF($B$2="","",IF($B$2=1,IF(สมรรถนะที่2!K34="","",สมรรถนะที่2!K34),IF(สมรรถนะที่2!K64="","",สมรรถนะที่2!K64)))</f>
        <v/>
      </c>
      <c r="L34" s="80" t="str">
        <f>IF($B$2="","",IF($B$2=1,IF(สมรรถนะที่2!L34="","",สมรรถนะที่2!L34),IF(สมรรถนะที่2!L64="","",สมรรถนะที่2!L64)))</f>
        <v/>
      </c>
      <c r="M34" s="50" t="str">
        <f>IF($B$2="","",IF($B$2=1,IF(สมรรถนะที่2!M34="","",สมรรถนะที่2!M34),IF(สมรรถนะที่2!M64="","",สมรรถนะที่2!M64)))</f>
        <v/>
      </c>
    </row>
  </sheetData>
  <protectedRanges>
    <protectedRange sqref="B1:B2" name="ช่วง1"/>
  </protectedRanges>
  <mergeCells count="10">
    <mergeCell ref="D1:E1"/>
    <mergeCell ref="F1:H1"/>
    <mergeCell ref="I1:K1"/>
    <mergeCell ref="L1:L4"/>
    <mergeCell ref="M1:M4"/>
    <mergeCell ref="D2:E3"/>
    <mergeCell ref="F2:H2"/>
    <mergeCell ref="I2:K2"/>
    <mergeCell ref="F3:H3"/>
    <mergeCell ref="I3:K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0D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4"/>
  <sheetViews>
    <sheetView workbookViewId="0">
      <selection activeCell="D4" sqref="D4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3.25" style="2" customWidth="1"/>
    <col min="5" max="5" width="17.5" style="2" customWidth="1"/>
    <col min="6" max="18" width="3.625" style="2" customWidth="1"/>
    <col min="19" max="19" width="8.75" style="2" customWidth="1"/>
    <col min="20" max="20" width="5.625" style="41" hidden="1" customWidth="1"/>
    <col min="21" max="21" width="5.625" style="41" customWidth="1"/>
    <col min="22" max="16384" width="5.625" style="2"/>
  </cols>
  <sheetData>
    <row r="1" spans="1:21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05" t="s">
        <v>148</v>
      </c>
      <c r="E1" s="206"/>
      <c r="F1" s="207" t="s">
        <v>56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83" t="s">
        <v>71</v>
      </c>
      <c r="T1" s="212" t="s">
        <v>45</v>
      </c>
      <c r="U1" s="198" t="s">
        <v>39</v>
      </c>
    </row>
    <row r="2" spans="1:21" ht="29.25" customHeight="1" x14ac:dyDescent="0.3">
      <c r="A2" s="74" t="s">
        <v>156</v>
      </c>
      <c r="B2" s="75">
        <v>1</v>
      </c>
      <c r="C2" s="76"/>
      <c r="D2" s="213" t="s">
        <v>147</v>
      </c>
      <c r="E2" s="214"/>
      <c r="F2" s="210" t="s">
        <v>84</v>
      </c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90" t="s">
        <v>98</v>
      </c>
      <c r="T2" s="212"/>
      <c r="U2" s="198"/>
    </row>
    <row r="3" spans="1:21" ht="21.75" customHeight="1" x14ac:dyDescent="0.3">
      <c r="A3" s="32"/>
      <c r="B3" s="33"/>
      <c r="C3" s="34"/>
      <c r="D3" s="215"/>
      <c r="E3" s="216"/>
      <c r="F3" s="217" t="s">
        <v>57</v>
      </c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9"/>
      <c r="T3" s="212"/>
      <c r="U3" s="198"/>
    </row>
    <row r="4" spans="1:21" ht="129.94999999999999" customHeight="1" x14ac:dyDescent="0.3">
      <c r="A4" s="14"/>
      <c r="B4" s="14"/>
      <c r="C4" s="14"/>
      <c r="D4" s="81" t="s">
        <v>34</v>
      </c>
      <c r="E4" s="84" t="s">
        <v>37</v>
      </c>
      <c r="F4" s="96" t="s">
        <v>85</v>
      </c>
      <c r="G4" s="96" t="s">
        <v>86</v>
      </c>
      <c r="H4" s="96" t="s">
        <v>87</v>
      </c>
      <c r="I4" s="96" t="s">
        <v>159</v>
      </c>
      <c r="J4" s="96" t="s">
        <v>160</v>
      </c>
      <c r="K4" s="96" t="s">
        <v>161</v>
      </c>
      <c r="L4" s="96" t="s">
        <v>91</v>
      </c>
      <c r="M4" s="96" t="s">
        <v>92</v>
      </c>
      <c r="N4" s="96" t="s">
        <v>93</v>
      </c>
      <c r="O4" s="96" t="s">
        <v>162</v>
      </c>
      <c r="P4" s="96" t="s">
        <v>163</v>
      </c>
      <c r="Q4" s="96" t="s">
        <v>164</v>
      </c>
      <c r="R4" s="96" t="s">
        <v>97</v>
      </c>
      <c r="S4" s="96" t="s">
        <v>99</v>
      </c>
      <c r="T4" s="212"/>
      <c r="U4" s="198"/>
    </row>
    <row r="5" spans="1:21" ht="17.100000000000001" customHeight="1" x14ac:dyDescent="0.3">
      <c r="A5" s="14"/>
      <c r="B5" s="14"/>
      <c r="C5" s="14"/>
      <c r="D5" s="82">
        <f>IF($B$2="","",IF(B2=1,1,31))</f>
        <v>1</v>
      </c>
      <c r="E5" s="85" t="str">
        <f>IF($B$2="","",IF($B$2=1,IF(สมรรถนะที่3!E5="","",สมรรถนะที่3!E5),IF(สมรรถนะที่3!E35="","",สมรรถนะที่3!E35)))</f>
        <v>เด็กชายพุฒิภัทร  เรืองจาบ</v>
      </c>
      <c r="F5" s="86">
        <f>IF($B$2="","",IF($B$2=1,IF(สมรรถนะที่3!F5="","",สมรรถนะที่3!F5),IF(สมรรถนะที่3!F35="","",สมรรถนะที่3!F35)))</f>
        <v>3</v>
      </c>
      <c r="G5" s="86">
        <f>IF($B$2="","",IF($B$2=1,IF(สมรรถนะที่3!G5="","",สมรรถนะที่3!G5),IF(สมรรถนะที่3!G35="","",สมรรถนะที่3!G35)))</f>
        <v>3</v>
      </c>
      <c r="H5" s="86">
        <f>IF($B$2="","",IF($B$2=1,IF(สมรรถนะที่3!H5="","",สมรรถนะที่3!H5),IF(สมรรถนะที่3!H35="","",สมรรถนะที่3!H35)))</f>
        <v>2</v>
      </c>
      <c r="I5" s="86">
        <f>IF($B$2="","",IF($B$2=1,IF(สมรรถนะที่3!I5="","",สมรรถนะที่3!I5),IF(สมรรถนะที่3!I35="","",สมรรถนะที่3!I35)))</f>
        <v>2</v>
      </c>
      <c r="J5" s="86">
        <f>IF($B$2="","",IF($B$2=1,IF(สมรรถนะที่3!J5="","",สมรรถนะที่3!J5),IF(สมรรถนะที่3!J35="","",สมรรถนะที่3!J35)))</f>
        <v>3</v>
      </c>
      <c r="K5" s="86">
        <f>IF($B$2="","",IF($B$2=1,IF(สมรรถนะที่3!K5="","",สมรรถนะที่3!K5),IF(สมรรถนะที่3!K35="","",สมรรถนะที่3!K35)))</f>
        <v>3</v>
      </c>
      <c r="L5" s="86">
        <f>IF($B$2="","",IF($B$2=1,IF(สมรรถนะที่3!L5="","",สมรรถนะที่3!L5),IF(สมรรถนะที่3!L35="","",สมรรถนะที่3!L35)))</f>
        <v>2</v>
      </c>
      <c r="M5" s="86">
        <f>IF($B$2="","",IF($B$2=1,IF(สมรรถนะที่3!M5="","",สมรรถนะที่3!M5),IF(สมรรถนะที่3!M35="","",สมรรถนะที่3!M35)))</f>
        <v>2</v>
      </c>
      <c r="N5" s="86">
        <f>IF($B$2="","",IF($B$2=1,IF(สมรรถนะที่3!N5="","",สมรรถนะที่3!N5),IF(สมรรถนะที่3!N35="","",สมรรถนะที่3!N35)))</f>
        <v>2</v>
      </c>
      <c r="O5" s="86">
        <f>IF($B$2="","",IF($B$2=1,IF(สมรรถนะที่3!O5="","",สมรรถนะที่3!O5),IF(สมรรถนะที่3!O35="","",สมรรถนะที่3!O35)))</f>
        <v>2</v>
      </c>
      <c r="P5" s="86">
        <f>IF($B$2="","",IF($B$2=1,IF(สมรรถนะที่3!P5="","",สมรรถนะที่3!P5),IF(สมรรถนะที่3!P35="","",สมรรถนะที่3!P35)))</f>
        <v>2</v>
      </c>
      <c r="Q5" s="86">
        <f>IF($B$2="","",IF($B$2=1,IF(สมรรถนะที่3!Q5="","",สมรรถนะที่3!Q5),IF(สมรรถนะที่3!Q35="","",สมรรถนะที่3!Q35)))</f>
        <v>2</v>
      </c>
      <c r="R5" s="86">
        <f>IF($B$2="","",IF($B$2=1,IF(สมรรถนะที่3!R5="","",สมรรถนะที่3!R5),IF(สมรรถนะที่3!R35="","",สมรรถนะที่3!R35)))</f>
        <v>2</v>
      </c>
      <c r="S5" s="86">
        <f>IF($B$2="","",IF($B$2=1,IF(สมรรถนะที่3!S5="","",สมรรถนะที่3!S5),IF(สมรรถนะที่3!S35="","",สมรรถนะที่3!S35)))</f>
        <v>2</v>
      </c>
      <c r="T5" s="80">
        <f>IF($B$2="","",IF($B$2=1,IF(สมรรถนะที่3!T5="","",สมรรถนะที่3!T5),IF(สมรรถนะที่3!T35="","",สมรรถนะที่3!T35)))</f>
        <v>2.2857142857142856</v>
      </c>
      <c r="U5" s="50">
        <f>IF($B$2="","",IF($B$2=1,IF(สมรรถนะที่3!U5="","",สมรรถนะที่3!U5),IF(สมรรถนะที่3!U35="","",สมรรถนะที่3!U35)))</f>
        <v>2</v>
      </c>
    </row>
    <row r="6" spans="1:21" ht="17.100000000000001" customHeight="1" x14ac:dyDescent="0.3">
      <c r="A6" s="14"/>
      <c r="B6" s="14"/>
      <c r="C6" s="14"/>
      <c r="D6" s="82">
        <f>D5+1</f>
        <v>2</v>
      </c>
      <c r="E6" s="85" t="str">
        <f>IF($B$2="","",IF($B$2=1,IF(สมรรถนะที่3!E6="","",สมรรถนะที่3!E6),IF(สมรรถนะที่3!E36="","",สมรรถนะที่3!E36)))</f>
        <v>เด็กชายคฑาวุธ  สวนเศรษฐ</v>
      </c>
      <c r="F6" s="86">
        <f>IF($B$2="","",IF($B$2=1,IF(สมรรถนะที่3!F6="","",สมรรถนะที่3!F6),IF(สมรรถนะที่3!F36="","",สมรรถนะที่3!F36)))</f>
        <v>2</v>
      </c>
      <c r="G6" s="86">
        <f>IF($B$2="","",IF($B$2=1,IF(สมรรถนะที่3!G6="","",สมรรถนะที่3!G6),IF(สมรรถนะที่3!G36="","",สมรรถนะที่3!G36)))</f>
        <v>2</v>
      </c>
      <c r="H6" s="86">
        <f>IF($B$2="","",IF($B$2=1,IF(สมรรถนะที่3!H6="","",สมรรถนะที่3!H6),IF(สมรรถนะที่3!H36="","",สมรรถนะที่3!H36)))</f>
        <v>2</v>
      </c>
      <c r="I6" s="86">
        <f>IF($B$2="","",IF($B$2=1,IF(สมรรถนะที่3!I6="","",สมรรถนะที่3!I6),IF(สมรรถนะที่3!I36="","",สมรรถนะที่3!I36)))</f>
        <v>1</v>
      </c>
      <c r="J6" s="86">
        <f>IF($B$2="","",IF($B$2=1,IF(สมรรถนะที่3!J6="","",สมรรถนะที่3!J6),IF(สมรรถนะที่3!J36="","",สมรรถนะที่3!J36)))</f>
        <v>2</v>
      </c>
      <c r="K6" s="86">
        <f>IF($B$2="","",IF($B$2=1,IF(สมรรถนะที่3!K6="","",สมรรถนะที่3!K6),IF(สมรรถนะที่3!K36="","",สมรรถนะที่3!K36)))</f>
        <v>1</v>
      </c>
      <c r="L6" s="86">
        <f>IF($B$2="","",IF($B$2=1,IF(สมรรถนะที่3!L6="","",สมรรถนะที่3!L6),IF(สมรรถนะที่3!L36="","",สมรรถนะที่3!L36)))</f>
        <v>2</v>
      </c>
      <c r="M6" s="86">
        <f>IF($B$2="","",IF($B$2=1,IF(สมรรถนะที่3!M6="","",สมรรถนะที่3!M6),IF(สมรรถนะที่3!M36="","",สมรรถนะที่3!M36)))</f>
        <v>1</v>
      </c>
      <c r="N6" s="86">
        <f>IF($B$2="","",IF($B$2=1,IF(สมรรถนะที่3!N6="","",สมรรถนะที่3!N6),IF(สมรรถนะที่3!N36="","",สมรรถนะที่3!N36)))</f>
        <v>1</v>
      </c>
      <c r="O6" s="86">
        <f>IF($B$2="","",IF($B$2=1,IF(สมรรถนะที่3!O6="","",สมรรถนะที่3!O6),IF(สมรรถนะที่3!O36="","",สมรรถนะที่3!O36)))</f>
        <v>2</v>
      </c>
      <c r="P6" s="86">
        <f>IF($B$2="","",IF($B$2=1,IF(สมรรถนะที่3!P6="","",สมรรถนะที่3!P6),IF(สมรรถนะที่3!P36="","",สมรรถนะที่3!P36)))</f>
        <v>1</v>
      </c>
      <c r="Q6" s="86">
        <f>IF($B$2="","",IF($B$2=1,IF(สมรรถนะที่3!Q6="","",สมรรถนะที่3!Q6),IF(สมรรถนะที่3!Q36="","",สมรรถนะที่3!Q36)))</f>
        <v>1</v>
      </c>
      <c r="R6" s="86">
        <f>IF($B$2="","",IF($B$2=1,IF(สมรรถนะที่3!R6="","",สมรรถนะที่3!R6),IF(สมรรถนะที่3!R36="","",สมรรถนะที่3!R36)))</f>
        <v>1</v>
      </c>
      <c r="S6" s="86">
        <f>IF($B$2="","",IF($B$2=1,IF(สมรรถนะที่3!S6="","",สมรรถนะที่3!S6),IF(สมรรถนะที่3!S36="","",สมรรถนะที่3!S36)))</f>
        <v>1</v>
      </c>
      <c r="T6" s="80">
        <f>IF($B$2="","",IF($B$2=1,IF(สมรรถนะที่3!T6="","",สมรรถนะที่3!T6),IF(สมรรถนะที่3!T36="","",สมรรถนะที่3!T36)))</f>
        <v>1.4285714285714286</v>
      </c>
      <c r="U6" s="50">
        <f>IF($B$2="","",IF($B$2=1,IF(สมรรถนะที่3!U6="","",สมรรถนะที่3!U6),IF(สมรรถนะที่3!U36="","",สมรรถนะที่3!U36)))</f>
        <v>1</v>
      </c>
    </row>
    <row r="7" spans="1:21" ht="17.100000000000001" customHeight="1" x14ac:dyDescent="0.3">
      <c r="A7" s="14"/>
      <c r="B7" s="14"/>
      <c r="C7" s="14"/>
      <c r="D7" s="82">
        <f t="shared" ref="D7:D34" si="0">D6+1</f>
        <v>3</v>
      </c>
      <c r="E7" s="85" t="str">
        <f>IF($B$2="","",IF($B$2=1,IF(สมรรถนะที่3!E7="","",สมรรถนะที่3!E7),IF(สมรรถนะที่3!E37="","",สมรรถนะที่3!E37)))</f>
        <v>เด็กชายเกรียงศักดิ์  รุ่งเรือง</v>
      </c>
      <c r="F7" s="86">
        <f>IF($B$2="","",IF($B$2=1,IF(สมรรถนะที่3!F7="","",สมรรถนะที่3!F7),IF(สมรรถนะที่3!F37="","",สมรรถนะที่3!F37)))</f>
        <v>2</v>
      </c>
      <c r="G7" s="86">
        <f>IF($B$2="","",IF($B$2=1,IF(สมรรถนะที่3!G7="","",สมรรถนะที่3!G7),IF(สมรรถนะที่3!G37="","",สมรรถนะที่3!G37)))</f>
        <v>2</v>
      </c>
      <c r="H7" s="86">
        <f>IF($B$2="","",IF($B$2=1,IF(สมรรถนะที่3!H7="","",สมรรถนะที่3!H7),IF(สมรรถนะที่3!H37="","",สมรรถนะที่3!H37)))</f>
        <v>1</v>
      </c>
      <c r="I7" s="86">
        <f>IF($B$2="","",IF($B$2=1,IF(สมรรถนะที่3!I7="","",สมรรถนะที่3!I7),IF(สมรรถนะที่3!I37="","",สมรรถนะที่3!I37)))</f>
        <v>1</v>
      </c>
      <c r="J7" s="86">
        <f>IF($B$2="","",IF($B$2=1,IF(สมรรถนะที่3!J7="","",สมรรถนะที่3!J7),IF(สมรรถนะที่3!J37="","",สมรรถนะที่3!J37)))</f>
        <v>2</v>
      </c>
      <c r="K7" s="86">
        <f>IF($B$2="","",IF($B$2=1,IF(สมรรถนะที่3!K7="","",สมรรถนะที่3!K7),IF(สมรรถนะที่3!K37="","",สมรรถนะที่3!K37)))</f>
        <v>2</v>
      </c>
      <c r="L7" s="86">
        <f>IF($B$2="","",IF($B$2=1,IF(สมรรถนะที่3!L7="","",สมรรถนะที่3!L7),IF(สมรรถนะที่3!L37="","",สมรรถนะที่3!L37)))</f>
        <v>1</v>
      </c>
      <c r="M7" s="86">
        <f>IF($B$2="","",IF($B$2=1,IF(สมรรถนะที่3!M7="","",สมรรถนะที่3!M7),IF(สมรรถนะที่3!M37="","",สมรรถนะที่3!M37)))</f>
        <v>1</v>
      </c>
      <c r="N7" s="86">
        <f>IF($B$2="","",IF($B$2=1,IF(สมรรถนะที่3!N7="","",สมรรถนะที่3!N7),IF(สมรรถนะที่3!N37="","",สมรรถนะที่3!N37)))</f>
        <v>1</v>
      </c>
      <c r="O7" s="86">
        <f>IF($B$2="","",IF($B$2=1,IF(สมรรถนะที่3!O7="","",สมรรถนะที่3!O7),IF(สมรรถนะที่3!O37="","",สมรรถนะที่3!O37)))</f>
        <v>1</v>
      </c>
      <c r="P7" s="86">
        <f>IF($B$2="","",IF($B$2=1,IF(สมรรถนะที่3!P7="","",สมรรถนะที่3!P7),IF(สมรรถนะที่3!P37="","",สมรรถนะที่3!P37)))</f>
        <v>2</v>
      </c>
      <c r="Q7" s="86">
        <f>IF($B$2="","",IF($B$2=1,IF(สมรรถนะที่3!Q7="","",สมรรถนะที่3!Q7),IF(สมรรถนะที่3!Q37="","",สมรรถนะที่3!Q37)))</f>
        <v>2</v>
      </c>
      <c r="R7" s="86">
        <f>IF($B$2="","",IF($B$2=1,IF(สมรรถนะที่3!R7="","",สมรรถนะที่3!R7),IF(สมรรถนะที่3!R37="","",สมรรถนะที่3!R37)))</f>
        <v>1</v>
      </c>
      <c r="S7" s="86">
        <f>IF($B$2="","",IF($B$2=1,IF(สมรรถนะที่3!S7="","",สมรรถนะที่3!S7),IF(สมรรถนะที่3!S37="","",สมรรถนะที่3!S37)))</f>
        <v>1</v>
      </c>
      <c r="T7" s="80">
        <f>IF($B$2="","",IF($B$2=1,IF(สมรรถนะที่3!T7="","",สมรรถนะที่3!T7),IF(สมรรถนะที่3!T37="","",สมรรถนะที่3!T37)))</f>
        <v>1.4285714285714286</v>
      </c>
      <c r="U7" s="50">
        <f>IF($B$2="","",IF($B$2=1,IF(สมรรถนะที่3!U7="","",สมรรถนะที่3!U7),IF(สมรรถนะที่3!U37="","",สมรรถนะที่3!U37)))</f>
        <v>1</v>
      </c>
    </row>
    <row r="8" spans="1:21" ht="17.100000000000001" customHeight="1" x14ac:dyDescent="0.3">
      <c r="A8" s="14"/>
      <c r="B8" s="14"/>
      <c r="C8" s="14"/>
      <c r="D8" s="82">
        <f t="shared" si="0"/>
        <v>4</v>
      </c>
      <c r="E8" s="85" t="str">
        <f>IF($B$2="","",IF($B$2=1,IF(สมรรถนะที่3!E8="","",สมรรถนะที่3!E8),IF(สมรรถนะที่3!E38="","",สมรรถนะที่3!E38)))</f>
        <v>เด็กชายสุทธิศักดิ์  พึ่งกุล</v>
      </c>
      <c r="F8" s="86">
        <f>IF($B$2="","",IF($B$2=1,IF(สมรรถนะที่3!F8="","",สมรรถนะที่3!F8),IF(สมรรถนะที่3!F38="","",สมรรถนะที่3!F38)))</f>
        <v>2</v>
      </c>
      <c r="G8" s="86">
        <f>IF($B$2="","",IF($B$2=1,IF(สมรรถนะที่3!G8="","",สมรรถนะที่3!G8),IF(สมรรถนะที่3!G38="","",สมรรถนะที่3!G38)))</f>
        <v>2</v>
      </c>
      <c r="H8" s="86">
        <f>IF($B$2="","",IF($B$2=1,IF(สมรรถนะที่3!H8="","",สมรรถนะที่3!H8),IF(สมรรถนะที่3!H38="","",สมรรถนะที่3!H38)))</f>
        <v>1</v>
      </c>
      <c r="I8" s="86">
        <f>IF($B$2="","",IF($B$2=1,IF(สมรรถนะที่3!I8="","",สมรรถนะที่3!I8),IF(สมรรถนะที่3!I38="","",สมรรถนะที่3!I38)))</f>
        <v>1</v>
      </c>
      <c r="J8" s="86">
        <f>IF($B$2="","",IF($B$2=1,IF(สมรรถนะที่3!J8="","",สมรรถนะที่3!J8),IF(สมรรถนะที่3!J38="","",สมรรถนะที่3!J38)))</f>
        <v>2</v>
      </c>
      <c r="K8" s="86">
        <f>IF($B$2="","",IF($B$2=1,IF(สมรรถนะที่3!K8="","",สมรรถนะที่3!K8),IF(สมรรถนะที่3!K38="","",สมรรถนะที่3!K38)))</f>
        <v>1</v>
      </c>
      <c r="L8" s="86">
        <f>IF($B$2="","",IF($B$2=1,IF(สมรรถนะที่3!L8="","",สมรรถนะที่3!L8),IF(สมรรถนะที่3!L38="","",สมรรถนะที่3!L38)))</f>
        <v>1</v>
      </c>
      <c r="M8" s="86">
        <f>IF($B$2="","",IF($B$2=1,IF(สมรรถนะที่3!M8="","",สมรรถนะที่3!M8),IF(สมรรถนะที่3!M38="","",สมรรถนะที่3!M38)))</f>
        <v>1</v>
      </c>
      <c r="N8" s="86">
        <f>IF($B$2="","",IF($B$2=1,IF(สมรรถนะที่3!N8="","",สมรรถนะที่3!N8),IF(สมรรถนะที่3!N38="","",สมรรถนะที่3!N38)))</f>
        <v>2</v>
      </c>
      <c r="O8" s="86">
        <f>IF($B$2="","",IF($B$2=1,IF(สมรรถนะที่3!O8="","",สมรรถนะที่3!O8),IF(สมรรถนะที่3!O38="","",สมรรถนะที่3!O38)))</f>
        <v>2</v>
      </c>
      <c r="P8" s="86">
        <f>IF($B$2="","",IF($B$2=1,IF(สมรรถนะที่3!P8="","",สมรรถนะที่3!P8),IF(สมรรถนะที่3!P38="","",สมรรถนะที่3!P38)))</f>
        <v>1</v>
      </c>
      <c r="Q8" s="86">
        <f>IF($B$2="","",IF($B$2=1,IF(สมรรถนะที่3!Q8="","",สมรรถนะที่3!Q8),IF(สมรรถนะที่3!Q38="","",สมรรถนะที่3!Q38)))</f>
        <v>1</v>
      </c>
      <c r="R8" s="86">
        <f>IF($B$2="","",IF($B$2=1,IF(สมรรถนะที่3!R8="","",สมรรถนะที่3!R8),IF(สมรรถนะที่3!R38="","",สมรรถนะที่3!R38)))</f>
        <v>1</v>
      </c>
      <c r="S8" s="86">
        <f>IF($B$2="","",IF($B$2=1,IF(สมรรถนะที่3!S8="","",สมรรถนะที่3!S8),IF(สมรรถนะที่3!S38="","",สมรรถนะที่3!S38)))</f>
        <v>1</v>
      </c>
      <c r="T8" s="80">
        <f>IF($B$2="","",IF($B$2=1,IF(สมรรถนะที่3!T8="","",สมรรถนะที่3!T8),IF(สมรรถนะที่3!T38="","",สมรรถนะที่3!T38)))</f>
        <v>1.3571428571428572</v>
      </c>
      <c r="U8" s="50">
        <f>IF($B$2="","",IF($B$2=1,IF(สมรรถนะที่3!U8="","",สมรรถนะที่3!U8),IF(สมรรถนะที่3!U38="","",สมรรถนะที่3!U38)))</f>
        <v>1</v>
      </c>
    </row>
    <row r="9" spans="1:21" ht="17.100000000000001" customHeight="1" x14ac:dyDescent="0.3">
      <c r="A9" s="14"/>
      <c r="B9" s="14"/>
      <c r="C9" s="14"/>
      <c r="D9" s="82">
        <f t="shared" si="0"/>
        <v>5</v>
      </c>
      <c r="E9" s="85" t="str">
        <f>IF($B$2="","",IF($B$2=1,IF(สมรรถนะที่3!E9="","",สมรรถนะที่3!E9),IF(สมรรถนะที่3!E39="","",สมรรถนะที่3!E39)))</f>
        <v>เด็กชายวีรากร  แตงนิ่ม</v>
      </c>
      <c r="F9" s="86">
        <f>IF($B$2="","",IF($B$2=1,IF(สมรรถนะที่3!F9="","",สมรรถนะที่3!F9),IF(สมรรถนะที่3!F39="","",สมรรถนะที่3!F39)))</f>
        <v>2</v>
      </c>
      <c r="G9" s="86">
        <f>IF($B$2="","",IF($B$2=1,IF(สมรรถนะที่3!G9="","",สมรรถนะที่3!G9),IF(สมรรถนะที่3!G39="","",สมรรถนะที่3!G39)))</f>
        <v>2</v>
      </c>
      <c r="H9" s="86">
        <f>IF($B$2="","",IF($B$2=1,IF(สมรรถนะที่3!H9="","",สมรรถนะที่3!H9),IF(สมรรถนะที่3!H39="","",สมรรถนะที่3!H39)))</f>
        <v>1</v>
      </c>
      <c r="I9" s="86">
        <f>IF($B$2="","",IF($B$2=1,IF(สมรรถนะที่3!I9="","",สมรรถนะที่3!I9),IF(สมรรถนะที่3!I39="","",สมรรถนะที่3!I39)))</f>
        <v>1</v>
      </c>
      <c r="J9" s="86">
        <f>IF($B$2="","",IF($B$2=1,IF(สมรรถนะที่3!J9="","",สมรรถนะที่3!J9),IF(สมรรถนะที่3!J39="","",สมรรถนะที่3!J39)))</f>
        <v>1</v>
      </c>
      <c r="K9" s="86">
        <f>IF($B$2="","",IF($B$2=1,IF(สมรรถนะที่3!K9="","",สมรรถนะที่3!K9),IF(สมรรถนะที่3!K39="","",สมรรถนะที่3!K39)))</f>
        <v>1</v>
      </c>
      <c r="L9" s="86">
        <f>IF($B$2="","",IF($B$2=1,IF(สมรรถนะที่3!L9="","",สมรรถนะที่3!L9),IF(สมรรถนะที่3!L39="","",สมรรถนะที่3!L39)))</f>
        <v>1</v>
      </c>
      <c r="M9" s="86">
        <f>IF($B$2="","",IF($B$2=1,IF(สมรรถนะที่3!M9="","",สมรรถนะที่3!M9),IF(สมรรถนะที่3!M39="","",สมรรถนะที่3!M39)))</f>
        <v>1</v>
      </c>
      <c r="N9" s="86">
        <f>IF($B$2="","",IF($B$2=1,IF(สมรรถนะที่3!N9="","",สมรรถนะที่3!N9),IF(สมรรถนะที่3!N39="","",สมรรถนะที่3!N39)))</f>
        <v>1</v>
      </c>
      <c r="O9" s="86">
        <f>IF($B$2="","",IF($B$2=1,IF(สมรรถนะที่3!O9="","",สมรรถนะที่3!O9),IF(สมรรถนะที่3!O39="","",สมรรถนะที่3!O39)))</f>
        <v>1</v>
      </c>
      <c r="P9" s="86">
        <f>IF($B$2="","",IF($B$2=1,IF(สมรรถนะที่3!P9="","",สมรรถนะที่3!P9),IF(สมรรถนะที่3!P39="","",สมรรถนะที่3!P39)))</f>
        <v>1</v>
      </c>
      <c r="Q9" s="86">
        <f>IF($B$2="","",IF($B$2=1,IF(สมรรถนะที่3!Q9="","",สมรรถนะที่3!Q9),IF(สมรรถนะที่3!Q39="","",สมรรถนะที่3!Q39)))</f>
        <v>1</v>
      </c>
      <c r="R9" s="86">
        <f>IF($B$2="","",IF($B$2=1,IF(สมรรถนะที่3!R9="","",สมรรถนะที่3!R9),IF(สมรรถนะที่3!R39="","",สมรรถนะที่3!R39)))</f>
        <v>1</v>
      </c>
      <c r="S9" s="86">
        <f>IF($B$2="","",IF($B$2=1,IF(สมรรถนะที่3!S9="","",สมรรถนะที่3!S9),IF(สมรรถนะที่3!S39="","",สมรรถนะที่3!S39)))</f>
        <v>1</v>
      </c>
      <c r="T9" s="80">
        <f>IF($B$2="","",IF($B$2=1,IF(สมรรถนะที่3!T9="","",สมรรถนะที่3!T9),IF(สมรรถนะที่3!T39="","",สมรรถนะที่3!T39)))</f>
        <v>1.1428571428571428</v>
      </c>
      <c r="U9" s="50">
        <f>IF($B$2="","",IF($B$2=1,IF(สมรรถนะที่3!U9="","",สมรรถนะที่3!U9),IF(สมรรถนะที่3!U39="","",สมรรถนะที่3!U39)))</f>
        <v>1</v>
      </c>
    </row>
    <row r="10" spans="1:21" ht="17.100000000000001" customHeight="1" x14ac:dyDescent="0.3">
      <c r="A10" s="14"/>
      <c r="B10" s="14"/>
      <c r="C10" s="14"/>
      <c r="D10" s="82">
        <f t="shared" si="0"/>
        <v>6</v>
      </c>
      <c r="E10" s="85" t="str">
        <f>IF($B$2="","",IF($B$2=1,IF(สมรรถนะที่3!E10="","",สมรรถนะที่3!E10),IF(สมรรถนะที่3!E40="","",สมรรถนะที่3!E40)))</f>
        <v>เด็กชายจอมเดช  อันทรินทร์</v>
      </c>
      <c r="F10" s="86">
        <f>IF($B$2="","",IF($B$2=1,IF(สมรรถนะที่3!F10="","",สมรรถนะที่3!F10),IF(สมรรถนะที่3!F40="","",สมรรถนะที่3!F40)))</f>
        <v>2</v>
      </c>
      <c r="G10" s="86">
        <f>IF($B$2="","",IF($B$2=1,IF(สมรรถนะที่3!G10="","",สมรรถนะที่3!G10),IF(สมรรถนะที่3!G40="","",สมรรถนะที่3!G40)))</f>
        <v>2</v>
      </c>
      <c r="H10" s="86">
        <f>IF($B$2="","",IF($B$2=1,IF(สมรรถนะที่3!H10="","",สมรรถนะที่3!H10),IF(สมรรถนะที่3!H40="","",สมรรถนะที่3!H40)))</f>
        <v>1</v>
      </c>
      <c r="I10" s="86">
        <f>IF($B$2="","",IF($B$2=1,IF(สมรรถนะที่3!I10="","",สมรรถนะที่3!I10),IF(สมรรถนะที่3!I40="","",สมรรถนะที่3!I40)))</f>
        <v>1</v>
      </c>
      <c r="J10" s="86">
        <f>IF($B$2="","",IF($B$2=1,IF(สมรรถนะที่3!J10="","",สมรรถนะที่3!J10),IF(สมรรถนะที่3!J40="","",สมรรถนะที่3!J40)))</f>
        <v>1</v>
      </c>
      <c r="K10" s="86">
        <f>IF($B$2="","",IF($B$2=1,IF(สมรรถนะที่3!K10="","",สมรรถนะที่3!K10),IF(สมรรถนะที่3!K40="","",สมรรถนะที่3!K40)))</f>
        <v>1</v>
      </c>
      <c r="L10" s="86">
        <f>IF($B$2="","",IF($B$2=1,IF(สมรรถนะที่3!L10="","",สมรรถนะที่3!L10),IF(สมรรถนะที่3!L40="","",สมรรถนะที่3!L40)))</f>
        <v>1</v>
      </c>
      <c r="M10" s="86">
        <f>IF($B$2="","",IF($B$2=1,IF(สมรรถนะที่3!M10="","",สมรรถนะที่3!M10),IF(สมรรถนะที่3!M40="","",สมรรถนะที่3!M40)))</f>
        <v>1</v>
      </c>
      <c r="N10" s="86">
        <f>IF($B$2="","",IF($B$2=1,IF(สมรรถนะที่3!N10="","",สมรรถนะที่3!N10),IF(สมรรถนะที่3!N40="","",สมรรถนะที่3!N40)))</f>
        <v>1</v>
      </c>
      <c r="O10" s="86">
        <f>IF($B$2="","",IF($B$2=1,IF(สมรรถนะที่3!O10="","",สมรรถนะที่3!O10),IF(สมรรถนะที่3!O40="","",สมรรถนะที่3!O40)))</f>
        <v>1</v>
      </c>
      <c r="P10" s="86">
        <f>IF($B$2="","",IF($B$2=1,IF(สมรรถนะที่3!P10="","",สมรรถนะที่3!P10),IF(สมรรถนะที่3!P40="","",สมรรถนะที่3!P40)))</f>
        <v>1</v>
      </c>
      <c r="Q10" s="86">
        <f>IF($B$2="","",IF($B$2=1,IF(สมรรถนะที่3!Q10="","",สมรรถนะที่3!Q10),IF(สมรรถนะที่3!Q40="","",สมรรถนะที่3!Q40)))</f>
        <v>1</v>
      </c>
      <c r="R10" s="86">
        <f>IF($B$2="","",IF($B$2=1,IF(สมรรถนะที่3!R10="","",สมรรถนะที่3!R10),IF(สมรรถนะที่3!R40="","",สมรรถนะที่3!R40)))</f>
        <v>1</v>
      </c>
      <c r="S10" s="86">
        <f>IF($B$2="","",IF($B$2=1,IF(สมรรถนะที่3!S10="","",สมรรถนะที่3!S10),IF(สมรรถนะที่3!S40="","",สมรรถนะที่3!S40)))</f>
        <v>1</v>
      </c>
      <c r="T10" s="80">
        <f>IF($B$2="","",IF($B$2=1,IF(สมรรถนะที่3!T10="","",สมรรถนะที่3!T10),IF(สมรรถนะที่3!T40="","",สมรรถนะที่3!T40)))</f>
        <v>1.1428571428571428</v>
      </c>
      <c r="U10" s="50">
        <f>IF($B$2="","",IF($B$2=1,IF(สมรรถนะที่3!U10="","",สมรรถนะที่3!U10),IF(สมรรถนะที่3!U40="","",สมรรถนะที่3!U40)))</f>
        <v>1</v>
      </c>
    </row>
    <row r="11" spans="1:21" ht="17.100000000000001" customHeight="1" x14ac:dyDescent="0.3">
      <c r="A11" s="14"/>
      <c r="B11" s="14"/>
      <c r="C11" s="14"/>
      <c r="D11" s="82">
        <f t="shared" si="0"/>
        <v>7</v>
      </c>
      <c r="E11" s="85" t="str">
        <f>IF($B$2="","",IF($B$2=1,IF(สมรรถนะที่3!E11="","",สมรรถนะที่3!E11),IF(สมรรถนะที่3!E41="","",สมรรถนะที่3!E41)))</f>
        <v>เด็กชายณวพล  พรมจิ๋ว</v>
      </c>
      <c r="F11" s="86">
        <f>IF($B$2="","",IF($B$2=1,IF(สมรรถนะที่3!F11="","",สมรรถนะที่3!F11),IF(สมรรถนะที่3!F41="","",สมรรถนะที่3!F41)))</f>
        <v>3</v>
      </c>
      <c r="G11" s="86">
        <f>IF($B$2="","",IF($B$2=1,IF(สมรรถนะที่3!G11="","",สมรรถนะที่3!G11),IF(สมรรถนะที่3!G41="","",สมรรถนะที่3!G41)))</f>
        <v>2</v>
      </c>
      <c r="H11" s="86">
        <f>IF($B$2="","",IF($B$2=1,IF(สมรรถนะที่3!H11="","",สมรรถนะที่3!H11),IF(สมรรถนะที่3!H41="","",สมรรถนะที่3!H41)))</f>
        <v>2</v>
      </c>
      <c r="I11" s="86">
        <f>IF($B$2="","",IF($B$2=1,IF(สมรรถนะที่3!I11="","",สมรรถนะที่3!I11),IF(สมรรถนะที่3!I41="","",สมรรถนะที่3!I41)))</f>
        <v>2</v>
      </c>
      <c r="J11" s="86">
        <f>IF($B$2="","",IF($B$2=1,IF(สมรรถนะที่3!J11="","",สมรรถนะที่3!J11),IF(สมรรถนะที่3!J41="","",สมรรถนะที่3!J41)))</f>
        <v>3</v>
      </c>
      <c r="K11" s="86">
        <f>IF($B$2="","",IF($B$2=1,IF(สมรรถนะที่3!K11="","",สมรรถนะที่3!K11),IF(สมรรถนะที่3!K41="","",สมรรถนะที่3!K41)))</f>
        <v>2</v>
      </c>
      <c r="L11" s="86">
        <f>IF($B$2="","",IF($B$2=1,IF(สมรรถนะที่3!L11="","",สมรรถนะที่3!L11),IF(สมรรถนะที่3!L41="","",สมรรถนะที่3!L41)))</f>
        <v>2</v>
      </c>
      <c r="M11" s="86">
        <f>IF($B$2="","",IF($B$2=1,IF(สมรรถนะที่3!M11="","",สมรรถนะที่3!M11),IF(สมรรถนะที่3!M41="","",สมรรถนะที่3!M41)))</f>
        <v>2</v>
      </c>
      <c r="N11" s="86">
        <f>IF($B$2="","",IF($B$2=1,IF(สมรรถนะที่3!N11="","",สมรรถนะที่3!N11),IF(สมรรถนะที่3!N41="","",สมรรถนะที่3!N41)))</f>
        <v>2</v>
      </c>
      <c r="O11" s="86">
        <f>IF($B$2="","",IF($B$2=1,IF(สมรรถนะที่3!O11="","",สมรรถนะที่3!O11),IF(สมรรถนะที่3!O41="","",สมรรถนะที่3!O41)))</f>
        <v>2</v>
      </c>
      <c r="P11" s="86">
        <f>IF($B$2="","",IF($B$2=1,IF(สมรรถนะที่3!P11="","",สมรรถนะที่3!P11),IF(สมรรถนะที่3!P41="","",สมรรถนะที่3!P41)))</f>
        <v>2</v>
      </c>
      <c r="Q11" s="86">
        <f>IF($B$2="","",IF($B$2=1,IF(สมรรถนะที่3!Q11="","",สมรรถนะที่3!Q11),IF(สมรรถนะที่3!Q41="","",สมรรถนะที่3!Q41)))</f>
        <v>2</v>
      </c>
      <c r="R11" s="86">
        <f>IF($B$2="","",IF($B$2=1,IF(สมรรถนะที่3!R11="","",สมรรถนะที่3!R11),IF(สมรรถนะที่3!R41="","",สมรรถนะที่3!R41)))</f>
        <v>2</v>
      </c>
      <c r="S11" s="86">
        <f>IF($B$2="","",IF($B$2=1,IF(สมรรถนะที่3!S11="","",สมรรถนะที่3!S11),IF(สมรรถนะที่3!S41="","",สมรรถนะที่3!S41)))</f>
        <v>2</v>
      </c>
      <c r="T11" s="80">
        <f>IF($B$2="","",IF($B$2=1,IF(สมรรถนะที่3!T11="","",สมรรถนะที่3!T11),IF(สมรรถนะที่3!T41="","",สมรรถนะที่3!T41)))</f>
        <v>2.1428571428571428</v>
      </c>
      <c r="U11" s="50">
        <f>IF($B$2="","",IF($B$2=1,IF(สมรรถนะที่3!U11="","",สมรรถนะที่3!U11),IF(สมรรถนะที่3!U41="","",สมรรถนะที่3!U41)))</f>
        <v>2</v>
      </c>
    </row>
    <row r="12" spans="1:21" ht="17.100000000000001" customHeight="1" x14ac:dyDescent="0.3">
      <c r="A12" s="14"/>
      <c r="B12" s="14"/>
      <c r="C12" s="14"/>
      <c r="D12" s="82">
        <f t="shared" si="0"/>
        <v>8</v>
      </c>
      <c r="E12" s="85" t="str">
        <f>IF($B$2="","",IF($B$2=1,IF(สมรรถนะที่3!E12="","",สมรรถนะที่3!E12),IF(สมรรถนะที่3!E42="","",สมรรถนะที่3!E42)))</f>
        <v>เด็กชายอลงกรณ์     คำค้อม</v>
      </c>
      <c r="F12" s="86">
        <f>IF($B$2="","",IF($B$2=1,IF(สมรรถนะที่3!F12="","",สมรรถนะที่3!F12),IF(สมรรถนะที่3!F42="","",สมรรถนะที่3!F42)))</f>
        <v>2</v>
      </c>
      <c r="G12" s="86">
        <f>IF($B$2="","",IF($B$2=1,IF(สมรรถนะที่3!G12="","",สมรรถนะที่3!G12),IF(สมรรถนะที่3!G42="","",สมรรถนะที่3!G42)))</f>
        <v>2</v>
      </c>
      <c r="H12" s="86">
        <f>IF($B$2="","",IF($B$2=1,IF(สมรรถนะที่3!H12="","",สมรรถนะที่3!H12),IF(สมรรถนะที่3!H42="","",สมรรถนะที่3!H42)))</f>
        <v>2</v>
      </c>
      <c r="I12" s="86">
        <f>IF($B$2="","",IF($B$2=1,IF(สมรรถนะที่3!I12="","",สมรรถนะที่3!I12),IF(สมรรถนะที่3!I42="","",สมรรถนะที่3!I42)))</f>
        <v>1</v>
      </c>
      <c r="J12" s="86">
        <f>IF($B$2="","",IF($B$2=1,IF(สมรรถนะที่3!J12="","",สมรรถนะที่3!J12),IF(สมรรถนะที่3!J42="","",สมรรถนะที่3!J42)))</f>
        <v>1</v>
      </c>
      <c r="K12" s="86">
        <f>IF($B$2="","",IF($B$2=1,IF(สมรรถนะที่3!K12="","",สมรรถนะที่3!K12),IF(สมรรถนะที่3!K42="","",สมรรถนะที่3!K42)))</f>
        <v>1</v>
      </c>
      <c r="L12" s="86">
        <f>IF($B$2="","",IF($B$2=1,IF(สมรรถนะที่3!L12="","",สมรรถนะที่3!L12),IF(สมรรถนะที่3!L42="","",สมรรถนะที่3!L42)))</f>
        <v>1</v>
      </c>
      <c r="M12" s="86">
        <f>IF($B$2="","",IF($B$2=1,IF(สมรรถนะที่3!M12="","",สมรรถนะที่3!M12),IF(สมรรถนะที่3!M42="","",สมรรถนะที่3!M42)))</f>
        <v>1</v>
      </c>
      <c r="N12" s="86">
        <f>IF($B$2="","",IF($B$2=1,IF(สมรรถนะที่3!N12="","",สมรรถนะที่3!N12),IF(สมรรถนะที่3!N42="","",สมรรถนะที่3!N42)))</f>
        <v>2</v>
      </c>
      <c r="O12" s="86">
        <f>IF($B$2="","",IF($B$2=1,IF(สมรรถนะที่3!O12="","",สมรรถนะที่3!O12),IF(สมรรถนะที่3!O42="","",สมรรถนะที่3!O42)))</f>
        <v>2</v>
      </c>
      <c r="P12" s="86">
        <f>IF($B$2="","",IF($B$2=1,IF(สมรรถนะที่3!P12="","",สมรรถนะที่3!P12),IF(สมรรถนะที่3!P42="","",สมรรถนะที่3!P42)))</f>
        <v>1</v>
      </c>
      <c r="Q12" s="86">
        <f>IF($B$2="","",IF($B$2=1,IF(สมรรถนะที่3!Q12="","",สมรรถนะที่3!Q12),IF(สมรรถนะที่3!Q42="","",สมรรถนะที่3!Q42)))</f>
        <v>1</v>
      </c>
      <c r="R12" s="86">
        <f>IF($B$2="","",IF($B$2=1,IF(สมรรถนะที่3!R12="","",สมรรถนะที่3!R12),IF(สมรรถนะที่3!R42="","",สมรรถนะที่3!R42)))</f>
        <v>1</v>
      </c>
      <c r="S12" s="86">
        <f>IF($B$2="","",IF($B$2=1,IF(สมรรถนะที่3!S12="","",สมรรถนะที่3!S12),IF(สมรรถนะที่3!S42="","",สมรรถนะที่3!S42)))</f>
        <v>1</v>
      </c>
      <c r="T12" s="80">
        <f>IF($B$2="","",IF($B$2=1,IF(สมรรถนะที่3!T12="","",สมรรถนะที่3!T12),IF(สมรรถนะที่3!T42="","",สมรรถนะที่3!T42)))</f>
        <v>1.3571428571428572</v>
      </c>
      <c r="U12" s="50">
        <f>IF($B$2="","",IF($B$2=1,IF(สมรรถนะที่3!U12="","",สมรรถนะที่3!U12),IF(สมรรถนะที่3!U42="","",สมรรถนะที่3!U42)))</f>
        <v>1</v>
      </c>
    </row>
    <row r="13" spans="1:21" ht="17.100000000000001" customHeight="1" x14ac:dyDescent="0.3">
      <c r="A13" s="14"/>
      <c r="B13" s="14"/>
      <c r="C13" s="14"/>
      <c r="D13" s="82">
        <f t="shared" si="0"/>
        <v>9</v>
      </c>
      <c r="E13" s="85" t="str">
        <f>IF($B$2="","",IF($B$2=1,IF(สมรรถนะที่3!E13="","",สมรรถนะที่3!E13),IF(สมรรถนะที่3!E43="","",สมรรถนะที่3!E43)))</f>
        <v>เด็กชายธีรวัช  พุ่มไสว</v>
      </c>
      <c r="F13" s="86">
        <f>IF($B$2="","",IF($B$2=1,IF(สมรรถนะที่3!F13="","",สมรรถนะที่3!F13),IF(สมรรถนะที่3!F43="","",สมรรถนะที่3!F43)))</f>
        <v>2</v>
      </c>
      <c r="G13" s="86">
        <f>IF($B$2="","",IF($B$2=1,IF(สมรรถนะที่3!G13="","",สมรรถนะที่3!G13),IF(สมรรถนะที่3!G43="","",สมรรถนะที่3!G43)))</f>
        <v>2</v>
      </c>
      <c r="H13" s="86">
        <f>IF($B$2="","",IF($B$2=1,IF(สมรรถนะที่3!H13="","",สมรรถนะที่3!H13),IF(สมรรถนะที่3!H43="","",สมรรถนะที่3!H43)))</f>
        <v>1</v>
      </c>
      <c r="I13" s="86">
        <f>IF($B$2="","",IF($B$2=1,IF(สมรรถนะที่3!I13="","",สมรรถนะที่3!I13),IF(สมรรถนะที่3!I43="","",สมรรถนะที่3!I43)))</f>
        <v>1</v>
      </c>
      <c r="J13" s="86">
        <f>IF($B$2="","",IF($B$2=1,IF(สมรรถนะที่3!J13="","",สมรรถนะที่3!J13),IF(สมรรถนะที่3!J43="","",สมรรถนะที่3!J43)))</f>
        <v>1</v>
      </c>
      <c r="K13" s="86">
        <f>IF($B$2="","",IF($B$2=1,IF(สมรรถนะที่3!K13="","",สมรรถนะที่3!K13),IF(สมรรถนะที่3!K43="","",สมรรถนะที่3!K43)))</f>
        <v>1</v>
      </c>
      <c r="L13" s="86">
        <f>IF($B$2="","",IF($B$2=1,IF(สมรรถนะที่3!L13="","",สมรรถนะที่3!L13),IF(สมรรถนะที่3!L43="","",สมรรถนะที่3!L43)))</f>
        <v>1</v>
      </c>
      <c r="M13" s="86">
        <f>IF($B$2="","",IF($B$2=1,IF(สมรรถนะที่3!M13="","",สมรรถนะที่3!M13),IF(สมรรถนะที่3!M43="","",สมรรถนะที่3!M43)))</f>
        <v>1</v>
      </c>
      <c r="N13" s="86">
        <f>IF($B$2="","",IF($B$2=1,IF(สมรรถนะที่3!N13="","",สมรรถนะที่3!N13),IF(สมรรถนะที่3!N43="","",สมรรถนะที่3!N43)))</f>
        <v>1</v>
      </c>
      <c r="O13" s="86">
        <f>IF($B$2="","",IF($B$2=1,IF(สมรรถนะที่3!O13="","",สมรรถนะที่3!O13),IF(สมรรถนะที่3!O43="","",สมรรถนะที่3!O43)))</f>
        <v>1</v>
      </c>
      <c r="P13" s="86">
        <f>IF($B$2="","",IF($B$2=1,IF(สมรรถนะที่3!P13="","",สมรรถนะที่3!P13),IF(สมรรถนะที่3!P43="","",สมรรถนะที่3!P43)))</f>
        <v>1</v>
      </c>
      <c r="Q13" s="86">
        <f>IF($B$2="","",IF($B$2=1,IF(สมรรถนะที่3!Q13="","",สมรรถนะที่3!Q13),IF(สมรรถนะที่3!Q43="","",สมรรถนะที่3!Q43)))</f>
        <v>1</v>
      </c>
      <c r="R13" s="86">
        <f>IF($B$2="","",IF($B$2=1,IF(สมรรถนะที่3!R13="","",สมรรถนะที่3!R13),IF(สมรรถนะที่3!R43="","",สมรรถนะที่3!R43)))</f>
        <v>1</v>
      </c>
      <c r="S13" s="86">
        <f>IF($B$2="","",IF($B$2=1,IF(สมรรถนะที่3!S13="","",สมรรถนะที่3!S13),IF(สมรรถนะที่3!S43="","",สมรรถนะที่3!S43)))</f>
        <v>1</v>
      </c>
      <c r="T13" s="80">
        <f>IF($B$2="","",IF($B$2=1,IF(สมรรถนะที่3!T13="","",สมรรถนะที่3!T13),IF(สมรรถนะที่3!T43="","",สมรรถนะที่3!T43)))</f>
        <v>1.1428571428571428</v>
      </c>
      <c r="U13" s="50">
        <f>IF($B$2="","",IF($B$2=1,IF(สมรรถนะที่3!U13="","",สมรรถนะที่3!U13),IF(สมรรถนะที่3!U43="","",สมรรถนะที่3!U43)))</f>
        <v>1</v>
      </c>
    </row>
    <row r="14" spans="1:21" ht="17.100000000000001" customHeight="1" x14ac:dyDescent="0.3">
      <c r="A14" s="14"/>
      <c r="B14" s="14"/>
      <c r="C14" s="14"/>
      <c r="D14" s="82">
        <f t="shared" si="0"/>
        <v>10</v>
      </c>
      <c r="E14" s="85" t="str">
        <f>IF($B$2="","",IF($B$2=1,IF(สมรรถนะที่3!E14="","",สมรรถนะที่3!E14),IF(สมรรถนะที่3!E44="","",สมรรถนะที่3!E44)))</f>
        <v>เด็กหญิงกัญญภัทร  เรียบร้อย</v>
      </c>
      <c r="F14" s="86">
        <f>IF($B$2="","",IF($B$2=1,IF(สมรรถนะที่3!F14="","",สมรรถนะที่3!F14),IF(สมรรถนะที่3!F44="","",สมรรถนะที่3!F44)))</f>
        <v>2</v>
      </c>
      <c r="G14" s="86">
        <f>IF($B$2="","",IF($B$2=1,IF(สมรรถนะที่3!G14="","",สมรรถนะที่3!G14),IF(สมรรถนะที่3!G44="","",สมรรถนะที่3!G44)))</f>
        <v>2</v>
      </c>
      <c r="H14" s="86">
        <f>IF($B$2="","",IF($B$2=1,IF(สมรรถนะที่3!H14="","",สมรรถนะที่3!H14),IF(สมรรถนะที่3!H44="","",สมรรถนะที่3!H44)))</f>
        <v>2</v>
      </c>
      <c r="I14" s="86">
        <f>IF($B$2="","",IF($B$2=1,IF(สมรรถนะที่3!I14="","",สมรรถนะที่3!I14),IF(สมรรถนะที่3!I44="","",สมรรถนะที่3!I44)))</f>
        <v>1</v>
      </c>
      <c r="J14" s="86">
        <f>IF($B$2="","",IF($B$2=1,IF(สมรรถนะที่3!J14="","",สมรรถนะที่3!J14),IF(สมรรถนะที่3!J44="","",สมรรถนะที่3!J44)))</f>
        <v>1</v>
      </c>
      <c r="K14" s="86">
        <f>IF($B$2="","",IF($B$2=1,IF(สมรรถนะที่3!K14="","",สมรรถนะที่3!K14),IF(สมรรถนะที่3!K44="","",สมรรถนะที่3!K44)))</f>
        <v>1</v>
      </c>
      <c r="L14" s="86">
        <f>IF($B$2="","",IF($B$2=1,IF(สมรรถนะที่3!L14="","",สมรรถนะที่3!L14),IF(สมรรถนะที่3!L44="","",สมรรถนะที่3!L44)))</f>
        <v>1</v>
      </c>
      <c r="M14" s="86">
        <f>IF($B$2="","",IF($B$2=1,IF(สมรรถนะที่3!M14="","",สมรรถนะที่3!M14),IF(สมรรถนะที่3!M44="","",สมรรถนะที่3!M44)))</f>
        <v>1</v>
      </c>
      <c r="N14" s="86">
        <f>IF($B$2="","",IF($B$2=1,IF(สมรรถนะที่3!N14="","",สมรรถนะที่3!N14),IF(สมรรถนะที่3!N44="","",สมรรถนะที่3!N44)))</f>
        <v>2</v>
      </c>
      <c r="O14" s="86">
        <f>IF($B$2="","",IF($B$2=1,IF(สมรรถนะที่3!O14="","",สมรรถนะที่3!O14),IF(สมรรถนะที่3!O44="","",สมรรถนะที่3!O44)))</f>
        <v>2</v>
      </c>
      <c r="P14" s="86">
        <f>IF($B$2="","",IF($B$2=1,IF(สมรรถนะที่3!P14="","",สมรรถนะที่3!P14),IF(สมรรถนะที่3!P44="","",สมรรถนะที่3!P44)))</f>
        <v>1</v>
      </c>
      <c r="Q14" s="86">
        <f>IF($B$2="","",IF($B$2=1,IF(สมรรถนะที่3!Q14="","",สมรรถนะที่3!Q14),IF(สมรรถนะที่3!Q44="","",สมรรถนะที่3!Q44)))</f>
        <v>1</v>
      </c>
      <c r="R14" s="86">
        <f>IF($B$2="","",IF($B$2=1,IF(สมรรถนะที่3!R14="","",สมรรถนะที่3!R14),IF(สมรรถนะที่3!R44="","",สมรรถนะที่3!R44)))</f>
        <v>1</v>
      </c>
      <c r="S14" s="86">
        <f>IF($B$2="","",IF($B$2=1,IF(สมรรถนะที่3!S14="","",สมรรถนะที่3!S14),IF(สมรรถนะที่3!S44="","",สมรรถนะที่3!S44)))</f>
        <v>1</v>
      </c>
      <c r="T14" s="80">
        <f>IF($B$2="","",IF($B$2=1,IF(สมรรถนะที่3!T14="","",สมรรถนะที่3!T14),IF(สมรรถนะที่3!T44="","",สมรรถนะที่3!T44)))</f>
        <v>1.3571428571428572</v>
      </c>
      <c r="U14" s="50">
        <f>IF($B$2="","",IF($B$2=1,IF(สมรรถนะที่3!U14="","",สมรรถนะที่3!U14),IF(สมรรถนะที่3!U44="","",สมรรถนะที่3!U44)))</f>
        <v>1</v>
      </c>
    </row>
    <row r="15" spans="1:21" ht="17.100000000000001" customHeight="1" x14ac:dyDescent="0.3">
      <c r="A15" s="14"/>
      <c r="B15" s="14"/>
      <c r="C15" s="14"/>
      <c r="D15" s="82">
        <f t="shared" si="0"/>
        <v>11</v>
      </c>
      <c r="E15" s="85" t="str">
        <f>IF($B$2="","",IF($B$2=1,IF(สมรรถนะที่3!E15="","",สมรรถนะที่3!E15),IF(สมรรถนะที่3!E45="","",สมรรถนะที่3!E45)))</f>
        <v>เด็กหญิงชญานันท์  โตทุ้ย</v>
      </c>
      <c r="F15" s="86">
        <f>IF($B$2="","",IF($B$2=1,IF(สมรรถนะที่3!F15="","",สมรรถนะที่3!F15),IF(สมรรถนะที่3!F45="","",สมรรถนะที่3!F45)))</f>
        <v>3</v>
      </c>
      <c r="G15" s="86">
        <f>IF($B$2="","",IF($B$2=1,IF(สมรรถนะที่3!G15="","",สมรรถนะที่3!G15),IF(สมรรถนะที่3!G45="","",สมรรถนะที่3!G45)))</f>
        <v>2</v>
      </c>
      <c r="H15" s="86">
        <f>IF($B$2="","",IF($B$2=1,IF(สมรรถนะที่3!H15="","",สมรรถนะที่3!H15),IF(สมรรถนะที่3!H45="","",สมรรถนะที่3!H45)))</f>
        <v>2</v>
      </c>
      <c r="I15" s="86">
        <f>IF($B$2="","",IF($B$2=1,IF(สมรรถนะที่3!I15="","",สมรรถนะที่3!I15),IF(สมรรถนะที่3!I45="","",สมรรถนะที่3!I45)))</f>
        <v>2</v>
      </c>
      <c r="J15" s="86">
        <f>IF($B$2="","",IF($B$2=1,IF(สมรรถนะที่3!J15="","",สมรรถนะที่3!J15),IF(สมรรถนะที่3!J45="","",สมรรถนะที่3!J45)))</f>
        <v>2</v>
      </c>
      <c r="K15" s="86">
        <f>IF($B$2="","",IF($B$2=1,IF(สมรรถนะที่3!K15="","",สมรรถนะที่3!K15),IF(สมรรถนะที่3!K45="","",สมรรถนะที่3!K45)))</f>
        <v>2</v>
      </c>
      <c r="L15" s="86">
        <f>IF($B$2="","",IF($B$2=1,IF(สมรรถนะที่3!L15="","",สมรรถนะที่3!L15),IF(สมรรถนะที่3!L45="","",สมรรถนะที่3!L45)))</f>
        <v>2</v>
      </c>
      <c r="M15" s="86">
        <f>IF($B$2="","",IF($B$2=1,IF(สมรรถนะที่3!M15="","",สมรรถนะที่3!M15),IF(สมรรถนะที่3!M45="","",สมรรถนะที่3!M45)))</f>
        <v>2</v>
      </c>
      <c r="N15" s="86">
        <f>IF($B$2="","",IF($B$2=1,IF(สมรรถนะที่3!N15="","",สมรรถนะที่3!N15),IF(สมรรถนะที่3!N45="","",สมรรถนะที่3!N45)))</f>
        <v>2</v>
      </c>
      <c r="O15" s="86">
        <f>IF($B$2="","",IF($B$2=1,IF(สมรรถนะที่3!O15="","",สมรรถนะที่3!O15),IF(สมรรถนะที่3!O45="","",สมรรถนะที่3!O45)))</f>
        <v>2</v>
      </c>
      <c r="P15" s="86">
        <f>IF($B$2="","",IF($B$2=1,IF(สมรรถนะที่3!P15="","",สมรรถนะที่3!P15),IF(สมรรถนะที่3!P45="","",สมรรถนะที่3!P45)))</f>
        <v>2</v>
      </c>
      <c r="Q15" s="86">
        <f>IF($B$2="","",IF($B$2=1,IF(สมรรถนะที่3!Q15="","",สมรรถนะที่3!Q15),IF(สมรรถนะที่3!Q45="","",สมรรถนะที่3!Q45)))</f>
        <v>2</v>
      </c>
      <c r="R15" s="86">
        <f>IF($B$2="","",IF($B$2=1,IF(สมรรถนะที่3!R15="","",สมรรถนะที่3!R15),IF(สมรรถนะที่3!R45="","",สมรรถนะที่3!R45)))</f>
        <v>2</v>
      </c>
      <c r="S15" s="86">
        <f>IF($B$2="","",IF($B$2=1,IF(สมรรถนะที่3!S15="","",สมรรถนะที่3!S15),IF(สมรรถนะที่3!S45="","",สมรรถนะที่3!S45)))</f>
        <v>2</v>
      </c>
      <c r="T15" s="80">
        <f>IF($B$2="","",IF($B$2=1,IF(สมรรถนะที่3!T15="","",สมรรถนะที่3!T15),IF(สมรรถนะที่3!T45="","",สมรรถนะที่3!T45)))</f>
        <v>2.0714285714285716</v>
      </c>
      <c r="U15" s="50">
        <f>IF($B$2="","",IF($B$2=1,IF(สมรรถนะที่3!U15="","",สมรรถนะที่3!U15),IF(สมรรถนะที่3!U45="","",สมรรถนะที่3!U45)))</f>
        <v>2</v>
      </c>
    </row>
    <row r="16" spans="1:21" ht="17.100000000000001" customHeight="1" x14ac:dyDescent="0.3">
      <c r="A16" s="14"/>
      <c r="B16" s="14"/>
      <c r="C16" s="14"/>
      <c r="D16" s="82">
        <f t="shared" si="0"/>
        <v>12</v>
      </c>
      <c r="E16" s="85" t="str">
        <f>IF($B$2="","",IF($B$2=1,IF(สมรรถนะที่3!E16="","",สมรรถนะที่3!E16),IF(สมรรถนะที่3!E46="","",สมรรถนะที่3!E46)))</f>
        <v>เด็กหญิงณัชชา  แถวอุทุม</v>
      </c>
      <c r="F16" s="86">
        <f>IF($B$2="","",IF($B$2=1,IF(สมรรถนะที่3!F16="","",สมรรถนะที่3!F16),IF(สมรรถนะที่3!F46="","",สมรรถนะที่3!F46)))</f>
        <v>2</v>
      </c>
      <c r="G16" s="86">
        <f>IF($B$2="","",IF($B$2=1,IF(สมรรถนะที่3!G16="","",สมรรถนะที่3!G16),IF(สมรรถนะที่3!G46="","",สมรรถนะที่3!G46)))</f>
        <v>2</v>
      </c>
      <c r="H16" s="86">
        <f>IF($B$2="","",IF($B$2=1,IF(สมรรถนะที่3!H16="","",สมรรถนะที่3!H16),IF(สมรรถนะที่3!H46="","",สมรรถนะที่3!H46)))</f>
        <v>2</v>
      </c>
      <c r="I16" s="86">
        <f>IF($B$2="","",IF($B$2=1,IF(สมรรถนะที่3!I16="","",สมรรถนะที่3!I16),IF(สมรรถนะที่3!I46="","",สมรรถนะที่3!I46)))</f>
        <v>2</v>
      </c>
      <c r="J16" s="86">
        <f>IF($B$2="","",IF($B$2=1,IF(สมรรถนะที่3!J16="","",สมรรถนะที่3!J16),IF(สมรรถนะที่3!J46="","",สมรรถนะที่3!J46)))</f>
        <v>2</v>
      </c>
      <c r="K16" s="86">
        <f>IF($B$2="","",IF($B$2=1,IF(สมรรถนะที่3!K16="","",สมรรถนะที่3!K16),IF(สมรรถนะที่3!K46="","",สมรรถนะที่3!K46)))</f>
        <v>1</v>
      </c>
      <c r="L16" s="86">
        <f>IF($B$2="","",IF($B$2=1,IF(สมรรถนะที่3!L16="","",สมรรถนะที่3!L16),IF(สมรรถนะที่3!L46="","",สมรรถนะที่3!L46)))</f>
        <v>1</v>
      </c>
      <c r="M16" s="86">
        <f>IF($B$2="","",IF($B$2=1,IF(สมรรถนะที่3!M16="","",สมรรถนะที่3!M16),IF(สมรรถนะที่3!M46="","",สมรรถนะที่3!M46)))</f>
        <v>1</v>
      </c>
      <c r="N16" s="86">
        <f>IF($B$2="","",IF($B$2=1,IF(สมรรถนะที่3!N16="","",สมรรถนะที่3!N16),IF(สมรรถนะที่3!N46="","",สมรรถนะที่3!N46)))</f>
        <v>1</v>
      </c>
      <c r="O16" s="86">
        <f>IF($B$2="","",IF($B$2=1,IF(สมรรถนะที่3!O16="","",สมรรถนะที่3!O16),IF(สมรรถนะที่3!O46="","",สมรรถนะที่3!O46)))</f>
        <v>2</v>
      </c>
      <c r="P16" s="86">
        <f>IF($B$2="","",IF($B$2=1,IF(สมรรถนะที่3!P16="","",สมรรถนะที่3!P16),IF(สมรรถนะที่3!P46="","",สมรรถนะที่3!P46)))</f>
        <v>2</v>
      </c>
      <c r="Q16" s="86">
        <f>IF($B$2="","",IF($B$2=1,IF(สมรรถนะที่3!Q16="","",สมรรถนะที่3!Q16),IF(สมรรถนะที่3!Q46="","",สมรรถนะที่3!Q46)))</f>
        <v>1</v>
      </c>
      <c r="R16" s="86">
        <f>IF($B$2="","",IF($B$2=1,IF(สมรรถนะที่3!R16="","",สมรรถนะที่3!R16),IF(สมรรถนะที่3!R46="","",สมรรถนะที่3!R46)))</f>
        <v>2</v>
      </c>
      <c r="S16" s="86">
        <f>IF($B$2="","",IF($B$2=1,IF(สมรรถนะที่3!S16="","",สมรรถนะที่3!S16),IF(สมรรถนะที่3!S46="","",สมรรถนะที่3!S46)))</f>
        <v>2</v>
      </c>
      <c r="T16" s="80">
        <f>IF($B$2="","",IF($B$2=1,IF(สมรรถนะที่3!T16="","",สมรรถนะที่3!T16),IF(สมรรถนะที่3!T46="","",สมรรถนะที่3!T46)))</f>
        <v>1.6428571428571428</v>
      </c>
      <c r="U16" s="50">
        <f>IF($B$2="","",IF($B$2=1,IF(สมรรถนะที่3!U16="","",สมรรถนะที่3!U16),IF(สมรรถนะที่3!U46="","",สมรรถนะที่3!U46)))</f>
        <v>2</v>
      </c>
    </row>
    <row r="17" spans="1:21" ht="17.100000000000001" customHeight="1" x14ac:dyDescent="0.3">
      <c r="A17" s="14"/>
      <c r="B17" s="14"/>
      <c r="C17" s="14"/>
      <c r="D17" s="82">
        <f t="shared" si="0"/>
        <v>13</v>
      </c>
      <c r="E17" s="85" t="str">
        <f>IF($B$2="","",IF($B$2=1,IF(สมรรถนะที่3!E17="","",สมรรถนะที่3!E17),IF(สมรรถนะที่3!E47="","",สมรรถนะที่3!E47)))</f>
        <v>เด็กหญิงณัฐณิชา  อ่วมฟัก</v>
      </c>
      <c r="F17" s="86">
        <f>IF($B$2="","",IF($B$2=1,IF(สมรรถนะที่3!F17="","",สมรรถนะที่3!F17),IF(สมรรถนะที่3!F47="","",สมรรถนะที่3!F47)))</f>
        <v>2</v>
      </c>
      <c r="G17" s="86">
        <f>IF($B$2="","",IF($B$2=1,IF(สมรรถนะที่3!G17="","",สมรรถนะที่3!G17),IF(สมรรถนะที่3!G47="","",สมรรถนะที่3!G47)))</f>
        <v>2</v>
      </c>
      <c r="H17" s="86">
        <f>IF($B$2="","",IF($B$2=1,IF(สมรรถนะที่3!H17="","",สมรรถนะที่3!H17),IF(สมรรถนะที่3!H47="","",สมรรถนะที่3!H47)))</f>
        <v>2</v>
      </c>
      <c r="I17" s="86">
        <f>IF($B$2="","",IF($B$2=1,IF(สมรรถนะที่3!I17="","",สมรรถนะที่3!I17),IF(สมรรถนะที่3!I47="","",สมรรถนะที่3!I47)))</f>
        <v>2</v>
      </c>
      <c r="J17" s="86">
        <f>IF($B$2="","",IF($B$2=1,IF(สมรรถนะที่3!J17="","",สมรรถนะที่3!J17),IF(สมรรถนะที่3!J47="","",สมรรถนะที่3!J47)))</f>
        <v>2</v>
      </c>
      <c r="K17" s="86">
        <f>IF($B$2="","",IF($B$2=1,IF(สมรรถนะที่3!K17="","",สมรรถนะที่3!K17),IF(สมรรถนะที่3!K47="","",สมรรถนะที่3!K47)))</f>
        <v>1</v>
      </c>
      <c r="L17" s="86">
        <f>IF($B$2="","",IF($B$2=1,IF(สมรรถนะที่3!L17="","",สมรรถนะที่3!L17),IF(สมรรถนะที่3!L47="","",สมรรถนะที่3!L47)))</f>
        <v>1</v>
      </c>
      <c r="M17" s="86">
        <f>IF($B$2="","",IF($B$2=1,IF(สมรรถนะที่3!M17="","",สมรรถนะที่3!M17),IF(สมรรถนะที่3!M47="","",สมรรถนะที่3!M47)))</f>
        <v>1</v>
      </c>
      <c r="N17" s="86">
        <f>IF($B$2="","",IF($B$2=1,IF(สมรรถนะที่3!N17="","",สมรรถนะที่3!N17),IF(สมรรถนะที่3!N47="","",สมรรถนะที่3!N47)))</f>
        <v>1</v>
      </c>
      <c r="O17" s="86">
        <f>IF($B$2="","",IF($B$2=1,IF(สมรรถนะที่3!O17="","",สมรรถนะที่3!O17),IF(สมรรถนะที่3!O47="","",สมรรถนะที่3!O47)))</f>
        <v>2</v>
      </c>
      <c r="P17" s="86">
        <f>IF($B$2="","",IF($B$2=1,IF(สมรรถนะที่3!P17="","",สมรรถนะที่3!P17),IF(สมรรถนะที่3!P47="","",สมรรถนะที่3!P47)))</f>
        <v>1</v>
      </c>
      <c r="Q17" s="86">
        <f>IF($B$2="","",IF($B$2=1,IF(สมรรถนะที่3!Q17="","",สมรรถนะที่3!Q17),IF(สมรรถนะที่3!Q47="","",สมรรถนะที่3!Q47)))</f>
        <v>1</v>
      </c>
      <c r="R17" s="86">
        <f>IF($B$2="","",IF($B$2=1,IF(สมรรถนะที่3!R17="","",สมรรถนะที่3!R17),IF(สมรรถนะที่3!R47="","",สมรรถนะที่3!R47)))</f>
        <v>1</v>
      </c>
      <c r="S17" s="86">
        <f>IF($B$2="","",IF($B$2=1,IF(สมรรถนะที่3!S17="","",สมรรถนะที่3!S17),IF(สมรรถนะที่3!S47="","",สมรรถนะที่3!S47)))</f>
        <v>2</v>
      </c>
      <c r="T17" s="80">
        <f>IF($B$2="","",IF($B$2=1,IF(สมรรถนะที่3!T17="","",สมรรถนะที่3!T17),IF(สมรรถนะที่3!T47="","",สมรรถนะที่3!T47)))</f>
        <v>1.5</v>
      </c>
      <c r="U17" s="50">
        <f>IF($B$2="","",IF($B$2=1,IF(สมรรถนะที่3!U17="","",สมรรถนะที่3!U17),IF(สมรรถนะที่3!U47="","",สมรรถนะที่3!U47)))</f>
        <v>2</v>
      </c>
    </row>
    <row r="18" spans="1:21" ht="17.100000000000001" customHeight="1" x14ac:dyDescent="0.3">
      <c r="A18" s="14"/>
      <c r="B18" s="14"/>
      <c r="C18" s="14"/>
      <c r="D18" s="82">
        <f t="shared" si="0"/>
        <v>14</v>
      </c>
      <c r="E18" s="85" t="str">
        <f>IF($B$2="","",IF($B$2=1,IF(สมรรถนะที่3!E18="","",สมรรถนะที่3!E18),IF(สมรรถนะที่3!E48="","",สมรรถนะที่3!E48)))</f>
        <v>เด็กหญิงกัญญารัตน์  จันทร์แสง</v>
      </c>
      <c r="F18" s="86">
        <f>IF($B$2="","",IF($B$2=1,IF(สมรรถนะที่3!F18="","",สมรรถนะที่3!F18),IF(สมรรถนะที่3!F48="","",สมรรถนะที่3!F48)))</f>
        <v>2</v>
      </c>
      <c r="G18" s="86">
        <f>IF($B$2="","",IF($B$2=1,IF(สมรรถนะที่3!G18="","",สมรรถนะที่3!G18),IF(สมรรถนะที่3!G48="","",สมรรถนะที่3!G48)))</f>
        <v>2</v>
      </c>
      <c r="H18" s="86">
        <f>IF($B$2="","",IF($B$2=1,IF(สมรรถนะที่3!H18="","",สมรรถนะที่3!H18),IF(สมรรถนะที่3!H48="","",สมรรถนะที่3!H48)))</f>
        <v>1</v>
      </c>
      <c r="I18" s="86">
        <f>IF($B$2="","",IF($B$2=1,IF(สมรรถนะที่3!I18="","",สมรรถนะที่3!I18),IF(สมรรถนะที่3!I48="","",สมรรถนะที่3!I48)))</f>
        <v>1</v>
      </c>
      <c r="J18" s="86">
        <f>IF($B$2="","",IF($B$2=1,IF(สมรรถนะที่3!J18="","",สมรรถนะที่3!J18),IF(สมรรถนะที่3!J48="","",สมรรถนะที่3!J48)))</f>
        <v>1</v>
      </c>
      <c r="K18" s="86">
        <f>IF($B$2="","",IF($B$2=1,IF(สมรรถนะที่3!K18="","",สมรรถนะที่3!K18),IF(สมรรถนะที่3!K48="","",สมรรถนะที่3!K48)))</f>
        <v>1</v>
      </c>
      <c r="L18" s="86">
        <f>IF($B$2="","",IF($B$2=1,IF(สมรรถนะที่3!L18="","",สมรรถนะที่3!L18),IF(สมรรถนะที่3!L48="","",สมรรถนะที่3!L48)))</f>
        <v>1</v>
      </c>
      <c r="M18" s="86">
        <f>IF($B$2="","",IF($B$2=1,IF(สมรรถนะที่3!M18="","",สมรรถนะที่3!M18),IF(สมรรถนะที่3!M48="","",สมรรถนะที่3!M48)))</f>
        <v>1</v>
      </c>
      <c r="N18" s="86">
        <f>IF($B$2="","",IF($B$2=1,IF(สมรรถนะที่3!N18="","",สมรรถนะที่3!N18),IF(สมรรถนะที่3!N48="","",สมรรถนะที่3!N48)))</f>
        <v>1</v>
      </c>
      <c r="O18" s="86">
        <f>IF($B$2="","",IF($B$2=1,IF(สมรรถนะที่3!O18="","",สมรรถนะที่3!O18),IF(สมรรถนะที่3!O48="","",สมรรถนะที่3!O48)))</f>
        <v>1</v>
      </c>
      <c r="P18" s="86">
        <f>IF($B$2="","",IF($B$2=1,IF(สมรรถนะที่3!P18="","",สมรรถนะที่3!P18),IF(สมรรถนะที่3!P48="","",สมรรถนะที่3!P48)))</f>
        <v>1</v>
      </c>
      <c r="Q18" s="86">
        <f>IF($B$2="","",IF($B$2=1,IF(สมรรถนะที่3!Q18="","",สมรรถนะที่3!Q18),IF(สมรรถนะที่3!Q48="","",สมรรถนะที่3!Q48)))</f>
        <v>1</v>
      </c>
      <c r="R18" s="86">
        <f>IF($B$2="","",IF($B$2=1,IF(สมรรถนะที่3!R18="","",สมรรถนะที่3!R18),IF(สมรรถนะที่3!R48="","",สมรรถนะที่3!R48)))</f>
        <v>1</v>
      </c>
      <c r="S18" s="86">
        <f>IF($B$2="","",IF($B$2=1,IF(สมรรถนะที่3!S18="","",สมรรถนะที่3!S18),IF(สมรรถนะที่3!S48="","",สมรรถนะที่3!S48)))</f>
        <v>1</v>
      </c>
      <c r="T18" s="80">
        <f>IF($B$2="","",IF($B$2=1,IF(สมรรถนะที่3!T18="","",สมรรถนะที่3!T18),IF(สมรรถนะที่3!T48="","",สมรรถนะที่3!T48)))</f>
        <v>1.1428571428571428</v>
      </c>
      <c r="U18" s="50">
        <f>IF($B$2="","",IF($B$2=1,IF(สมรรถนะที่3!U18="","",สมรรถนะที่3!U18),IF(สมรรถนะที่3!U48="","",สมรรถนะที่3!U48)))</f>
        <v>1</v>
      </c>
    </row>
    <row r="19" spans="1:21" ht="17.100000000000001" customHeight="1" x14ac:dyDescent="0.3">
      <c r="A19" s="14"/>
      <c r="B19" s="14"/>
      <c r="C19" s="14"/>
      <c r="D19" s="82">
        <f t="shared" si="0"/>
        <v>15</v>
      </c>
      <c r="E19" s="85" t="str">
        <f>IF($B$2="","",IF($B$2=1,IF(สมรรถนะที่3!E19="","",สมรรถนะที่3!E19),IF(สมรรถนะที่3!E49="","",สมรรถนะที่3!E49)))</f>
        <v>เด็กหญิงกัญญาพัชร  พลหลำ</v>
      </c>
      <c r="F19" s="86">
        <f>IF($B$2="","",IF($B$2=1,IF(สมรรถนะที่3!F19="","",สมรรถนะที่3!F19),IF(สมรรถนะที่3!F49="","",สมรรถนะที่3!F49)))</f>
        <v>3</v>
      </c>
      <c r="G19" s="86">
        <f>IF($B$2="","",IF($B$2=1,IF(สมรรถนะที่3!G19="","",สมรรถนะที่3!G19),IF(สมรรถนะที่3!G49="","",สมรรถนะที่3!G49)))</f>
        <v>2</v>
      </c>
      <c r="H19" s="86">
        <f>IF($B$2="","",IF($B$2=1,IF(สมรรถนะที่3!H19="","",สมรรถนะที่3!H19),IF(สมรรถนะที่3!H49="","",สมรรถนะที่3!H49)))</f>
        <v>2</v>
      </c>
      <c r="I19" s="86">
        <f>IF($B$2="","",IF($B$2=1,IF(สมรรถนะที่3!I19="","",สมรรถนะที่3!I19),IF(สมรรถนะที่3!I49="","",สมรรถนะที่3!I49)))</f>
        <v>2</v>
      </c>
      <c r="J19" s="86">
        <f>IF($B$2="","",IF($B$2=1,IF(สมรรถนะที่3!J19="","",สมรรถนะที่3!J19),IF(สมรรถนะที่3!J49="","",สมรรถนะที่3!J49)))</f>
        <v>2</v>
      </c>
      <c r="K19" s="86">
        <f>IF($B$2="","",IF($B$2=1,IF(สมรรถนะที่3!K19="","",สมรรถนะที่3!K19),IF(สมรรถนะที่3!K49="","",สมรรถนะที่3!K49)))</f>
        <v>2</v>
      </c>
      <c r="L19" s="86">
        <f>IF($B$2="","",IF($B$2=1,IF(สมรรถนะที่3!L19="","",สมรรถนะที่3!L19),IF(สมรรถนะที่3!L49="","",สมรรถนะที่3!L49)))</f>
        <v>2</v>
      </c>
      <c r="M19" s="86">
        <f>IF($B$2="","",IF($B$2=1,IF(สมรรถนะที่3!M19="","",สมรรถนะที่3!M19),IF(สมรรถนะที่3!M49="","",สมรรถนะที่3!M49)))</f>
        <v>2</v>
      </c>
      <c r="N19" s="86">
        <f>IF($B$2="","",IF($B$2=1,IF(สมรรถนะที่3!N19="","",สมรรถนะที่3!N19),IF(สมรรถนะที่3!N49="","",สมรรถนะที่3!N49)))</f>
        <v>2</v>
      </c>
      <c r="O19" s="86">
        <f>IF($B$2="","",IF($B$2=1,IF(สมรรถนะที่3!O19="","",สมรรถนะที่3!O19),IF(สมรรถนะที่3!O49="","",สมรรถนะที่3!O49)))</f>
        <v>2</v>
      </c>
      <c r="P19" s="86">
        <f>IF($B$2="","",IF($B$2=1,IF(สมรรถนะที่3!P19="","",สมรรถนะที่3!P19),IF(สมรรถนะที่3!P49="","",สมรรถนะที่3!P49)))</f>
        <v>2</v>
      </c>
      <c r="Q19" s="86">
        <f>IF($B$2="","",IF($B$2=1,IF(สมรรถนะที่3!Q19="","",สมรรถนะที่3!Q19),IF(สมรรถนะที่3!Q49="","",สมรรถนะที่3!Q49)))</f>
        <v>2</v>
      </c>
      <c r="R19" s="86">
        <f>IF($B$2="","",IF($B$2=1,IF(สมรรถนะที่3!R19="","",สมรรถนะที่3!R19),IF(สมรรถนะที่3!R49="","",สมรรถนะที่3!R49)))</f>
        <v>2</v>
      </c>
      <c r="S19" s="86">
        <f>IF($B$2="","",IF($B$2=1,IF(สมรรถนะที่3!S19="","",สมรรถนะที่3!S19),IF(สมรรถนะที่3!S49="","",สมรรถนะที่3!S49)))</f>
        <v>2</v>
      </c>
      <c r="T19" s="80">
        <f>IF($B$2="","",IF($B$2=1,IF(สมรรถนะที่3!T19="","",สมรรถนะที่3!T19),IF(สมรรถนะที่3!T49="","",สมรรถนะที่3!T49)))</f>
        <v>2.0714285714285716</v>
      </c>
      <c r="U19" s="50">
        <f>IF($B$2="","",IF($B$2=1,IF(สมรรถนะที่3!U19="","",สมรรถนะที่3!U19),IF(สมรรถนะที่3!U49="","",สมรรถนะที่3!U49)))</f>
        <v>2</v>
      </c>
    </row>
    <row r="20" spans="1:21" ht="17.100000000000001" customHeight="1" x14ac:dyDescent="0.3">
      <c r="A20" s="14"/>
      <c r="B20" s="14"/>
      <c r="C20" s="14"/>
      <c r="D20" s="82">
        <f t="shared" si="0"/>
        <v>16</v>
      </c>
      <c r="E20" s="85" t="str">
        <f>IF($B$2="","",IF($B$2=1,IF(สมรรถนะที่3!E20="","",สมรรถนะที่3!E20),IF(สมรรถนะที่3!E50="","",สมรรถนะที่3!E50)))</f>
        <v>เด็กหญิงพิชชาภา  สานุสน</v>
      </c>
      <c r="F20" s="86">
        <f>IF($B$2="","",IF($B$2=1,IF(สมรรถนะที่3!F20="","",สมรรถนะที่3!F20),IF(สมรรถนะที่3!F50="","",สมรรถนะที่3!F50)))</f>
        <v>2</v>
      </c>
      <c r="G20" s="86">
        <f>IF($B$2="","",IF($B$2=1,IF(สมรรถนะที่3!G20="","",สมรรถนะที่3!G20),IF(สมรรถนะที่3!G50="","",สมรรถนะที่3!G50)))</f>
        <v>2</v>
      </c>
      <c r="H20" s="86">
        <f>IF($B$2="","",IF($B$2=1,IF(สมรรถนะที่3!H20="","",สมรรถนะที่3!H20),IF(สมรรถนะที่3!H50="","",สมรรถนะที่3!H50)))</f>
        <v>2</v>
      </c>
      <c r="I20" s="86">
        <f>IF($B$2="","",IF($B$2=1,IF(สมรรถนะที่3!I20="","",สมรรถนะที่3!I20),IF(สมรรถนะที่3!I50="","",สมรรถนะที่3!I50)))</f>
        <v>2</v>
      </c>
      <c r="J20" s="86">
        <f>IF($B$2="","",IF($B$2=1,IF(สมรรถนะที่3!J20="","",สมรรถนะที่3!J20),IF(สมรรถนะที่3!J50="","",สมรรถนะที่3!J50)))</f>
        <v>2</v>
      </c>
      <c r="K20" s="86">
        <f>IF($B$2="","",IF($B$2=1,IF(สมรรถนะที่3!K20="","",สมรรถนะที่3!K20),IF(สมรรถนะที่3!K50="","",สมรรถนะที่3!K50)))</f>
        <v>1</v>
      </c>
      <c r="L20" s="86">
        <f>IF($B$2="","",IF($B$2=1,IF(สมรรถนะที่3!L20="","",สมรรถนะที่3!L20),IF(สมรรถนะที่3!L50="","",สมรรถนะที่3!L50)))</f>
        <v>1</v>
      </c>
      <c r="M20" s="86">
        <f>IF($B$2="","",IF($B$2=1,IF(สมรรถนะที่3!M20="","",สมรรถนะที่3!M20),IF(สมรรถนะที่3!M50="","",สมรรถนะที่3!M50)))</f>
        <v>1</v>
      </c>
      <c r="N20" s="86">
        <f>IF($B$2="","",IF($B$2=1,IF(สมรรถนะที่3!N20="","",สมรรถนะที่3!N20),IF(สมรรถนะที่3!N50="","",สมรรถนะที่3!N50)))</f>
        <v>1</v>
      </c>
      <c r="O20" s="86">
        <f>IF($B$2="","",IF($B$2=1,IF(สมรรถนะที่3!O20="","",สมรรถนะที่3!O20),IF(สมรรถนะที่3!O50="","",สมรรถนะที่3!O50)))</f>
        <v>2</v>
      </c>
      <c r="P20" s="86">
        <f>IF($B$2="","",IF($B$2=1,IF(สมรรถนะที่3!P20="","",สมรรถนะที่3!P20),IF(สมรรถนะที่3!P50="","",สมรรถนะที่3!P50)))</f>
        <v>2</v>
      </c>
      <c r="Q20" s="86">
        <f>IF($B$2="","",IF($B$2=1,IF(สมรรถนะที่3!Q20="","",สมรรถนะที่3!Q20),IF(สมรรถนะที่3!Q50="","",สมรรถนะที่3!Q50)))</f>
        <v>2</v>
      </c>
      <c r="R20" s="86">
        <f>IF($B$2="","",IF($B$2=1,IF(สมรรถนะที่3!R20="","",สมรรถนะที่3!R20),IF(สมรรถนะที่3!R50="","",สมรรถนะที่3!R50)))</f>
        <v>2</v>
      </c>
      <c r="S20" s="86">
        <f>IF($B$2="","",IF($B$2=1,IF(สมรรถนะที่3!S20="","",สมรรถนะที่3!S20),IF(สมรรถนะที่3!S50="","",สมรรถนะที่3!S50)))</f>
        <v>1</v>
      </c>
      <c r="T20" s="80">
        <f>IF($B$2="","",IF($B$2=1,IF(สมรรถนะที่3!T20="","",สมรรถนะที่3!T20),IF(สมรรถนะที่3!T50="","",สมรรถนะที่3!T50)))</f>
        <v>1.6428571428571428</v>
      </c>
      <c r="U20" s="50">
        <f>IF($B$2="","",IF($B$2=1,IF(สมรรถนะที่3!U20="","",สมรรถนะที่3!U20),IF(สมรรถนะที่3!U50="","",สมรรถนะที่3!U50)))</f>
        <v>2</v>
      </c>
    </row>
    <row r="21" spans="1:21" ht="17.100000000000001" customHeight="1" x14ac:dyDescent="0.3">
      <c r="A21" s="14"/>
      <c r="B21" s="14"/>
      <c r="C21" s="14"/>
      <c r="D21" s="82">
        <f t="shared" si="0"/>
        <v>17</v>
      </c>
      <c r="E21" s="85" t="str">
        <f>IF($B$2="","",IF($B$2=1,IF(สมรรถนะที่3!E21="","",สมรรถนะที่3!E21),IF(สมรรถนะที่3!E51="","",สมรรถนะที่3!E51)))</f>
        <v>เด็กหญิงลลนา     เกิดมงคล</v>
      </c>
      <c r="F21" s="86">
        <f>IF($B$2="","",IF($B$2=1,IF(สมรรถนะที่3!F21="","",สมรรถนะที่3!F21),IF(สมรรถนะที่3!F51="","",สมรรถนะที่3!F51)))</f>
        <v>2</v>
      </c>
      <c r="G21" s="86">
        <f>IF($B$2="","",IF($B$2=1,IF(สมรรถนะที่3!G21="","",สมรรถนะที่3!G21),IF(สมรรถนะที่3!G51="","",สมรรถนะที่3!G51)))</f>
        <v>2</v>
      </c>
      <c r="H21" s="86">
        <f>IF($B$2="","",IF($B$2=1,IF(สมรรถนะที่3!H21="","",สมรรถนะที่3!H21),IF(สมรรถนะที่3!H51="","",สมรรถนะที่3!H51)))</f>
        <v>2</v>
      </c>
      <c r="I21" s="86">
        <f>IF($B$2="","",IF($B$2=1,IF(สมรรถนะที่3!I21="","",สมรรถนะที่3!I21),IF(สมรรถนะที่3!I51="","",สมรรถนะที่3!I51)))</f>
        <v>1</v>
      </c>
      <c r="J21" s="86">
        <f>IF($B$2="","",IF($B$2=1,IF(สมรรถนะที่3!J21="","",สมรรถนะที่3!J21),IF(สมรรถนะที่3!J51="","",สมรรถนะที่3!J51)))</f>
        <v>2</v>
      </c>
      <c r="K21" s="86">
        <f>IF($B$2="","",IF($B$2=1,IF(สมรรถนะที่3!K21="","",สมรรถนะที่3!K21),IF(สมรรถนะที่3!K51="","",สมรรถนะที่3!K51)))</f>
        <v>2</v>
      </c>
      <c r="L21" s="86">
        <f>IF($B$2="","",IF($B$2=1,IF(สมรรถนะที่3!L21="","",สมรรถนะที่3!L21),IF(สมรรถนะที่3!L51="","",สมรรถนะที่3!L51)))</f>
        <v>1</v>
      </c>
      <c r="M21" s="86">
        <f>IF($B$2="","",IF($B$2=1,IF(สมรรถนะที่3!M21="","",สมรรถนะที่3!M21),IF(สมรรถนะที่3!M51="","",สมรรถนะที่3!M51)))</f>
        <v>2</v>
      </c>
      <c r="N21" s="86">
        <f>IF($B$2="","",IF($B$2=1,IF(สมรรถนะที่3!N21="","",สมรรถนะที่3!N21),IF(สมรรถนะที่3!N51="","",สมรรถนะที่3!N51)))</f>
        <v>2</v>
      </c>
      <c r="O21" s="86">
        <f>IF($B$2="","",IF($B$2=1,IF(สมรรถนะที่3!O21="","",สมรรถนะที่3!O21),IF(สมรรถนะที่3!O51="","",สมรรถนะที่3!O51)))</f>
        <v>2</v>
      </c>
      <c r="P21" s="86">
        <f>IF($B$2="","",IF($B$2=1,IF(สมรรถนะที่3!P21="","",สมรรถนะที่3!P21),IF(สมรรถนะที่3!P51="","",สมรรถนะที่3!P51)))</f>
        <v>2</v>
      </c>
      <c r="Q21" s="86">
        <f>IF($B$2="","",IF($B$2=1,IF(สมรรถนะที่3!Q21="","",สมรรถนะที่3!Q21),IF(สมรรถนะที่3!Q51="","",สมรรถนะที่3!Q51)))</f>
        <v>2</v>
      </c>
      <c r="R21" s="86">
        <f>IF($B$2="","",IF($B$2=1,IF(สมรรถนะที่3!R21="","",สมรรถนะที่3!R21),IF(สมรรถนะที่3!R51="","",สมรรถนะที่3!R51)))</f>
        <v>2</v>
      </c>
      <c r="S21" s="86">
        <f>IF($B$2="","",IF($B$2=1,IF(สมรรถนะที่3!S21="","",สมรรถนะที่3!S21),IF(สมรรถนะที่3!S51="","",สมรรถนะที่3!S51)))</f>
        <v>2</v>
      </c>
      <c r="T21" s="80">
        <f>IF($B$2="","",IF($B$2=1,IF(สมรรถนะที่3!T21="","",สมรรถนะที่3!T21),IF(สมรรถนะที่3!T51="","",สมรรถนะที่3!T51)))</f>
        <v>1.8571428571428572</v>
      </c>
      <c r="U21" s="50">
        <f>IF($B$2="","",IF($B$2=1,IF(สมรรถนะที่3!U21="","",สมรรถนะที่3!U21),IF(สมรรถนะที่3!U51="","",สมรรถนะที่3!U51)))</f>
        <v>2</v>
      </c>
    </row>
    <row r="22" spans="1:21" ht="17.100000000000001" customHeight="1" x14ac:dyDescent="0.3">
      <c r="A22" s="14"/>
      <c r="B22" s="14"/>
      <c r="C22" s="14"/>
      <c r="D22" s="82">
        <f t="shared" si="0"/>
        <v>18</v>
      </c>
      <c r="E22" s="85" t="str">
        <f>IF($B$2="","",IF($B$2=1,IF(สมรรถนะที่3!E22="","",สมรรถนะที่3!E22),IF(สมรรถนะที่3!E52="","",สมรรถนะที่3!E52)))</f>
        <v/>
      </c>
      <c r="F22" s="86" t="str">
        <f>IF($B$2="","",IF($B$2=1,IF(สมรรถนะที่3!F22="","",สมรรถนะที่3!F22),IF(สมรรถนะที่3!F52="","",สมรรถนะที่3!F52)))</f>
        <v/>
      </c>
      <c r="G22" s="86" t="str">
        <f>IF($B$2="","",IF($B$2=1,IF(สมรรถนะที่3!G22="","",สมรรถนะที่3!G22),IF(สมรรถนะที่3!G52="","",สมรรถนะที่3!G52)))</f>
        <v/>
      </c>
      <c r="H22" s="86" t="str">
        <f>IF($B$2="","",IF($B$2=1,IF(สมรรถนะที่3!H22="","",สมรรถนะที่3!H22),IF(สมรรถนะที่3!H52="","",สมรรถนะที่3!H52)))</f>
        <v/>
      </c>
      <c r="I22" s="86" t="str">
        <f>IF($B$2="","",IF($B$2=1,IF(สมรรถนะที่3!I22="","",สมรรถนะที่3!I22),IF(สมรรถนะที่3!I52="","",สมรรถนะที่3!I52)))</f>
        <v/>
      </c>
      <c r="J22" s="86" t="str">
        <f>IF($B$2="","",IF($B$2=1,IF(สมรรถนะที่3!J22="","",สมรรถนะที่3!J22),IF(สมรรถนะที่3!J52="","",สมรรถนะที่3!J52)))</f>
        <v/>
      </c>
      <c r="K22" s="86" t="str">
        <f>IF($B$2="","",IF($B$2=1,IF(สมรรถนะที่3!K22="","",สมรรถนะที่3!K22),IF(สมรรถนะที่3!K52="","",สมรรถนะที่3!K52)))</f>
        <v/>
      </c>
      <c r="L22" s="86" t="str">
        <f>IF($B$2="","",IF($B$2=1,IF(สมรรถนะที่3!L22="","",สมรรถนะที่3!L22),IF(สมรรถนะที่3!L52="","",สมรรถนะที่3!L52)))</f>
        <v/>
      </c>
      <c r="M22" s="86" t="str">
        <f>IF($B$2="","",IF($B$2=1,IF(สมรรถนะที่3!M22="","",สมรรถนะที่3!M22),IF(สมรรถนะที่3!M52="","",สมรรถนะที่3!M52)))</f>
        <v/>
      </c>
      <c r="N22" s="86" t="str">
        <f>IF($B$2="","",IF($B$2=1,IF(สมรรถนะที่3!N22="","",สมรรถนะที่3!N22),IF(สมรรถนะที่3!N52="","",สมรรถนะที่3!N52)))</f>
        <v/>
      </c>
      <c r="O22" s="86" t="str">
        <f>IF($B$2="","",IF($B$2=1,IF(สมรรถนะที่3!O22="","",สมรรถนะที่3!O22),IF(สมรรถนะที่3!O52="","",สมรรถนะที่3!O52)))</f>
        <v/>
      </c>
      <c r="P22" s="86" t="str">
        <f>IF($B$2="","",IF($B$2=1,IF(สมรรถนะที่3!P22="","",สมรรถนะที่3!P22),IF(สมรรถนะที่3!P52="","",สมรรถนะที่3!P52)))</f>
        <v/>
      </c>
      <c r="Q22" s="86" t="str">
        <f>IF($B$2="","",IF($B$2=1,IF(สมรรถนะที่3!Q22="","",สมรรถนะที่3!Q22),IF(สมรรถนะที่3!Q52="","",สมรรถนะที่3!Q52)))</f>
        <v/>
      </c>
      <c r="R22" s="86" t="str">
        <f>IF($B$2="","",IF($B$2=1,IF(สมรรถนะที่3!R22="","",สมรรถนะที่3!R22),IF(สมรรถนะที่3!R52="","",สมรรถนะที่3!R52)))</f>
        <v/>
      </c>
      <c r="S22" s="86" t="str">
        <f>IF($B$2="","",IF($B$2=1,IF(สมรรถนะที่3!S22="","",สมรรถนะที่3!S22),IF(สมรรถนะที่3!S52="","",สมรรถนะที่3!S52)))</f>
        <v/>
      </c>
      <c r="T22" s="80" t="str">
        <f>IF($B$2="","",IF($B$2=1,IF(สมรรถนะที่3!T22="","",สมรรถนะที่3!T22),IF(สมรรถนะที่3!T52="","",สมรรถนะที่3!T52)))</f>
        <v/>
      </c>
      <c r="U22" s="50" t="str">
        <f>IF($B$2="","",IF($B$2=1,IF(สมรรถนะที่3!U22="","",สมรรถนะที่3!U22),IF(สมรรถนะที่3!U52="","",สมรรถนะที่3!U52)))</f>
        <v/>
      </c>
    </row>
    <row r="23" spans="1:21" ht="17.100000000000001" customHeight="1" x14ac:dyDescent="0.3">
      <c r="A23" s="14"/>
      <c r="B23" s="14"/>
      <c r="C23" s="14"/>
      <c r="D23" s="82">
        <f t="shared" si="0"/>
        <v>19</v>
      </c>
      <c r="E23" s="85" t="str">
        <f>IF($B$2="","",IF($B$2=1,IF(สมรรถนะที่3!E23="","",สมรรถนะที่3!E23),IF(สมรรถนะที่3!E53="","",สมรรถนะที่3!E53)))</f>
        <v/>
      </c>
      <c r="F23" s="86" t="str">
        <f>IF($B$2="","",IF($B$2=1,IF(สมรรถนะที่3!F23="","",สมรรถนะที่3!F23),IF(สมรรถนะที่3!F53="","",สมรรถนะที่3!F53)))</f>
        <v/>
      </c>
      <c r="G23" s="86" t="str">
        <f>IF($B$2="","",IF($B$2=1,IF(สมรรถนะที่3!G23="","",สมรรถนะที่3!G23),IF(สมรรถนะที่3!G53="","",สมรรถนะที่3!G53)))</f>
        <v/>
      </c>
      <c r="H23" s="86" t="str">
        <f>IF($B$2="","",IF($B$2=1,IF(สมรรถนะที่3!H23="","",สมรรถนะที่3!H23),IF(สมรรถนะที่3!H53="","",สมรรถนะที่3!H53)))</f>
        <v/>
      </c>
      <c r="I23" s="86" t="str">
        <f>IF($B$2="","",IF($B$2=1,IF(สมรรถนะที่3!I23="","",สมรรถนะที่3!I23),IF(สมรรถนะที่3!I53="","",สมรรถนะที่3!I53)))</f>
        <v/>
      </c>
      <c r="J23" s="86" t="str">
        <f>IF($B$2="","",IF($B$2=1,IF(สมรรถนะที่3!J23="","",สมรรถนะที่3!J23),IF(สมรรถนะที่3!J53="","",สมรรถนะที่3!J53)))</f>
        <v/>
      </c>
      <c r="K23" s="86" t="str">
        <f>IF($B$2="","",IF($B$2=1,IF(สมรรถนะที่3!K23="","",สมรรถนะที่3!K23),IF(สมรรถนะที่3!K53="","",สมรรถนะที่3!K53)))</f>
        <v/>
      </c>
      <c r="L23" s="86" t="str">
        <f>IF($B$2="","",IF($B$2=1,IF(สมรรถนะที่3!L23="","",สมรรถนะที่3!L23),IF(สมรรถนะที่3!L53="","",สมรรถนะที่3!L53)))</f>
        <v/>
      </c>
      <c r="M23" s="86" t="str">
        <f>IF($B$2="","",IF($B$2=1,IF(สมรรถนะที่3!M23="","",สมรรถนะที่3!M23),IF(สมรรถนะที่3!M53="","",สมรรถนะที่3!M53)))</f>
        <v/>
      </c>
      <c r="N23" s="86" t="str">
        <f>IF($B$2="","",IF($B$2=1,IF(สมรรถนะที่3!N23="","",สมรรถนะที่3!N23),IF(สมรรถนะที่3!N53="","",สมรรถนะที่3!N53)))</f>
        <v/>
      </c>
      <c r="O23" s="86" t="str">
        <f>IF($B$2="","",IF($B$2=1,IF(สมรรถนะที่3!O23="","",สมรรถนะที่3!O23),IF(สมรรถนะที่3!O53="","",สมรรถนะที่3!O53)))</f>
        <v/>
      </c>
      <c r="P23" s="86" t="str">
        <f>IF($B$2="","",IF($B$2=1,IF(สมรรถนะที่3!P23="","",สมรรถนะที่3!P23),IF(สมรรถนะที่3!P53="","",สมรรถนะที่3!P53)))</f>
        <v/>
      </c>
      <c r="Q23" s="86" t="str">
        <f>IF($B$2="","",IF($B$2=1,IF(สมรรถนะที่3!Q23="","",สมรรถนะที่3!Q23),IF(สมรรถนะที่3!Q53="","",สมรรถนะที่3!Q53)))</f>
        <v/>
      </c>
      <c r="R23" s="86" t="str">
        <f>IF($B$2="","",IF($B$2=1,IF(สมรรถนะที่3!R23="","",สมรรถนะที่3!R23),IF(สมรรถนะที่3!R53="","",สมรรถนะที่3!R53)))</f>
        <v/>
      </c>
      <c r="S23" s="86" t="str">
        <f>IF($B$2="","",IF($B$2=1,IF(สมรรถนะที่3!S23="","",สมรรถนะที่3!S23),IF(สมรรถนะที่3!S53="","",สมรรถนะที่3!S53)))</f>
        <v/>
      </c>
      <c r="T23" s="80" t="str">
        <f>IF($B$2="","",IF($B$2=1,IF(สมรรถนะที่3!T23="","",สมรรถนะที่3!T23),IF(สมรรถนะที่3!T53="","",สมรรถนะที่3!T53)))</f>
        <v/>
      </c>
      <c r="U23" s="50" t="str">
        <f>IF($B$2="","",IF($B$2=1,IF(สมรรถนะที่3!U23="","",สมรรถนะที่3!U23),IF(สมรรถนะที่3!U53="","",สมรรถนะที่3!U53)))</f>
        <v/>
      </c>
    </row>
    <row r="24" spans="1:21" ht="17.100000000000001" customHeight="1" x14ac:dyDescent="0.3">
      <c r="A24" s="14"/>
      <c r="B24" s="14"/>
      <c r="C24" s="14"/>
      <c r="D24" s="82">
        <f t="shared" si="0"/>
        <v>20</v>
      </c>
      <c r="E24" s="85" t="str">
        <f>IF($B$2="","",IF($B$2=1,IF(สมรรถนะที่3!E24="","",สมรรถนะที่3!E24),IF(สมรรถนะที่3!E54="","",สมรรถนะที่3!E54)))</f>
        <v/>
      </c>
      <c r="F24" s="86" t="str">
        <f>IF($B$2="","",IF($B$2=1,IF(สมรรถนะที่3!F24="","",สมรรถนะที่3!F24),IF(สมรรถนะที่3!F54="","",สมรรถนะที่3!F54)))</f>
        <v/>
      </c>
      <c r="G24" s="86" t="str">
        <f>IF($B$2="","",IF($B$2=1,IF(สมรรถนะที่3!G24="","",สมรรถนะที่3!G24),IF(สมรรถนะที่3!G54="","",สมรรถนะที่3!G54)))</f>
        <v/>
      </c>
      <c r="H24" s="86" t="str">
        <f>IF($B$2="","",IF($B$2=1,IF(สมรรถนะที่3!H24="","",สมรรถนะที่3!H24),IF(สมรรถนะที่3!H54="","",สมรรถนะที่3!H54)))</f>
        <v/>
      </c>
      <c r="I24" s="86" t="str">
        <f>IF($B$2="","",IF($B$2=1,IF(สมรรถนะที่3!I24="","",สมรรถนะที่3!I24),IF(สมรรถนะที่3!I54="","",สมรรถนะที่3!I54)))</f>
        <v/>
      </c>
      <c r="J24" s="86" t="str">
        <f>IF($B$2="","",IF($B$2=1,IF(สมรรถนะที่3!J24="","",สมรรถนะที่3!J24),IF(สมรรถนะที่3!J54="","",สมรรถนะที่3!J54)))</f>
        <v/>
      </c>
      <c r="K24" s="86" t="str">
        <f>IF($B$2="","",IF($B$2=1,IF(สมรรถนะที่3!K24="","",สมรรถนะที่3!K24),IF(สมรรถนะที่3!K54="","",สมรรถนะที่3!K54)))</f>
        <v/>
      </c>
      <c r="L24" s="86" t="str">
        <f>IF($B$2="","",IF($B$2=1,IF(สมรรถนะที่3!L24="","",สมรรถนะที่3!L24),IF(สมรรถนะที่3!L54="","",สมรรถนะที่3!L54)))</f>
        <v/>
      </c>
      <c r="M24" s="86" t="str">
        <f>IF($B$2="","",IF($B$2=1,IF(สมรรถนะที่3!M24="","",สมรรถนะที่3!M24),IF(สมรรถนะที่3!M54="","",สมรรถนะที่3!M54)))</f>
        <v/>
      </c>
      <c r="N24" s="86" t="str">
        <f>IF($B$2="","",IF($B$2=1,IF(สมรรถนะที่3!N24="","",สมรรถนะที่3!N24),IF(สมรรถนะที่3!N54="","",สมรรถนะที่3!N54)))</f>
        <v/>
      </c>
      <c r="O24" s="86" t="str">
        <f>IF($B$2="","",IF($B$2=1,IF(สมรรถนะที่3!O24="","",สมรรถนะที่3!O24),IF(สมรรถนะที่3!O54="","",สมรรถนะที่3!O54)))</f>
        <v/>
      </c>
      <c r="P24" s="86" t="str">
        <f>IF($B$2="","",IF($B$2=1,IF(สมรรถนะที่3!P24="","",สมรรถนะที่3!P24),IF(สมรรถนะที่3!P54="","",สมรรถนะที่3!P54)))</f>
        <v/>
      </c>
      <c r="Q24" s="86" t="str">
        <f>IF($B$2="","",IF($B$2=1,IF(สมรรถนะที่3!Q24="","",สมรรถนะที่3!Q24),IF(สมรรถนะที่3!Q54="","",สมรรถนะที่3!Q54)))</f>
        <v/>
      </c>
      <c r="R24" s="86" t="str">
        <f>IF($B$2="","",IF($B$2=1,IF(สมรรถนะที่3!R24="","",สมรรถนะที่3!R24),IF(สมรรถนะที่3!R54="","",สมรรถนะที่3!R54)))</f>
        <v/>
      </c>
      <c r="S24" s="86" t="str">
        <f>IF($B$2="","",IF($B$2=1,IF(สมรรถนะที่3!S24="","",สมรรถนะที่3!S24),IF(สมรรถนะที่3!S54="","",สมรรถนะที่3!S54)))</f>
        <v/>
      </c>
      <c r="T24" s="80" t="str">
        <f>IF($B$2="","",IF($B$2=1,IF(สมรรถนะที่3!T24="","",สมรรถนะที่3!T24),IF(สมรรถนะที่3!T54="","",สมรรถนะที่3!T54)))</f>
        <v/>
      </c>
      <c r="U24" s="50" t="str">
        <f>IF($B$2="","",IF($B$2=1,IF(สมรรถนะที่3!U24="","",สมรรถนะที่3!U24),IF(สมรรถนะที่3!U54="","",สมรรถนะที่3!U54)))</f>
        <v/>
      </c>
    </row>
    <row r="25" spans="1:21" ht="17.100000000000001" customHeight="1" x14ac:dyDescent="0.3">
      <c r="A25" s="14"/>
      <c r="B25" s="14"/>
      <c r="C25" s="14"/>
      <c r="D25" s="82">
        <f t="shared" si="0"/>
        <v>21</v>
      </c>
      <c r="E25" s="85" t="str">
        <f>IF($B$2="","",IF($B$2=1,IF(สมรรถนะที่3!E25="","",สมรรถนะที่3!E25),IF(สมรรถนะที่3!E55="","",สมรรถนะที่3!E55)))</f>
        <v/>
      </c>
      <c r="F25" s="86" t="str">
        <f>IF($B$2="","",IF($B$2=1,IF(สมรรถนะที่3!F25="","",สมรรถนะที่3!F25),IF(สมรรถนะที่3!F55="","",สมรรถนะที่3!F55)))</f>
        <v/>
      </c>
      <c r="G25" s="86" t="str">
        <f>IF($B$2="","",IF($B$2=1,IF(สมรรถนะที่3!G25="","",สมรรถนะที่3!G25),IF(สมรรถนะที่3!G55="","",สมรรถนะที่3!G55)))</f>
        <v/>
      </c>
      <c r="H25" s="86" t="str">
        <f>IF($B$2="","",IF($B$2=1,IF(สมรรถนะที่3!H25="","",สมรรถนะที่3!H25),IF(สมรรถนะที่3!H55="","",สมรรถนะที่3!H55)))</f>
        <v/>
      </c>
      <c r="I25" s="86" t="str">
        <f>IF($B$2="","",IF($B$2=1,IF(สมรรถนะที่3!I25="","",สมรรถนะที่3!I25),IF(สมรรถนะที่3!I55="","",สมรรถนะที่3!I55)))</f>
        <v/>
      </c>
      <c r="J25" s="86" t="str">
        <f>IF($B$2="","",IF($B$2=1,IF(สมรรถนะที่3!J25="","",สมรรถนะที่3!J25),IF(สมรรถนะที่3!J55="","",สมรรถนะที่3!J55)))</f>
        <v/>
      </c>
      <c r="K25" s="86" t="str">
        <f>IF($B$2="","",IF($B$2=1,IF(สมรรถนะที่3!K25="","",สมรรถนะที่3!K25),IF(สมรรถนะที่3!K55="","",สมรรถนะที่3!K55)))</f>
        <v/>
      </c>
      <c r="L25" s="86" t="str">
        <f>IF($B$2="","",IF($B$2=1,IF(สมรรถนะที่3!L25="","",สมรรถนะที่3!L25),IF(สมรรถนะที่3!L55="","",สมรรถนะที่3!L55)))</f>
        <v/>
      </c>
      <c r="M25" s="86" t="str">
        <f>IF($B$2="","",IF($B$2=1,IF(สมรรถนะที่3!M25="","",สมรรถนะที่3!M25),IF(สมรรถนะที่3!M55="","",สมรรถนะที่3!M55)))</f>
        <v/>
      </c>
      <c r="N25" s="86" t="str">
        <f>IF($B$2="","",IF($B$2=1,IF(สมรรถนะที่3!N25="","",สมรรถนะที่3!N25),IF(สมรรถนะที่3!N55="","",สมรรถนะที่3!N55)))</f>
        <v/>
      </c>
      <c r="O25" s="86" t="str">
        <f>IF($B$2="","",IF($B$2=1,IF(สมรรถนะที่3!O25="","",สมรรถนะที่3!O25),IF(สมรรถนะที่3!O55="","",สมรรถนะที่3!O55)))</f>
        <v/>
      </c>
      <c r="P25" s="86" t="str">
        <f>IF($B$2="","",IF($B$2=1,IF(สมรรถนะที่3!P25="","",สมรรถนะที่3!P25),IF(สมรรถนะที่3!P55="","",สมรรถนะที่3!P55)))</f>
        <v/>
      </c>
      <c r="Q25" s="86" t="str">
        <f>IF($B$2="","",IF($B$2=1,IF(สมรรถนะที่3!Q25="","",สมรรถนะที่3!Q25),IF(สมรรถนะที่3!Q55="","",สมรรถนะที่3!Q55)))</f>
        <v/>
      </c>
      <c r="R25" s="86" t="str">
        <f>IF($B$2="","",IF($B$2=1,IF(สมรรถนะที่3!R25="","",สมรรถนะที่3!R25),IF(สมรรถนะที่3!R55="","",สมรรถนะที่3!R55)))</f>
        <v/>
      </c>
      <c r="S25" s="86" t="str">
        <f>IF($B$2="","",IF($B$2=1,IF(สมรรถนะที่3!S25="","",สมรรถนะที่3!S25),IF(สมรรถนะที่3!S55="","",สมรรถนะที่3!S55)))</f>
        <v/>
      </c>
      <c r="T25" s="80" t="str">
        <f>IF($B$2="","",IF($B$2=1,IF(สมรรถนะที่3!T25="","",สมรรถนะที่3!T25),IF(สมรรถนะที่3!T55="","",สมรรถนะที่3!T55)))</f>
        <v/>
      </c>
      <c r="U25" s="50" t="str">
        <f>IF($B$2="","",IF($B$2=1,IF(สมรรถนะที่3!U25="","",สมรรถนะที่3!U25),IF(สมรรถนะที่3!U55="","",สมรรถนะที่3!U55)))</f>
        <v/>
      </c>
    </row>
    <row r="26" spans="1:21" ht="17.100000000000001" customHeight="1" x14ac:dyDescent="0.3">
      <c r="A26" s="14"/>
      <c r="B26" s="14"/>
      <c r="C26" s="14"/>
      <c r="D26" s="82">
        <f t="shared" si="0"/>
        <v>22</v>
      </c>
      <c r="E26" s="85" t="str">
        <f>IF($B$2="","",IF($B$2=1,IF(สมรรถนะที่3!E26="","",สมรรถนะที่3!E26),IF(สมรรถนะที่3!E56="","",สมรรถนะที่3!E56)))</f>
        <v/>
      </c>
      <c r="F26" s="86" t="str">
        <f>IF($B$2="","",IF($B$2=1,IF(สมรรถนะที่3!F26="","",สมรรถนะที่3!F26),IF(สมรรถนะที่3!F56="","",สมรรถนะที่3!F56)))</f>
        <v/>
      </c>
      <c r="G26" s="86" t="str">
        <f>IF($B$2="","",IF($B$2=1,IF(สมรรถนะที่3!G26="","",สมรรถนะที่3!G26),IF(สมรรถนะที่3!G56="","",สมรรถนะที่3!G56)))</f>
        <v/>
      </c>
      <c r="H26" s="86" t="str">
        <f>IF($B$2="","",IF($B$2=1,IF(สมรรถนะที่3!H26="","",สมรรถนะที่3!H26),IF(สมรรถนะที่3!H56="","",สมรรถนะที่3!H56)))</f>
        <v/>
      </c>
      <c r="I26" s="86" t="str">
        <f>IF($B$2="","",IF($B$2=1,IF(สมรรถนะที่3!I26="","",สมรรถนะที่3!I26),IF(สมรรถนะที่3!I56="","",สมรรถนะที่3!I56)))</f>
        <v/>
      </c>
      <c r="J26" s="86" t="str">
        <f>IF($B$2="","",IF($B$2=1,IF(สมรรถนะที่3!J26="","",สมรรถนะที่3!J26),IF(สมรรถนะที่3!J56="","",สมรรถนะที่3!J56)))</f>
        <v/>
      </c>
      <c r="K26" s="86" t="str">
        <f>IF($B$2="","",IF($B$2=1,IF(สมรรถนะที่3!K26="","",สมรรถนะที่3!K26),IF(สมรรถนะที่3!K56="","",สมรรถนะที่3!K56)))</f>
        <v/>
      </c>
      <c r="L26" s="86" t="str">
        <f>IF($B$2="","",IF($B$2=1,IF(สมรรถนะที่3!L26="","",สมรรถนะที่3!L26),IF(สมรรถนะที่3!L56="","",สมรรถนะที่3!L56)))</f>
        <v/>
      </c>
      <c r="M26" s="86" t="str">
        <f>IF($B$2="","",IF($B$2=1,IF(สมรรถนะที่3!M26="","",สมรรถนะที่3!M26),IF(สมรรถนะที่3!M56="","",สมรรถนะที่3!M56)))</f>
        <v/>
      </c>
      <c r="N26" s="86" t="str">
        <f>IF($B$2="","",IF($B$2=1,IF(สมรรถนะที่3!N26="","",สมรรถนะที่3!N26),IF(สมรรถนะที่3!N56="","",สมรรถนะที่3!N56)))</f>
        <v/>
      </c>
      <c r="O26" s="86" t="str">
        <f>IF($B$2="","",IF($B$2=1,IF(สมรรถนะที่3!O26="","",สมรรถนะที่3!O26),IF(สมรรถนะที่3!O56="","",สมรรถนะที่3!O56)))</f>
        <v/>
      </c>
      <c r="P26" s="86" t="str">
        <f>IF($B$2="","",IF($B$2=1,IF(สมรรถนะที่3!P26="","",สมรรถนะที่3!P26),IF(สมรรถนะที่3!P56="","",สมรรถนะที่3!P56)))</f>
        <v/>
      </c>
      <c r="Q26" s="86" t="str">
        <f>IF($B$2="","",IF($B$2=1,IF(สมรรถนะที่3!Q26="","",สมรรถนะที่3!Q26),IF(สมรรถนะที่3!Q56="","",สมรรถนะที่3!Q56)))</f>
        <v/>
      </c>
      <c r="R26" s="86" t="str">
        <f>IF($B$2="","",IF($B$2=1,IF(สมรรถนะที่3!R26="","",สมรรถนะที่3!R26),IF(สมรรถนะที่3!R56="","",สมรรถนะที่3!R56)))</f>
        <v/>
      </c>
      <c r="S26" s="86" t="str">
        <f>IF($B$2="","",IF($B$2=1,IF(สมรรถนะที่3!S26="","",สมรรถนะที่3!S26),IF(สมรรถนะที่3!S56="","",สมรรถนะที่3!S56)))</f>
        <v/>
      </c>
      <c r="T26" s="80" t="str">
        <f>IF($B$2="","",IF($B$2=1,IF(สมรรถนะที่3!T26="","",สมรรถนะที่3!T26),IF(สมรรถนะที่3!T56="","",สมรรถนะที่3!T56)))</f>
        <v/>
      </c>
      <c r="U26" s="50" t="str">
        <f>IF($B$2="","",IF($B$2=1,IF(สมรรถนะที่3!U26="","",สมรรถนะที่3!U26),IF(สมรรถนะที่3!U56="","",สมรรถนะที่3!U56)))</f>
        <v/>
      </c>
    </row>
    <row r="27" spans="1:21" ht="17.100000000000001" customHeight="1" x14ac:dyDescent="0.3">
      <c r="A27" s="14"/>
      <c r="B27" s="14"/>
      <c r="C27" s="14"/>
      <c r="D27" s="82">
        <f t="shared" si="0"/>
        <v>23</v>
      </c>
      <c r="E27" s="85" t="str">
        <f>IF($B$2="","",IF($B$2=1,IF(สมรรถนะที่3!E27="","",สมรรถนะที่3!E27),IF(สมรรถนะที่3!E57="","",สมรรถนะที่3!E57)))</f>
        <v/>
      </c>
      <c r="F27" s="86" t="str">
        <f>IF($B$2="","",IF($B$2=1,IF(สมรรถนะที่3!F27="","",สมรรถนะที่3!F27),IF(สมรรถนะที่3!F57="","",สมรรถนะที่3!F57)))</f>
        <v/>
      </c>
      <c r="G27" s="86" t="str">
        <f>IF($B$2="","",IF($B$2=1,IF(สมรรถนะที่3!G27="","",สมรรถนะที่3!G27),IF(สมรรถนะที่3!G57="","",สมรรถนะที่3!G57)))</f>
        <v/>
      </c>
      <c r="H27" s="86" t="str">
        <f>IF($B$2="","",IF($B$2=1,IF(สมรรถนะที่3!H27="","",สมรรถนะที่3!H27),IF(สมรรถนะที่3!H57="","",สมรรถนะที่3!H57)))</f>
        <v/>
      </c>
      <c r="I27" s="86" t="str">
        <f>IF($B$2="","",IF($B$2=1,IF(สมรรถนะที่3!I27="","",สมรรถนะที่3!I27),IF(สมรรถนะที่3!I57="","",สมรรถนะที่3!I57)))</f>
        <v/>
      </c>
      <c r="J27" s="86" t="str">
        <f>IF($B$2="","",IF($B$2=1,IF(สมรรถนะที่3!J27="","",สมรรถนะที่3!J27),IF(สมรรถนะที่3!J57="","",สมรรถนะที่3!J57)))</f>
        <v/>
      </c>
      <c r="K27" s="86" t="str">
        <f>IF($B$2="","",IF($B$2=1,IF(สมรรถนะที่3!K27="","",สมรรถนะที่3!K27),IF(สมรรถนะที่3!K57="","",สมรรถนะที่3!K57)))</f>
        <v/>
      </c>
      <c r="L27" s="86" t="str">
        <f>IF($B$2="","",IF($B$2=1,IF(สมรรถนะที่3!L27="","",สมรรถนะที่3!L27),IF(สมรรถนะที่3!L57="","",สมรรถนะที่3!L57)))</f>
        <v/>
      </c>
      <c r="M27" s="86" t="str">
        <f>IF($B$2="","",IF($B$2=1,IF(สมรรถนะที่3!M27="","",สมรรถนะที่3!M27),IF(สมรรถนะที่3!M57="","",สมรรถนะที่3!M57)))</f>
        <v/>
      </c>
      <c r="N27" s="86" t="str">
        <f>IF($B$2="","",IF($B$2=1,IF(สมรรถนะที่3!N27="","",สมรรถนะที่3!N27),IF(สมรรถนะที่3!N57="","",สมรรถนะที่3!N57)))</f>
        <v/>
      </c>
      <c r="O27" s="86" t="str">
        <f>IF($B$2="","",IF($B$2=1,IF(สมรรถนะที่3!O27="","",สมรรถนะที่3!O27),IF(สมรรถนะที่3!O57="","",สมรรถนะที่3!O57)))</f>
        <v/>
      </c>
      <c r="P27" s="86" t="str">
        <f>IF($B$2="","",IF($B$2=1,IF(สมรรถนะที่3!P27="","",สมรรถนะที่3!P27),IF(สมรรถนะที่3!P57="","",สมรรถนะที่3!P57)))</f>
        <v/>
      </c>
      <c r="Q27" s="86" t="str">
        <f>IF($B$2="","",IF($B$2=1,IF(สมรรถนะที่3!Q27="","",สมรรถนะที่3!Q27),IF(สมรรถนะที่3!Q57="","",สมรรถนะที่3!Q57)))</f>
        <v/>
      </c>
      <c r="R27" s="86" t="str">
        <f>IF($B$2="","",IF($B$2=1,IF(สมรรถนะที่3!R27="","",สมรรถนะที่3!R27),IF(สมรรถนะที่3!R57="","",สมรรถนะที่3!R57)))</f>
        <v/>
      </c>
      <c r="S27" s="86" t="str">
        <f>IF($B$2="","",IF($B$2=1,IF(สมรรถนะที่3!S27="","",สมรรถนะที่3!S27),IF(สมรรถนะที่3!S57="","",สมรรถนะที่3!S57)))</f>
        <v/>
      </c>
      <c r="T27" s="80" t="str">
        <f>IF($B$2="","",IF($B$2=1,IF(สมรรถนะที่3!T27="","",สมรรถนะที่3!T27),IF(สมรรถนะที่3!T57="","",สมรรถนะที่3!T57)))</f>
        <v/>
      </c>
      <c r="U27" s="50" t="str">
        <f>IF($B$2="","",IF($B$2=1,IF(สมรรถนะที่3!U27="","",สมรรถนะที่3!U27),IF(สมรรถนะที่3!U57="","",สมรรถนะที่3!U57)))</f>
        <v/>
      </c>
    </row>
    <row r="28" spans="1:21" ht="17.100000000000001" customHeight="1" x14ac:dyDescent="0.3">
      <c r="A28" s="14"/>
      <c r="B28" s="14"/>
      <c r="C28" s="14"/>
      <c r="D28" s="82">
        <f t="shared" si="0"/>
        <v>24</v>
      </c>
      <c r="E28" s="85" t="str">
        <f>IF($B$2="","",IF($B$2=1,IF(สมรรถนะที่3!E28="","",สมรรถนะที่3!E28),IF(สมรรถนะที่3!E58="","",สมรรถนะที่3!E58)))</f>
        <v/>
      </c>
      <c r="F28" s="86" t="str">
        <f>IF($B$2="","",IF($B$2=1,IF(สมรรถนะที่3!F28="","",สมรรถนะที่3!F28),IF(สมรรถนะที่3!F58="","",สมรรถนะที่3!F58)))</f>
        <v/>
      </c>
      <c r="G28" s="86" t="str">
        <f>IF($B$2="","",IF($B$2=1,IF(สมรรถนะที่3!G28="","",สมรรถนะที่3!G28),IF(สมรรถนะที่3!G58="","",สมรรถนะที่3!G58)))</f>
        <v/>
      </c>
      <c r="H28" s="86" t="str">
        <f>IF($B$2="","",IF($B$2=1,IF(สมรรถนะที่3!H28="","",สมรรถนะที่3!H28),IF(สมรรถนะที่3!H58="","",สมรรถนะที่3!H58)))</f>
        <v/>
      </c>
      <c r="I28" s="86" t="str">
        <f>IF($B$2="","",IF($B$2=1,IF(สมรรถนะที่3!I28="","",สมรรถนะที่3!I28),IF(สมรรถนะที่3!I58="","",สมรรถนะที่3!I58)))</f>
        <v/>
      </c>
      <c r="J28" s="86" t="str">
        <f>IF($B$2="","",IF($B$2=1,IF(สมรรถนะที่3!J28="","",สมรรถนะที่3!J28),IF(สมรรถนะที่3!J58="","",สมรรถนะที่3!J58)))</f>
        <v/>
      </c>
      <c r="K28" s="86" t="str">
        <f>IF($B$2="","",IF($B$2=1,IF(สมรรถนะที่3!K28="","",สมรรถนะที่3!K28),IF(สมรรถนะที่3!K58="","",สมรรถนะที่3!K58)))</f>
        <v/>
      </c>
      <c r="L28" s="86" t="str">
        <f>IF($B$2="","",IF($B$2=1,IF(สมรรถนะที่3!L28="","",สมรรถนะที่3!L28),IF(สมรรถนะที่3!L58="","",สมรรถนะที่3!L58)))</f>
        <v/>
      </c>
      <c r="M28" s="86" t="str">
        <f>IF($B$2="","",IF($B$2=1,IF(สมรรถนะที่3!M28="","",สมรรถนะที่3!M28),IF(สมรรถนะที่3!M58="","",สมรรถนะที่3!M58)))</f>
        <v/>
      </c>
      <c r="N28" s="86" t="str">
        <f>IF($B$2="","",IF($B$2=1,IF(สมรรถนะที่3!N28="","",สมรรถนะที่3!N28),IF(สมรรถนะที่3!N58="","",สมรรถนะที่3!N58)))</f>
        <v/>
      </c>
      <c r="O28" s="86" t="str">
        <f>IF($B$2="","",IF($B$2=1,IF(สมรรถนะที่3!O28="","",สมรรถนะที่3!O28),IF(สมรรถนะที่3!O58="","",สมรรถนะที่3!O58)))</f>
        <v/>
      </c>
      <c r="P28" s="86" t="str">
        <f>IF($B$2="","",IF($B$2=1,IF(สมรรถนะที่3!P28="","",สมรรถนะที่3!P28),IF(สมรรถนะที่3!P58="","",สมรรถนะที่3!P58)))</f>
        <v/>
      </c>
      <c r="Q28" s="86" t="str">
        <f>IF($B$2="","",IF($B$2=1,IF(สมรรถนะที่3!Q28="","",สมรรถนะที่3!Q28),IF(สมรรถนะที่3!Q58="","",สมรรถนะที่3!Q58)))</f>
        <v/>
      </c>
      <c r="R28" s="86" t="str">
        <f>IF($B$2="","",IF($B$2=1,IF(สมรรถนะที่3!R28="","",สมรรถนะที่3!R28),IF(สมรรถนะที่3!R58="","",สมรรถนะที่3!R58)))</f>
        <v/>
      </c>
      <c r="S28" s="86" t="str">
        <f>IF($B$2="","",IF($B$2=1,IF(สมรรถนะที่3!S28="","",สมรรถนะที่3!S28),IF(สมรรถนะที่3!S58="","",สมรรถนะที่3!S58)))</f>
        <v/>
      </c>
      <c r="T28" s="80" t="str">
        <f>IF($B$2="","",IF($B$2=1,IF(สมรรถนะที่3!T28="","",สมรรถนะที่3!T28),IF(สมรรถนะที่3!T58="","",สมรรถนะที่3!T58)))</f>
        <v/>
      </c>
      <c r="U28" s="50" t="str">
        <f>IF($B$2="","",IF($B$2=1,IF(สมรรถนะที่3!U28="","",สมรรถนะที่3!U28),IF(สมรรถนะที่3!U58="","",สมรรถนะที่3!U58)))</f>
        <v/>
      </c>
    </row>
    <row r="29" spans="1:21" ht="17.100000000000001" customHeight="1" x14ac:dyDescent="0.3">
      <c r="A29" s="14"/>
      <c r="B29" s="14"/>
      <c r="C29" s="14"/>
      <c r="D29" s="82">
        <f t="shared" si="0"/>
        <v>25</v>
      </c>
      <c r="E29" s="85" t="str">
        <f>IF($B$2="","",IF($B$2=1,IF(สมรรถนะที่3!E29="","",สมรรถนะที่3!E29),IF(สมรรถนะที่3!E59="","",สมรรถนะที่3!E59)))</f>
        <v/>
      </c>
      <c r="F29" s="86" t="str">
        <f>IF($B$2="","",IF($B$2=1,IF(สมรรถนะที่3!F29="","",สมรรถนะที่3!F29),IF(สมรรถนะที่3!F59="","",สมรรถนะที่3!F59)))</f>
        <v/>
      </c>
      <c r="G29" s="86" t="str">
        <f>IF($B$2="","",IF($B$2=1,IF(สมรรถนะที่3!G29="","",สมรรถนะที่3!G29),IF(สมรรถนะที่3!G59="","",สมรรถนะที่3!G59)))</f>
        <v/>
      </c>
      <c r="H29" s="86" t="str">
        <f>IF($B$2="","",IF($B$2=1,IF(สมรรถนะที่3!H29="","",สมรรถนะที่3!H29),IF(สมรรถนะที่3!H59="","",สมรรถนะที่3!H59)))</f>
        <v/>
      </c>
      <c r="I29" s="86" t="str">
        <f>IF($B$2="","",IF($B$2=1,IF(สมรรถนะที่3!I29="","",สมรรถนะที่3!I29),IF(สมรรถนะที่3!I59="","",สมรรถนะที่3!I59)))</f>
        <v/>
      </c>
      <c r="J29" s="86" t="str">
        <f>IF($B$2="","",IF($B$2=1,IF(สมรรถนะที่3!J29="","",สมรรถนะที่3!J29),IF(สมรรถนะที่3!J59="","",สมรรถนะที่3!J59)))</f>
        <v/>
      </c>
      <c r="K29" s="86" t="str">
        <f>IF($B$2="","",IF($B$2=1,IF(สมรรถนะที่3!K29="","",สมรรถนะที่3!K29),IF(สมรรถนะที่3!K59="","",สมรรถนะที่3!K59)))</f>
        <v/>
      </c>
      <c r="L29" s="86" t="str">
        <f>IF($B$2="","",IF($B$2=1,IF(สมรรถนะที่3!L29="","",สมรรถนะที่3!L29),IF(สมรรถนะที่3!L59="","",สมรรถนะที่3!L59)))</f>
        <v/>
      </c>
      <c r="M29" s="86" t="str">
        <f>IF($B$2="","",IF($B$2=1,IF(สมรรถนะที่3!M29="","",สมรรถนะที่3!M29),IF(สมรรถนะที่3!M59="","",สมรรถนะที่3!M59)))</f>
        <v/>
      </c>
      <c r="N29" s="86" t="str">
        <f>IF($B$2="","",IF($B$2=1,IF(สมรรถนะที่3!N29="","",สมรรถนะที่3!N29),IF(สมรรถนะที่3!N59="","",สมรรถนะที่3!N59)))</f>
        <v/>
      </c>
      <c r="O29" s="86" t="str">
        <f>IF($B$2="","",IF($B$2=1,IF(สมรรถนะที่3!O29="","",สมรรถนะที่3!O29),IF(สมรรถนะที่3!O59="","",สมรรถนะที่3!O59)))</f>
        <v/>
      </c>
      <c r="P29" s="86" t="str">
        <f>IF($B$2="","",IF($B$2=1,IF(สมรรถนะที่3!P29="","",สมรรถนะที่3!P29),IF(สมรรถนะที่3!P59="","",สมรรถนะที่3!P59)))</f>
        <v/>
      </c>
      <c r="Q29" s="86" t="str">
        <f>IF($B$2="","",IF($B$2=1,IF(สมรรถนะที่3!Q29="","",สมรรถนะที่3!Q29),IF(สมรรถนะที่3!Q59="","",สมรรถนะที่3!Q59)))</f>
        <v/>
      </c>
      <c r="R29" s="86" t="str">
        <f>IF($B$2="","",IF($B$2=1,IF(สมรรถนะที่3!R29="","",สมรรถนะที่3!R29),IF(สมรรถนะที่3!R59="","",สมรรถนะที่3!R59)))</f>
        <v/>
      </c>
      <c r="S29" s="86" t="str">
        <f>IF($B$2="","",IF($B$2=1,IF(สมรรถนะที่3!S29="","",สมรรถนะที่3!S29),IF(สมรรถนะที่3!S59="","",สมรรถนะที่3!S59)))</f>
        <v/>
      </c>
      <c r="T29" s="80" t="str">
        <f>IF($B$2="","",IF($B$2=1,IF(สมรรถนะที่3!T29="","",สมรรถนะที่3!T29),IF(สมรรถนะที่3!T59="","",สมรรถนะที่3!T59)))</f>
        <v/>
      </c>
      <c r="U29" s="50" t="str">
        <f>IF($B$2="","",IF($B$2=1,IF(สมรรถนะที่3!U29="","",สมรรถนะที่3!U29),IF(สมรรถนะที่3!U59="","",สมรรถนะที่3!U59)))</f>
        <v/>
      </c>
    </row>
    <row r="30" spans="1:21" ht="17.100000000000001" customHeight="1" x14ac:dyDescent="0.3">
      <c r="A30" s="14"/>
      <c r="B30" s="14"/>
      <c r="C30" s="14"/>
      <c r="D30" s="82">
        <f t="shared" si="0"/>
        <v>26</v>
      </c>
      <c r="E30" s="85" t="str">
        <f>IF($B$2="","",IF($B$2=1,IF(สมรรถนะที่3!E30="","",สมรรถนะที่3!E30),IF(สมรรถนะที่3!E60="","",สมรรถนะที่3!E60)))</f>
        <v/>
      </c>
      <c r="F30" s="86" t="str">
        <f>IF($B$2="","",IF($B$2=1,IF(สมรรถนะที่3!F30="","",สมรรถนะที่3!F30),IF(สมรรถนะที่3!F60="","",สมรรถนะที่3!F60)))</f>
        <v/>
      </c>
      <c r="G30" s="86" t="str">
        <f>IF($B$2="","",IF($B$2=1,IF(สมรรถนะที่3!G30="","",สมรรถนะที่3!G30),IF(สมรรถนะที่3!G60="","",สมรรถนะที่3!G60)))</f>
        <v/>
      </c>
      <c r="H30" s="86" t="str">
        <f>IF($B$2="","",IF($B$2=1,IF(สมรรถนะที่3!H30="","",สมรรถนะที่3!H30),IF(สมรรถนะที่3!H60="","",สมรรถนะที่3!H60)))</f>
        <v/>
      </c>
      <c r="I30" s="86" t="str">
        <f>IF($B$2="","",IF($B$2=1,IF(สมรรถนะที่3!I30="","",สมรรถนะที่3!I30),IF(สมรรถนะที่3!I60="","",สมรรถนะที่3!I60)))</f>
        <v/>
      </c>
      <c r="J30" s="86" t="str">
        <f>IF($B$2="","",IF($B$2=1,IF(สมรรถนะที่3!J30="","",สมรรถนะที่3!J30),IF(สมรรถนะที่3!J60="","",สมรรถนะที่3!J60)))</f>
        <v/>
      </c>
      <c r="K30" s="86" t="str">
        <f>IF($B$2="","",IF($B$2=1,IF(สมรรถนะที่3!K30="","",สมรรถนะที่3!K30),IF(สมรรถนะที่3!K60="","",สมรรถนะที่3!K60)))</f>
        <v/>
      </c>
      <c r="L30" s="86" t="str">
        <f>IF($B$2="","",IF($B$2=1,IF(สมรรถนะที่3!L30="","",สมรรถนะที่3!L30),IF(สมรรถนะที่3!L60="","",สมรรถนะที่3!L60)))</f>
        <v/>
      </c>
      <c r="M30" s="86" t="str">
        <f>IF($B$2="","",IF($B$2=1,IF(สมรรถนะที่3!M30="","",สมรรถนะที่3!M30),IF(สมรรถนะที่3!M60="","",สมรรถนะที่3!M60)))</f>
        <v/>
      </c>
      <c r="N30" s="86" t="str">
        <f>IF($B$2="","",IF($B$2=1,IF(สมรรถนะที่3!N30="","",สมรรถนะที่3!N30),IF(สมรรถนะที่3!N60="","",สมรรถนะที่3!N60)))</f>
        <v/>
      </c>
      <c r="O30" s="86" t="str">
        <f>IF($B$2="","",IF($B$2=1,IF(สมรรถนะที่3!O30="","",สมรรถนะที่3!O30),IF(สมรรถนะที่3!O60="","",สมรรถนะที่3!O60)))</f>
        <v/>
      </c>
      <c r="P30" s="86" t="str">
        <f>IF($B$2="","",IF($B$2=1,IF(สมรรถนะที่3!P30="","",สมรรถนะที่3!P30),IF(สมรรถนะที่3!P60="","",สมรรถนะที่3!P60)))</f>
        <v/>
      </c>
      <c r="Q30" s="86" t="str">
        <f>IF($B$2="","",IF($B$2=1,IF(สมรรถนะที่3!Q30="","",สมรรถนะที่3!Q30),IF(สมรรถนะที่3!Q60="","",สมรรถนะที่3!Q60)))</f>
        <v/>
      </c>
      <c r="R30" s="86" t="str">
        <f>IF($B$2="","",IF($B$2=1,IF(สมรรถนะที่3!R30="","",สมรรถนะที่3!R30),IF(สมรรถนะที่3!R60="","",สมรรถนะที่3!R60)))</f>
        <v/>
      </c>
      <c r="S30" s="86" t="str">
        <f>IF($B$2="","",IF($B$2=1,IF(สมรรถนะที่3!S30="","",สมรรถนะที่3!S30),IF(สมรรถนะที่3!S60="","",สมรรถนะที่3!S60)))</f>
        <v/>
      </c>
      <c r="T30" s="80" t="str">
        <f>IF($B$2="","",IF($B$2=1,IF(สมรรถนะที่3!T30="","",สมรรถนะที่3!T30),IF(สมรรถนะที่3!T60="","",สมรรถนะที่3!T60)))</f>
        <v/>
      </c>
      <c r="U30" s="50" t="str">
        <f>IF($B$2="","",IF($B$2=1,IF(สมรรถนะที่3!U30="","",สมรรถนะที่3!U30),IF(สมรรถนะที่3!U60="","",สมรรถนะที่3!U60)))</f>
        <v/>
      </c>
    </row>
    <row r="31" spans="1:21" ht="17.100000000000001" customHeight="1" x14ac:dyDescent="0.3">
      <c r="A31" s="14"/>
      <c r="B31" s="14"/>
      <c r="C31" s="14"/>
      <c r="D31" s="82">
        <f t="shared" si="0"/>
        <v>27</v>
      </c>
      <c r="E31" s="85" t="str">
        <f>IF($B$2="","",IF($B$2=1,IF(สมรรถนะที่3!E31="","",สมรรถนะที่3!E31),IF(สมรรถนะที่3!E61="","",สมรรถนะที่3!E61)))</f>
        <v/>
      </c>
      <c r="F31" s="86" t="str">
        <f>IF($B$2="","",IF($B$2=1,IF(สมรรถนะที่3!F31="","",สมรรถนะที่3!F31),IF(สมรรถนะที่3!F61="","",สมรรถนะที่3!F61)))</f>
        <v/>
      </c>
      <c r="G31" s="86" t="str">
        <f>IF($B$2="","",IF($B$2=1,IF(สมรรถนะที่3!G31="","",สมรรถนะที่3!G31),IF(สมรรถนะที่3!G61="","",สมรรถนะที่3!G61)))</f>
        <v/>
      </c>
      <c r="H31" s="86" t="str">
        <f>IF($B$2="","",IF($B$2=1,IF(สมรรถนะที่3!H31="","",สมรรถนะที่3!H31),IF(สมรรถนะที่3!H61="","",สมรรถนะที่3!H61)))</f>
        <v/>
      </c>
      <c r="I31" s="86" t="str">
        <f>IF($B$2="","",IF($B$2=1,IF(สมรรถนะที่3!I31="","",สมรรถนะที่3!I31),IF(สมรรถนะที่3!I61="","",สมรรถนะที่3!I61)))</f>
        <v/>
      </c>
      <c r="J31" s="86" t="str">
        <f>IF($B$2="","",IF($B$2=1,IF(สมรรถนะที่3!J31="","",สมรรถนะที่3!J31),IF(สมรรถนะที่3!J61="","",สมรรถนะที่3!J61)))</f>
        <v/>
      </c>
      <c r="K31" s="86" t="str">
        <f>IF($B$2="","",IF($B$2=1,IF(สมรรถนะที่3!K31="","",สมรรถนะที่3!K31),IF(สมรรถนะที่3!K61="","",สมรรถนะที่3!K61)))</f>
        <v/>
      </c>
      <c r="L31" s="86" t="str">
        <f>IF($B$2="","",IF($B$2=1,IF(สมรรถนะที่3!L31="","",สมรรถนะที่3!L31),IF(สมรรถนะที่3!L61="","",สมรรถนะที่3!L61)))</f>
        <v/>
      </c>
      <c r="M31" s="86" t="str">
        <f>IF($B$2="","",IF($B$2=1,IF(สมรรถนะที่3!M31="","",สมรรถนะที่3!M31),IF(สมรรถนะที่3!M61="","",สมรรถนะที่3!M61)))</f>
        <v/>
      </c>
      <c r="N31" s="86" t="str">
        <f>IF($B$2="","",IF($B$2=1,IF(สมรรถนะที่3!N31="","",สมรรถนะที่3!N31),IF(สมรรถนะที่3!N61="","",สมรรถนะที่3!N61)))</f>
        <v/>
      </c>
      <c r="O31" s="86" t="str">
        <f>IF($B$2="","",IF($B$2=1,IF(สมรรถนะที่3!O31="","",สมรรถนะที่3!O31),IF(สมรรถนะที่3!O61="","",สมรรถนะที่3!O61)))</f>
        <v/>
      </c>
      <c r="P31" s="86" t="str">
        <f>IF($B$2="","",IF($B$2=1,IF(สมรรถนะที่3!P31="","",สมรรถนะที่3!P31),IF(สมรรถนะที่3!P61="","",สมรรถนะที่3!P61)))</f>
        <v/>
      </c>
      <c r="Q31" s="86" t="str">
        <f>IF($B$2="","",IF($B$2=1,IF(สมรรถนะที่3!Q31="","",สมรรถนะที่3!Q31),IF(สมรรถนะที่3!Q61="","",สมรรถนะที่3!Q61)))</f>
        <v/>
      </c>
      <c r="R31" s="86" t="str">
        <f>IF($B$2="","",IF($B$2=1,IF(สมรรถนะที่3!R31="","",สมรรถนะที่3!R31),IF(สมรรถนะที่3!R61="","",สมรรถนะที่3!R61)))</f>
        <v/>
      </c>
      <c r="S31" s="86" t="str">
        <f>IF($B$2="","",IF($B$2=1,IF(สมรรถนะที่3!S31="","",สมรรถนะที่3!S31),IF(สมรรถนะที่3!S61="","",สมรรถนะที่3!S61)))</f>
        <v/>
      </c>
      <c r="T31" s="80" t="str">
        <f>IF($B$2="","",IF($B$2=1,IF(สมรรถนะที่3!T31="","",สมรรถนะที่3!T31),IF(สมรรถนะที่3!T61="","",สมรรถนะที่3!T61)))</f>
        <v/>
      </c>
      <c r="U31" s="50" t="str">
        <f>IF($B$2="","",IF($B$2=1,IF(สมรรถนะที่3!U31="","",สมรรถนะที่3!U31),IF(สมรรถนะที่3!U61="","",สมรรถนะที่3!U61)))</f>
        <v/>
      </c>
    </row>
    <row r="32" spans="1:21" ht="17.100000000000001" customHeight="1" x14ac:dyDescent="0.3">
      <c r="A32" s="14"/>
      <c r="B32" s="14"/>
      <c r="C32" s="14"/>
      <c r="D32" s="82">
        <f t="shared" si="0"/>
        <v>28</v>
      </c>
      <c r="E32" s="85" t="str">
        <f>IF($B$2="","",IF($B$2=1,IF(สมรรถนะที่3!E32="","",สมรรถนะที่3!E32),IF(สมรรถนะที่3!E62="","",สมรรถนะที่3!E62)))</f>
        <v/>
      </c>
      <c r="F32" s="86" t="str">
        <f>IF($B$2="","",IF($B$2=1,IF(สมรรถนะที่3!F32="","",สมรรถนะที่3!F32),IF(สมรรถนะที่3!F62="","",สมรรถนะที่3!F62)))</f>
        <v/>
      </c>
      <c r="G32" s="86" t="str">
        <f>IF($B$2="","",IF($B$2=1,IF(สมรรถนะที่3!G32="","",สมรรถนะที่3!G32),IF(สมรรถนะที่3!G62="","",สมรรถนะที่3!G62)))</f>
        <v/>
      </c>
      <c r="H32" s="86" t="str">
        <f>IF($B$2="","",IF($B$2=1,IF(สมรรถนะที่3!H32="","",สมรรถนะที่3!H32),IF(สมรรถนะที่3!H62="","",สมรรถนะที่3!H62)))</f>
        <v/>
      </c>
      <c r="I32" s="86" t="str">
        <f>IF($B$2="","",IF($B$2=1,IF(สมรรถนะที่3!I32="","",สมรรถนะที่3!I32),IF(สมรรถนะที่3!I62="","",สมรรถนะที่3!I62)))</f>
        <v/>
      </c>
      <c r="J32" s="86" t="str">
        <f>IF($B$2="","",IF($B$2=1,IF(สมรรถนะที่3!J32="","",สมรรถนะที่3!J32),IF(สมรรถนะที่3!J62="","",สมรรถนะที่3!J62)))</f>
        <v/>
      </c>
      <c r="K32" s="86" t="str">
        <f>IF($B$2="","",IF($B$2=1,IF(สมรรถนะที่3!K32="","",สมรรถนะที่3!K32),IF(สมรรถนะที่3!K62="","",สมรรถนะที่3!K62)))</f>
        <v/>
      </c>
      <c r="L32" s="86" t="str">
        <f>IF($B$2="","",IF($B$2=1,IF(สมรรถนะที่3!L32="","",สมรรถนะที่3!L32),IF(สมรรถนะที่3!L62="","",สมรรถนะที่3!L62)))</f>
        <v/>
      </c>
      <c r="M32" s="86" t="str">
        <f>IF($B$2="","",IF($B$2=1,IF(สมรรถนะที่3!M32="","",สมรรถนะที่3!M32),IF(สมรรถนะที่3!M62="","",สมรรถนะที่3!M62)))</f>
        <v/>
      </c>
      <c r="N32" s="86" t="str">
        <f>IF($B$2="","",IF($B$2=1,IF(สมรรถนะที่3!N32="","",สมรรถนะที่3!N32),IF(สมรรถนะที่3!N62="","",สมรรถนะที่3!N62)))</f>
        <v/>
      </c>
      <c r="O32" s="86" t="str">
        <f>IF($B$2="","",IF($B$2=1,IF(สมรรถนะที่3!O32="","",สมรรถนะที่3!O32),IF(สมรรถนะที่3!O62="","",สมรรถนะที่3!O62)))</f>
        <v/>
      </c>
      <c r="P32" s="86" t="str">
        <f>IF($B$2="","",IF($B$2=1,IF(สมรรถนะที่3!P32="","",สมรรถนะที่3!P32),IF(สมรรถนะที่3!P62="","",สมรรถนะที่3!P62)))</f>
        <v/>
      </c>
      <c r="Q32" s="86" t="str">
        <f>IF($B$2="","",IF($B$2=1,IF(สมรรถนะที่3!Q32="","",สมรรถนะที่3!Q32),IF(สมรรถนะที่3!Q62="","",สมรรถนะที่3!Q62)))</f>
        <v/>
      </c>
      <c r="R32" s="86" t="str">
        <f>IF($B$2="","",IF($B$2=1,IF(สมรรถนะที่3!R32="","",สมรรถนะที่3!R32),IF(สมรรถนะที่3!R62="","",สมรรถนะที่3!R62)))</f>
        <v/>
      </c>
      <c r="S32" s="86" t="str">
        <f>IF($B$2="","",IF($B$2=1,IF(สมรรถนะที่3!S32="","",สมรรถนะที่3!S32),IF(สมรรถนะที่3!S62="","",สมรรถนะที่3!S62)))</f>
        <v/>
      </c>
      <c r="T32" s="80" t="str">
        <f>IF($B$2="","",IF($B$2=1,IF(สมรรถนะที่3!T32="","",สมรรถนะที่3!T32),IF(สมรรถนะที่3!T62="","",สมรรถนะที่3!T62)))</f>
        <v/>
      </c>
      <c r="U32" s="50" t="str">
        <f>IF($B$2="","",IF($B$2=1,IF(สมรรถนะที่3!U32="","",สมรรถนะที่3!U32),IF(สมรรถนะที่3!U62="","",สมรรถนะที่3!U62)))</f>
        <v/>
      </c>
    </row>
    <row r="33" spans="1:21" ht="17.100000000000001" customHeight="1" x14ac:dyDescent="0.3">
      <c r="A33" s="14"/>
      <c r="B33" s="14"/>
      <c r="C33" s="14"/>
      <c r="D33" s="82">
        <f t="shared" si="0"/>
        <v>29</v>
      </c>
      <c r="E33" s="85" t="str">
        <f>IF($B$2="","",IF($B$2=1,IF(สมรรถนะที่3!E33="","",สมรรถนะที่3!E33),IF(สมรรถนะที่3!E63="","",สมรรถนะที่3!E63)))</f>
        <v/>
      </c>
      <c r="F33" s="86" t="str">
        <f>IF($B$2="","",IF($B$2=1,IF(สมรรถนะที่3!F33="","",สมรรถนะที่3!F33),IF(สมรรถนะที่3!F63="","",สมรรถนะที่3!F63)))</f>
        <v/>
      </c>
      <c r="G33" s="86" t="str">
        <f>IF($B$2="","",IF($B$2=1,IF(สมรรถนะที่3!G33="","",สมรรถนะที่3!G33),IF(สมรรถนะที่3!G63="","",สมรรถนะที่3!G63)))</f>
        <v/>
      </c>
      <c r="H33" s="86" t="str">
        <f>IF($B$2="","",IF($B$2=1,IF(สมรรถนะที่3!H33="","",สมรรถนะที่3!H33),IF(สมรรถนะที่3!H63="","",สมรรถนะที่3!H63)))</f>
        <v/>
      </c>
      <c r="I33" s="86" t="str">
        <f>IF($B$2="","",IF($B$2=1,IF(สมรรถนะที่3!I33="","",สมรรถนะที่3!I33),IF(สมรรถนะที่3!I63="","",สมรรถนะที่3!I63)))</f>
        <v/>
      </c>
      <c r="J33" s="86" t="str">
        <f>IF($B$2="","",IF($B$2=1,IF(สมรรถนะที่3!J33="","",สมรรถนะที่3!J33),IF(สมรรถนะที่3!J63="","",สมรรถนะที่3!J63)))</f>
        <v/>
      </c>
      <c r="K33" s="86" t="str">
        <f>IF($B$2="","",IF($B$2=1,IF(สมรรถนะที่3!K33="","",สมรรถนะที่3!K33),IF(สมรรถนะที่3!K63="","",สมรรถนะที่3!K63)))</f>
        <v/>
      </c>
      <c r="L33" s="86" t="str">
        <f>IF($B$2="","",IF($B$2=1,IF(สมรรถนะที่3!L33="","",สมรรถนะที่3!L33),IF(สมรรถนะที่3!L63="","",สมรรถนะที่3!L63)))</f>
        <v/>
      </c>
      <c r="M33" s="86" t="str">
        <f>IF($B$2="","",IF($B$2=1,IF(สมรรถนะที่3!M33="","",สมรรถนะที่3!M33),IF(สมรรถนะที่3!M63="","",สมรรถนะที่3!M63)))</f>
        <v/>
      </c>
      <c r="N33" s="86" t="str">
        <f>IF($B$2="","",IF($B$2=1,IF(สมรรถนะที่3!N33="","",สมรรถนะที่3!N33),IF(สมรรถนะที่3!N63="","",สมรรถนะที่3!N63)))</f>
        <v/>
      </c>
      <c r="O33" s="86" t="str">
        <f>IF($B$2="","",IF($B$2=1,IF(สมรรถนะที่3!O33="","",สมรรถนะที่3!O33),IF(สมรรถนะที่3!O63="","",สมรรถนะที่3!O63)))</f>
        <v/>
      </c>
      <c r="P33" s="86" t="str">
        <f>IF($B$2="","",IF($B$2=1,IF(สมรรถนะที่3!P33="","",สมรรถนะที่3!P33),IF(สมรรถนะที่3!P63="","",สมรรถนะที่3!P63)))</f>
        <v/>
      </c>
      <c r="Q33" s="86" t="str">
        <f>IF($B$2="","",IF($B$2=1,IF(สมรรถนะที่3!Q33="","",สมรรถนะที่3!Q33),IF(สมรรถนะที่3!Q63="","",สมรรถนะที่3!Q63)))</f>
        <v/>
      </c>
      <c r="R33" s="86" t="str">
        <f>IF($B$2="","",IF($B$2=1,IF(สมรรถนะที่3!R33="","",สมรรถนะที่3!R33),IF(สมรรถนะที่3!R63="","",สมรรถนะที่3!R63)))</f>
        <v/>
      </c>
      <c r="S33" s="86" t="str">
        <f>IF($B$2="","",IF($B$2=1,IF(สมรรถนะที่3!S33="","",สมรรถนะที่3!S33),IF(สมรรถนะที่3!S63="","",สมรรถนะที่3!S63)))</f>
        <v/>
      </c>
      <c r="T33" s="80" t="str">
        <f>IF($B$2="","",IF($B$2=1,IF(สมรรถนะที่3!T33="","",สมรรถนะที่3!T33),IF(สมรรถนะที่3!T63="","",สมรรถนะที่3!T63)))</f>
        <v/>
      </c>
      <c r="U33" s="50" t="str">
        <f>IF($B$2="","",IF($B$2=1,IF(สมรรถนะที่3!U33="","",สมรรถนะที่3!U33),IF(สมรรถนะที่3!U63="","",สมรรถนะที่3!U63)))</f>
        <v/>
      </c>
    </row>
    <row r="34" spans="1:21" ht="17.100000000000001" customHeight="1" x14ac:dyDescent="0.3">
      <c r="A34" s="14"/>
      <c r="B34" s="14"/>
      <c r="C34" s="14"/>
      <c r="D34" s="82">
        <f t="shared" si="0"/>
        <v>30</v>
      </c>
      <c r="E34" s="85" t="str">
        <f>IF($B$2="","",IF($B$2=1,IF(สมรรถนะที่3!E34="","",สมรรถนะที่3!E34),IF(สมรรถนะที่3!E64="","",สมรรถนะที่3!E64)))</f>
        <v/>
      </c>
      <c r="F34" s="86" t="str">
        <f>IF($B$2="","",IF($B$2=1,IF(สมรรถนะที่3!F34="","",สมรรถนะที่3!F34),IF(สมรรถนะที่3!F64="","",สมรรถนะที่3!F64)))</f>
        <v/>
      </c>
      <c r="G34" s="86" t="str">
        <f>IF($B$2="","",IF($B$2=1,IF(สมรรถนะที่3!G34="","",สมรรถนะที่3!G34),IF(สมรรถนะที่3!G64="","",สมรรถนะที่3!G64)))</f>
        <v/>
      </c>
      <c r="H34" s="86" t="str">
        <f>IF($B$2="","",IF($B$2=1,IF(สมรรถนะที่3!H34="","",สมรรถนะที่3!H34),IF(สมรรถนะที่3!H64="","",สมรรถนะที่3!H64)))</f>
        <v/>
      </c>
      <c r="I34" s="86" t="str">
        <f>IF($B$2="","",IF($B$2=1,IF(สมรรถนะที่3!I34="","",สมรรถนะที่3!I34),IF(สมรรถนะที่3!I64="","",สมรรถนะที่3!I64)))</f>
        <v/>
      </c>
      <c r="J34" s="86" t="str">
        <f>IF($B$2="","",IF($B$2=1,IF(สมรรถนะที่3!J34="","",สมรรถนะที่3!J34),IF(สมรรถนะที่3!J64="","",สมรรถนะที่3!J64)))</f>
        <v/>
      </c>
      <c r="K34" s="86" t="str">
        <f>IF($B$2="","",IF($B$2=1,IF(สมรรถนะที่3!K34="","",สมรรถนะที่3!K34),IF(สมรรถนะที่3!K64="","",สมรรถนะที่3!K64)))</f>
        <v/>
      </c>
      <c r="L34" s="86" t="str">
        <f>IF($B$2="","",IF($B$2=1,IF(สมรรถนะที่3!L34="","",สมรรถนะที่3!L34),IF(สมรรถนะที่3!L64="","",สมรรถนะที่3!L64)))</f>
        <v/>
      </c>
      <c r="M34" s="86" t="str">
        <f>IF($B$2="","",IF($B$2=1,IF(สมรรถนะที่3!M34="","",สมรรถนะที่3!M34),IF(สมรรถนะที่3!M64="","",สมรรถนะที่3!M64)))</f>
        <v/>
      </c>
      <c r="N34" s="86" t="str">
        <f>IF($B$2="","",IF($B$2=1,IF(สมรรถนะที่3!N34="","",สมรรถนะที่3!N34),IF(สมรรถนะที่3!N64="","",สมรรถนะที่3!N64)))</f>
        <v/>
      </c>
      <c r="O34" s="86" t="str">
        <f>IF($B$2="","",IF($B$2=1,IF(สมรรถนะที่3!O34="","",สมรรถนะที่3!O34),IF(สมรรถนะที่3!O64="","",สมรรถนะที่3!O64)))</f>
        <v/>
      </c>
      <c r="P34" s="86" t="str">
        <f>IF($B$2="","",IF($B$2=1,IF(สมรรถนะที่3!P34="","",สมรรถนะที่3!P34),IF(สมรรถนะที่3!P64="","",สมรรถนะที่3!P64)))</f>
        <v/>
      </c>
      <c r="Q34" s="86" t="str">
        <f>IF($B$2="","",IF($B$2=1,IF(สมรรถนะที่3!Q34="","",สมรรถนะที่3!Q34),IF(สมรรถนะที่3!Q64="","",สมรรถนะที่3!Q64)))</f>
        <v/>
      </c>
      <c r="R34" s="86" t="str">
        <f>IF($B$2="","",IF($B$2=1,IF(สมรรถนะที่3!R34="","",สมรรถนะที่3!R34),IF(สมรรถนะที่3!R64="","",สมรรถนะที่3!R64)))</f>
        <v/>
      </c>
      <c r="S34" s="86" t="str">
        <f>IF($B$2="","",IF($B$2=1,IF(สมรรถนะที่3!S34="","",สมรรถนะที่3!S34),IF(สมรรถนะที่3!S64="","",สมรรถนะที่3!S64)))</f>
        <v/>
      </c>
      <c r="T34" s="80" t="str">
        <f>IF($B$2="","",IF($B$2=1,IF(สมรรถนะที่3!T34="","",สมรรถนะที่3!T34),IF(สมรรถนะที่3!T64="","",สมรรถนะที่3!T64)))</f>
        <v/>
      </c>
      <c r="U34" s="50" t="str">
        <f>IF($B$2="","",IF($B$2=1,IF(สมรรถนะที่3!U34="","",สมรรถนะที่3!U34),IF(สมรรถนะที่3!U64="","",สมรรถนะที่3!U64)))</f>
        <v/>
      </c>
    </row>
  </sheetData>
  <sheetProtection algorithmName="SHA-512" hashValue="UfO9XPc/n6kT9x0cq7tm2TAfBQBrpgVXkDitOwJWKDahV7BkhwI8Y5wxQRJiJZJ9kiy7kKxhFyuuBZs9HdBCsQ==" saltValue="n2aqPp8cPvfiaUa6cxtTpw==" spinCount="100000" sheet="1" objects="1" scenarios="1"/>
  <protectedRanges>
    <protectedRange sqref="B1:B2" name="ช่วง1"/>
  </protectedRanges>
  <mergeCells count="7">
    <mergeCell ref="D1:E1"/>
    <mergeCell ref="F1:R1"/>
    <mergeCell ref="T1:T4"/>
    <mergeCell ref="U1:U4"/>
    <mergeCell ref="D2:E3"/>
    <mergeCell ref="F2:R2"/>
    <mergeCell ref="F3:S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0E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8"/>
  <sheetViews>
    <sheetView topLeftCell="C25" workbookViewId="0">
      <selection activeCell="F33" sqref="F33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3.875" style="2" customWidth="1"/>
    <col min="5" max="5" width="20.5" style="2" customWidth="1"/>
    <col min="6" max="6" width="17" style="2" customWidth="1"/>
    <col min="7" max="8" width="5.625" style="2" customWidth="1"/>
    <col min="9" max="9" width="9.625" style="2" customWidth="1"/>
    <col min="10" max="12" width="5.625" style="2" customWidth="1"/>
    <col min="13" max="13" width="15.375" style="2" customWidth="1"/>
    <col min="14" max="14" width="7.375" style="2" customWidth="1"/>
    <col min="15" max="15" width="9.25" style="2" customWidth="1"/>
    <col min="16" max="16" width="11" style="2" customWidth="1"/>
    <col min="17" max="17" width="8.25" style="2" customWidth="1"/>
    <col min="18" max="18" width="5.625" style="41" hidden="1" customWidth="1"/>
    <col min="19" max="19" width="5.625" style="41" customWidth="1"/>
    <col min="20" max="16384" width="5.625" style="2"/>
  </cols>
  <sheetData>
    <row r="1" spans="1:19" ht="21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05" t="s">
        <v>150</v>
      </c>
      <c r="E1" s="206"/>
      <c r="F1" s="93" t="s">
        <v>56</v>
      </c>
      <c r="G1" s="208" t="s">
        <v>71</v>
      </c>
      <c r="H1" s="208"/>
      <c r="I1" s="208"/>
      <c r="J1" s="208" t="s">
        <v>73</v>
      </c>
      <c r="K1" s="208"/>
      <c r="L1" s="208"/>
      <c r="M1" s="93" t="s">
        <v>75</v>
      </c>
      <c r="N1" s="225" t="s">
        <v>112</v>
      </c>
      <c r="O1" s="226"/>
      <c r="P1" s="225" t="s">
        <v>116</v>
      </c>
      <c r="Q1" s="226"/>
      <c r="R1" s="212" t="s">
        <v>45</v>
      </c>
      <c r="S1" s="198" t="s">
        <v>39</v>
      </c>
    </row>
    <row r="2" spans="1:19" ht="89.45" customHeight="1" x14ac:dyDescent="0.3">
      <c r="A2" s="74" t="s">
        <v>156</v>
      </c>
      <c r="B2" s="75">
        <v>1</v>
      </c>
      <c r="C2" s="76"/>
      <c r="D2" s="213" t="s">
        <v>149</v>
      </c>
      <c r="E2" s="214"/>
      <c r="F2" s="97" t="s">
        <v>100</v>
      </c>
      <c r="G2" s="220" t="s">
        <v>102</v>
      </c>
      <c r="H2" s="220"/>
      <c r="I2" s="220"/>
      <c r="J2" s="220" t="s">
        <v>106</v>
      </c>
      <c r="K2" s="220"/>
      <c r="L2" s="220"/>
      <c r="M2" s="97" t="s">
        <v>110</v>
      </c>
      <c r="N2" s="221" t="s">
        <v>113</v>
      </c>
      <c r="O2" s="222"/>
      <c r="P2" s="221" t="s">
        <v>117</v>
      </c>
      <c r="Q2" s="222"/>
      <c r="R2" s="212"/>
      <c r="S2" s="198"/>
    </row>
    <row r="3" spans="1:19" ht="21.75" customHeight="1" x14ac:dyDescent="0.3">
      <c r="A3" s="32"/>
      <c r="B3" s="33"/>
      <c r="C3" s="34"/>
      <c r="D3" s="215"/>
      <c r="E3" s="216"/>
      <c r="F3" s="95" t="s">
        <v>57</v>
      </c>
      <c r="G3" s="211" t="s">
        <v>57</v>
      </c>
      <c r="H3" s="211"/>
      <c r="I3" s="211"/>
      <c r="J3" s="211" t="s">
        <v>57</v>
      </c>
      <c r="K3" s="211"/>
      <c r="L3" s="211"/>
      <c r="M3" s="95" t="s">
        <v>57</v>
      </c>
      <c r="N3" s="223" t="s">
        <v>57</v>
      </c>
      <c r="O3" s="224"/>
      <c r="P3" s="223" t="s">
        <v>57</v>
      </c>
      <c r="Q3" s="224"/>
      <c r="R3" s="212"/>
      <c r="S3" s="198"/>
    </row>
    <row r="4" spans="1:19" ht="112.5" customHeight="1" x14ac:dyDescent="0.3">
      <c r="A4" s="14"/>
      <c r="B4" s="14"/>
      <c r="C4" s="14"/>
      <c r="D4" s="81" t="s">
        <v>34</v>
      </c>
      <c r="E4" s="84" t="s">
        <v>37</v>
      </c>
      <c r="F4" s="96" t="s">
        <v>101</v>
      </c>
      <c r="G4" s="96" t="s">
        <v>103</v>
      </c>
      <c r="H4" s="96" t="s">
        <v>104</v>
      </c>
      <c r="I4" s="96" t="s">
        <v>105</v>
      </c>
      <c r="J4" s="96" t="s">
        <v>107</v>
      </c>
      <c r="K4" s="79" t="s">
        <v>108</v>
      </c>
      <c r="L4" s="96" t="s">
        <v>205</v>
      </c>
      <c r="M4" s="96" t="s">
        <v>111</v>
      </c>
      <c r="N4" s="96" t="s">
        <v>204</v>
      </c>
      <c r="O4" s="96" t="s">
        <v>115</v>
      </c>
      <c r="P4" s="96" t="s">
        <v>118</v>
      </c>
      <c r="Q4" s="96" t="s">
        <v>119</v>
      </c>
      <c r="R4" s="212"/>
      <c r="S4" s="198"/>
    </row>
    <row r="5" spans="1:19" ht="17.100000000000001" customHeight="1" x14ac:dyDescent="0.3">
      <c r="A5" s="14"/>
      <c r="B5" s="14"/>
      <c r="C5" s="14"/>
      <c r="D5" s="82">
        <f>IF($B$2="","",IF(B2=1,1,31))</f>
        <v>1</v>
      </c>
      <c r="E5" s="85" t="str">
        <f>IF($B$2="","",IF($B$2=1,IF(สมรรถนะที่4!E5="","",สมรรถนะที่4!E5),IF(สมรรถนะที่4!E35="","",สมรรถนะที่4!E35)))</f>
        <v>เด็กชายพุฒิภัทร  เรืองจาบ</v>
      </c>
      <c r="F5" s="86">
        <f>IF($B$2="","",IF($B$2=1,IF(สมรรถนะที่4!F5="","",สมรรถนะที่4!F5),IF(สมรรถนะที่4!F35="","",สมรรถนะที่4!F35)))</f>
        <v>3</v>
      </c>
      <c r="G5" s="86">
        <f>IF($B$2="","",IF($B$2=1,IF(สมรรถนะที่4!G5="","",สมรรถนะที่4!G5),IF(สมรรถนะที่4!G35="","",สมรรถนะที่4!G35)))</f>
        <v>2</v>
      </c>
      <c r="H5" s="86">
        <f>IF($B$2="","",IF($B$2=1,IF(สมรรถนะที่4!H5="","",สมรรถนะที่4!H5),IF(สมรรถนะที่4!H35="","",สมรรถนะที่4!H35)))</f>
        <v>2</v>
      </c>
      <c r="I5" s="86">
        <f>IF($B$2="","",IF($B$2=1,IF(สมรรถนะที่4!I5="","",สมรรถนะที่4!I5),IF(สมรรถนะที่4!I35="","",สมรรถนะที่4!I35)))</f>
        <v>2</v>
      </c>
      <c r="J5" s="86">
        <f>IF($B$2="","",IF($B$2=1,IF(สมรรถนะที่4!J5="","",สมรรถนะที่4!J5),IF(สมรรถนะที่4!J35="","",สมรรถนะที่4!J35)))</f>
        <v>3</v>
      </c>
      <c r="K5" s="86">
        <f>IF($B$2="","",IF($B$2=1,IF(สมรรถนะที่4!K5="","",สมรรถนะที่4!K5),IF(สมรรถนะที่4!K35="","",สมรรถนะที่4!K35)))</f>
        <v>2</v>
      </c>
      <c r="L5" s="86">
        <f>IF($B$2="","",IF($B$2=1,IF(สมรรถนะที่4!L5="","",สมรรถนะที่4!L5),IF(สมรรถนะที่4!L35="","",สมรรถนะที่4!L35)))</f>
        <v>2</v>
      </c>
      <c r="M5" s="86">
        <f>IF($B$2="","",IF($B$2=1,IF(สมรรถนะที่4!M5="","",สมรรถนะที่4!M5),IF(สมรรถนะที่4!M35="","",สมรรถนะที่4!M35)))</f>
        <v>2</v>
      </c>
      <c r="N5" s="86">
        <f>IF($B$2="","",IF($B$2=1,IF(สมรรถนะที่4!N5="","",สมรรถนะที่4!N5),IF(สมรรถนะที่4!N35="","",สมรรถนะที่4!N35)))</f>
        <v>2</v>
      </c>
      <c r="O5" s="86">
        <f>IF($B$2="","",IF($B$2=1,IF(สมรรถนะที่4!O5="","",สมรรถนะที่4!O5),IF(สมรรถนะที่4!O35="","",สมรรถนะที่4!O35)))</f>
        <v>3</v>
      </c>
      <c r="P5" s="86">
        <f>IF($B$2="","",IF($B$2=1,IF(สมรรถนะที่4!P5="","",สมรรถนะที่4!P5),IF(สมรรถนะที่4!P35="","",สมรรถนะที่4!P35)))</f>
        <v>3</v>
      </c>
      <c r="Q5" s="86">
        <f>IF($B$2="","",IF($B$2=1,IF(สมรรถนะที่4!Q5="","",สมรรถนะที่4!Q5),IF(สมรรถนะที่4!Q35="","",สมรรถนะที่4!Q35)))</f>
        <v>2</v>
      </c>
      <c r="R5" s="80">
        <f>IF($B$2="","",IF($B$2=1,IF(สมรรถนะที่4!R5="","",สมรรถนะที่4!R5),IF(สมรรถนะที่4!R35="","",สมรรถนะที่4!R35)))</f>
        <v>2.3333333333333335</v>
      </c>
      <c r="S5" s="50">
        <f>IF($B$2="","",IF($B$2=1,IF(สมรรถนะที่4!S5="","",สมรรถนะที่4!S5),IF(สมรรถนะที่4!S35="","",สมรรถนะที่4!S35)))</f>
        <v>2</v>
      </c>
    </row>
    <row r="6" spans="1:19" ht="17.100000000000001" customHeight="1" x14ac:dyDescent="0.3">
      <c r="A6" s="14"/>
      <c r="B6" s="14"/>
      <c r="C6" s="14"/>
      <c r="D6" s="82">
        <f>D5+1</f>
        <v>2</v>
      </c>
      <c r="E6" s="85" t="str">
        <f>IF($B$2="","",IF($B$2=1,IF(สมรรถนะที่4!E6="","",สมรรถนะที่4!E6),IF(สมรรถนะที่4!E36="","",สมรรถนะที่4!E36)))</f>
        <v>เด็กชายคฑาวุธ  สวนเศรษฐ</v>
      </c>
      <c r="F6" s="86">
        <f>IF($B$2="","",IF($B$2=1,IF(สมรรถนะที่4!F6="","",สมรรถนะที่4!F6),IF(สมรรถนะที่4!F36="","",สมรรถนะที่4!F36)))</f>
        <v>2</v>
      </c>
      <c r="G6" s="86">
        <f>IF($B$2="","",IF($B$2=1,IF(สมรรถนะที่4!G6="","",สมรรถนะที่4!G6),IF(สมรรถนะที่4!G36="","",สมรรถนะที่4!G36)))</f>
        <v>2</v>
      </c>
      <c r="H6" s="86">
        <f>IF($B$2="","",IF($B$2=1,IF(สมรรถนะที่4!H6="","",สมรรถนะที่4!H6),IF(สมรรถนะที่4!H36="","",สมรรถนะที่4!H36)))</f>
        <v>2</v>
      </c>
      <c r="I6" s="86">
        <f>IF($B$2="","",IF($B$2=1,IF(สมรรถนะที่4!I6="","",สมรรถนะที่4!I6),IF(สมรรถนะที่4!I36="","",สมรรถนะที่4!I36)))</f>
        <v>2</v>
      </c>
      <c r="J6" s="86">
        <f>IF($B$2="","",IF($B$2=1,IF(สมรรถนะที่4!J6="","",สมรรถนะที่4!J6),IF(สมรรถนะที่4!J36="","",สมรรถนะที่4!J36)))</f>
        <v>2</v>
      </c>
      <c r="K6" s="86">
        <f>IF($B$2="","",IF($B$2=1,IF(สมรรถนะที่4!K6="","",สมรรถนะที่4!K6),IF(สมรรถนะที่4!K36="","",สมรรถนะที่4!K36)))</f>
        <v>2</v>
      </c>
      <c r="L6" s="86">
        <f>IF($B$2="","",IF($B$2=1,IF(สมรรถนะที่4!L6="","",สมรรถนะที่4!L6),IF(สมรรถนะที่4!L36="","",สมรรถนะที่4!L36)))</f>
        <v>2</v>
      </c>
      <c r="M6" s="86">
        <f>IF($B$2="","",IF($B$2=1,IF(สมรรถนะที่4!M6="","",สมรรถนะที่4!M6),IF(สมรรถนะที่4!M36="","",สมรรถนะที่4!M36)))</f>
        <v>1</v>
      </c>
      <c r="N6" s="86">
        <f>IF($B$2="","",IF($B$2=1,IF(สมรรถนะที่4!N6="","",สมรรถนะที่4!N6),IF(สมรรถนะที่4!N36="","",สมรรถนะที่4!N36)))</f>
        <v>2</v>
      </c>
      <c r="O6" s="86">
        <f>IF($B$2="","",IF($B$2=1,IF(สมรรถนะที่4!O6="","",สมรรถนะที่4!O6),IF(สมรรถนะที่4!O36="","",สมรรถนะที่4!O36)))</f>
        <v>2</v>
      </c>
      <c r="P6" s="86">
        <f>IF($B$2="","",IF($B$2=1,IF(สมรรถนะที่4!P6="","",สมรรถนะที่4!P6),IF(สมรรถนะที่4!P36="","",สมรรถนะที่4!P36)))</f>
        <v>2</v>
      </c>
      <c r="Q6" s="86">
        <f>IF($B$2="","",IF($B$2=1,IF(สมรรถนะที่4!Q6="","",สมรรถนะที่4!Q6),IF(สมรรถนะที่4!Q36="","",สมรรถนะที่4!Q36)))</f>
        <v>1</v>
      </c>
      <c r="R6" s="80">
        <f>IF($B$2="","",IF($B$2=1,IF(สมรรถนะที่4!R6="","",สมรรถนะที่4!R6),IF(สมรรถนะที่4!R36="","",สมรรถนะที่4!R36)))</f>
        <v>1.8333333333333333</v>
      </c>
      <c r="S6" s="50">
        <f>IF($B$2="","",IF($B$2=1,IF(สมรรถนะที่4!S6="","",สมรรถนะที่4!S6),IF(สมรรถนะที่4!S36="","",สมรรถนะที่4!S36)))</f>
        <v>2</v>
      </c>
    </row>
    <row r="7" spans="1:19" ht="17.100000000000001" customHeight="1" x14ac:dyDescent="0.3">
      <c r="A7" s="14"/>
      <c r="B7" s="14"/>
      <c r="C7" s="14"/>
      <c r="D7" s="82">
        <f t="shared" ref="D7:D28" si="0">D6+1</f>
        <v>3</v>
      </c>
      <c r="E7" s="85" t="str">
        <f>IF($B$2="","",IF($B$2=1,IF(สมรรถนะที่4!E7="","",สมรรถนะที่4!E7),IF(สมรรถนะที่4!E37="","",สมรรถนะที่4!E37)))</f>
        <v>เด็กชายเกรียงศักดิ์  รุ่งเรือง</v>
      </c>
      <c r="F7" s="86">
        <f>IF($B$2="","",IF($B$2=1,IF(สมรรถนะที่4!F7="","",สมรรถนะที่4!F7),IF(สมรรถนะที่4!F37="","",สมรรถนะที่4!F37)))</f>
        <v>2</v>
      </c>
      <c r="G7" s="86">
        <f>IF($B$2="","",IF($B$2=1,IF(สมรรถนะที่4!G7="","",สมรรถนะที่4!G7),IF(สมรรถนะที่4!G37="","",สมรรถนะที่4!G37)))</f>
        <v>2</v>
      </c>
      <c r="H7" s="86">
        <f>IF($B$2="","",IF($B$2=1,IF(สมรรถนะที่4!H7="","",สมรรถนะที่4!H7),IF(สมรรถนะที่4!H37="","",สมรรถนะที่4!H37)))</f>
        <v>2</v>
      </c>
      <c r="I7" s="86">
        <f>IF($B$2="","",IF($B$2=1,IF(สมรรถนะที่4!I7="","",สมรรถนะที่4!I7),IF(สมรรถนะที่4!I37="","",สมรรถนะที่4!I37)))</f>
        <v>2</v>
      </c>
      <c r="J7" s="86">
        <f>IF($B$2="","",IF($B$2=1,IF(สมรรถนะที่4!J7="","",สมรรถนะที่4!J7),IF(สมรรถนะที่4!J37="","",สมรรถนะที่4!J37)))</f>
        <v>2</v>
      </c>
      <c r="K7" s="86">
        <f>IF($B$2="","",IF($B$2=1,IF(สมรรถนะที่4!K7="","",สมรรถนะที่4!K7),IF(สมรรถนะที่4!K37="","",สมรรถนะที่4!K37)))</f>
        <v>2</v>
      </c>
      <c r="L7" s="86">
        <f>IF($B$2="","",IF($B$2=1,IF(สมรรถนะที่4!L7="","",สมรรถนะที่4!L7),IF(สมรรถนะที่4!L37="","",สมรรถนะที่4!L37)))</f>
        <v>2</v>
      </c>
      <c r="M7" s="86">
        <f>IF($B$2="","",IF($B$2=1,IF(สมรรถนะที่4!M7="","",สมรรถนะที่4!M7),IF(สมรรถนะที่4!M37="","",สมรรถนะที่4!M37)))</f>
        <v>2</v>
      </c>
      <c r="N7" s="86">
        <f>IF($B$2="","",IF($B$2=1,IF(สมรรถนะที่4!N7="","",สมรรถนะที่4!N7),IF(สมรรถนะที่4!N37="","",สมรรถนะที่4!N37)))</f>
        <v>2</v>
      </c>
      <c r="O7" s="86">
        <f>IF($B$2="","",IF($B$2=1,IF(สมรรถนะที่4!O7="","",สมรรถนะที่4!O7),IF(สมรรถนะที่4!O37="","",สมรรถนะที่4!O37)))</f>
        <v>2</v>
      </c>
      <c r="P7" s="86">
        <f>IF($B$2="","",IF($B$2=1,IF(สมรรถนะที่4!P7="","",สมรรถนะที่4!P7),IF(สมรรถนะที่4!P37="","",สมรรถนะที่4!P37)))</f>
        <v>2</v>
      </c>
      <c r="Q7" s="86">
        <f>IF($B$2="","",IF($B$2=1,IF(สมรรถนะที่4!Q7="","",สมรรถนะที่4!Q7),IF(สมรรถนะที่4!Q37="","",สมรรถนะที่4!Q37)))</f>
        <v>2</v>
      </c>
      <c r="R7" s="80">
        <f>IF($B$2="","",IF($B$2=1,IF(สมรรถนะที่4!R7="","",สมรรถนะที่4!R7),IF(สมรรถนะที่4!R37="","",สมรรถนะที่4!R37)))</f>
        <v>2</v>
      </c>
      <c r="S7" s="50">
        <f>IF($B$2="","",IF($B$2=1,IF(สมรรถนะที่4!S7="","",สมรรถนะที่4!S7),IF(สมรรถนะที่4!S37="","",สมรรถนะที่4!S37)))</f>
        <v>2</v>
      </c>
    </row>
    <row r="8" spans="1:19" ht="17.100000000000001" customHeight="1" x14ac:dyDescent="0.3">
      <c r="A8" s="14"/>
      <c r="B8" s="14"/>
      <c r="C8" s="14"/>
      <c r="D8" s="82">
        <f t="shared" si="0"/>
        <v>4</v>
      </c>
      <c r="E8" s="85" t="str">
        <f>IF($B$2="","",IF($B$2=1,IF(สมรรถนะที่4!E8="","",สมรรถนะที่4!E8),IF(สมรรถนะที่4!E38="","",สมรรถนะที่4!E38)))</f>
        <v>เด็กชายสุทธิศักดิ์  พึ่งกุล</v>
      </c>
      <c r="F8" s="86">
        <f>IF($B$2="","",IF($B$2=1,IF(สมรรถนะที่4!F8="","",สมรรถนะที่4!F8),IF(สมรรถนะที่4!F38="","",สมรรถนะที่4!F38)))</f>
        <v>1</v>
      </c>
      <c r="G8" s="86">
        <f>IF($B$2="","",IF($B$2=1,IF(สมรรถนะที่4!G8="","",สมรรถนะที่4!G8),IF(สมรรถนะที่4!G38="","",สมรรถนะที่4!G38)))</f>
        <v>1</v>
      </c>
      <c r="H8" s="86">
        <f>IF($B$2="","",IF($B$2=1,IF(สมรรถนะที่4!H8="","",สมรรถนะที่4!H8),IF(สมรรถนะที่4!H38="","",สมรรถนะที่4!H38)))</f>
        <v>2</v>
      </c>
      <c r="I8" s="86">
        <f>IF($B$2="","",IF($B$2=1,IF(สมรรถนะที่4!I8="","",สมรรถนะที่4!I8),IF(สมรรถนะที่4!I38="","",สมรรถนะที่4!I38)))</f>
        <v>1</v>
      </c>
      <c r="J8" s="86">
        <f>IF($B$2="","",IF($B$2=1,IF(สมรรถนะที่4!J8="","",สมรรถนะที่4!J8),IF(สมรรถนะที่4!J38="","",สมรรถนะที่4!J38)))</f>
        <v>2</v>
      </c>
      <c r="K8" s="86">
        <f>IF($B$2="","",IF($B$2=1,IF(สมรรถนะที่4!K8="","",สมรรถนะที่4!K8),IF(สมรรถนะที่4!K38="","",สมรรถนะที่4!K38)))</f>
        <v>1</v>
      </c>
      <c r="L8" s="86">
        <f>IF($B$2="","",IF($B$2=1,IF(สมรรถนะที่4!L8="","",สมรรถนะที่4!L8),IF(สมรรถนะที่4!L38="","",สมรรถนะที่4!L38)))</f>
        <v>1</v>
      </c>
      <c r="M8" s="86">
        <f>IF($B$2="","",IF($B$2=1,IF(สมรรถนะที่4!M8="","",สมรรถนะที่4!M8),IF(สมรรถนะที่4!M38="","",สมรรถนะที่4!M38)))</f>
        <v>1</v>
      </c>
      <c r="N8" s="86">
        <f>IF($B$2="","",IF($B$2=1,IF(สมรรถนะที่4!N8="","",สมรรถนะที่4!N8),IF(สมรรถนะที่4!N38="","",สมรรถนะที่4!N38)))</f>
        <v>2</v>
      </c>
      <c r="O8" s="86">
        <f>IF($B$2="","",IF($B$2=1,IF(สมรรถนะที่4!O8="","",สมรรถนะที่4!O8),IF(สมรรถนะที่4!O38="","",สมรรถนะที่4!O38)))</f>
        <v>2</v>
      </c>
      <c r="P8" s="86">
        <f>IF($B$2="","",IF($B$2=1,IF(สมรรถนะที่4!P8="","",สมรรถนะที่4!P8),IF(สมรรถนะที่4!P38="","",สมรรถนะที่4!P38)))</f>
        <v>2</v>
      </c>
      <c r="Q8" s="86">
        <f>IF($B$2="","",IF($B$2=1,IF(สมรรถนะที่4!Q8="","",สมรรถนะที่4!Q8),IF(สมรรถนะที่4!Q38="","",สมรรถนะที่4!Q38)))</f>
        <v>1</v>
      </c>
      <c r="R8" s="80">
        <f>IF($B$2="","",IF($B$2=1,IF(สมรรถนะที่4!R8="","",สมรรถนะที่4!R8),IF(สมรรถนะที่4!R38="","",สมรรถนะที่4!R38)))</f>
        <v>1.4166666666666667</v>
      </c>
      <c r="S8" s="50">
        <f>IF($B$2="","",IF($B$2=1,IF(สมรรถนะที่4!S8="","",สมรรถนะที่4!S8),IF(สมรรถนะที่4!S38="","",สมรรถนะที่4!S38)))</f>
        <v>1</v>
      </c>
    </row>
    <row r="9" spans="1:19" ht="17.100000000000001" customHeight="1" x14ac:dyDescent="0.3">
      <c r="A9" s="14"/>
      <c r="B9" s="14"/>
      <c r="C9" s="14"/>
      <c r="D9" s="82">
        <f t="shared" si="0"/>
        <v>5</v>
      </c>
      <c r="E9" s="85" t="str">
        <f>IF($B$2="","",IF($B$2=1,IF(สมรรถนะที่4!E9="","",สมรรถนะที่4!E9),IF(สมรรถนะที่4!E39="","",สมรรถนะที่4!E39)))</f>
        <v>เด็กชายวีรากร  แตงนิ่ม</v>
      </c>
      <c r="F9" s="86">
        <f>IF($B$2="","",IF($B$2=1,IF(สมรรถนะที่4!F9="","",สมรรถนะที่4!F9),IF(สมรรถนะที่4!F39="","",สมรรถนะที่4!F39)))</f>
        <v>2</v>
      </c>
      <c r="G9" s="86">
        <f>IF($B$2="","",IF($B$2=1,IF(สมรรถนะที่4!G9="","",สมรรถนะที่4!G9),IF(สมรรถนะที่4!G39="","",สมรรถนะที่4!G39)))</f>
        <v>1</v>
      </c>
      <c r="H9" s="86">
        <f>IF($B$2="","",IF($B$2=1,IF(สมรรถนะที่4!H9="","",สมรรถนะที่4!H9),IF(สมรรถนะที่4!H39="","",สมรรถนะที่4!H39)))</f>
        <v>1</v>
      </c>
      <c r="I9" s="86">
        <f>IF($B$2="","",IF($B$2=1,IF(สมรรถนะที่4!I9="","",สมรรถนะที่4!I9),IF(สมรรถนะที่4!I39="","",สมรรถนะที่4!I39)))</f>
        <v>2</v>
      </c>
      <c r="J9" s="86">
        <f>IF($B$2="","",IF($B$2=1,IF(สมรรถนะที่4!J9="","",สมรรถนะที่4!J9),IF(สมรรถนะที่4!J39="","",สมรรถนะที่4!J39)))</f>
        <v>1</v>
      </c>
      <c r="K9" s="86">
        <f>IF($B$2="","",IF($B$2=1,IF(สมรรถนะที่4!K9="","",สมรรถนะที่4!K9),IF(สมรรถนะที่4!K39="","",สมรรถนะที่4!K39)))</f>
        <v>2</v>
      </c>
      <c r="L9" s="86">
        <f>IF($B$2="","",IF($B$2=1,IF(สมรรถนะที่4!L9="","",สมรรถนะที่4!L9),IF(สมรรถนะที่4!L39="","",สมรรถนะที่4!L39)))</f>
        <v>2</v>
      </c>
      <c r="M9" s="86">
        <f>IF($B$2="","",IF($B$2=1,IF(สมรรถนะที่4!M9="","",สมรรถนะที่4!M9),IF(สมรรถนะที่4!M39="","",สมรรถนะที่4!M39)))</f>
        <v>1</v>
      </c>
      <c r="N9" s="86">
        <f>IF($B$2="","",IF($B$2=1,IF(สมรรถนะที่4!N9="","",สมรรถนะที่4!N9),IF(สมรรถนะที่4!N39="","",สมรรถนะที่4!N39)))</f>
        <v>2</v>
      </c>
      <c r="O9" s="86">
        <f>IF($B$2="","",IF($B$2=1,IF(สมรรถนะที่4!O9="","",สมรรถนะที่4!O9),IF(สมรรถนะที่4!O39="","",สมรรถนะที่4!O39)))</f>
        <v>2</v>
      </c>
      <c r="P9" s="86">
        <f>IF($B$2="","",IF($B$2=1,IF(สมรรถนะที่4!P9="","",สมรรถนะที่4!P9),IF(สมรรถนะที่4!P39="","",สมรรถนะที่4!P39)))</f>
        <v>2</v>
      </c>
      <c r="Q9" s="86">
        <f>IF($B$2="","",IF($B$2=1,IF(สมรรถนะที่4!Q9="","",สมรรถนะที่4!Q9),IF(สมรรถนะที่4!Q39="","",สมรรถนะที่4!Q39)))</f>
        <v>1</v>
      </c>
      <c r="R9" s="80">
        <f>IF($B$2="","",IF($B$2=1,IF(สมรรถนะที่4!R9="","",สมรรถนะที่4!R9),IF(สมรรถนะที่4!R39="","",สมรรถนะที่4!R39)))</f>
        <v>1.5833333333333333</v>
      </c>
      <c r="S9" s="50">
        <f>IF($B$2="","",IF($B$2=1,IF(สมรรถนะที่4!S9="","",สมรรถนะที่4!S9),IF(สมรรถนะที่4!S39="","",สมรรถนะที่4!S39)))</f>
        <v>2</v>
      </c>
    </row>
    <row r="10" spans="1:19" ht="17.100000000000001" customHeight="1" x14ac:dyDescent="0.3">
      <c r="A10" s="14"/>
      <c r="B10" s="14"/>
      <c r="C10" s="14"/>
      <c r="D10" s="82">
        <f t="shared" si="0"/>
        <v>6</v>
      </c>
      <c r="E10" s="85" t="str">
        <f>IF($B$2="","",IF($B$2=1,IF(สมรรถนะที่4!E10="","",สมรรถนะที่4!E10),IF(สมรรถนะที่4!E40="","",สมรรถนะที่4!E40)))</f>
        <v>เด็กชายจอมเดช  อันทรินทร์</v>
      </c>
      <c r="F10" s="86">
        <f>IF($B$2="","",IF($B$2=1,IF(สมรรถนะที่4!F10="","",สมรรถนะที่4!F10),IF(สมรรถนะที่4!F40="","",สมรรถนะที่4!F40)))</f>
        <v>2</v>
      </c>
      <c r="G10" s="86">
        <f>IF($B$2="","",IF($B$2=1,IF(สมรรถนะที่4!G10="","",สมรรถนะที่4!G10),IF(สมรรถนะที่4!G40="","",สมรรถนะที่4!G40)))</f>
        <v>1</v>
      </c>
      <c r="H10" s="86">
        <f>IF($B$2="","",IF($B$2=1,IF(สมรรถนะที่4!H10="","",สมรรถนะที่4!H10),IF(สมรรถนะที่4!H40="","",สมรรถนะที่4!H40)))</f>
        <v>1</v>
      </c>
      <c r="I10" s="86">
        <f>IF($B$2="","",IF($B$2=1,IF(สมรรถนะที่4!I10="","",สมรรถนะที่4!I10),IF(สมรรถนะที่4!I40="","",สมรรถนะที่4!I40)))</f>
        <v>2</v>
      </c>
      <c r="J10" s="86">
        <f>IF($B$2="","",IF($B$2=1,IF(สมรรถนะที่4!J10="","",สมรรถนะที่4!J10),IF(สมรรถนะที่4!J40="","",สมรรถนะที่4!J40)))</f>
        <v>1</v>
      </c>
      <c r="K10" s="86">
        <f>IF($B$2="","",IF($B$2=1,IF(สมรรถนะที่4!K10="","",สมรรถนะที่4!K10),IF(สมรรถนะที่4!K40="","",สมรรถนะที่4!K40)))</f>
        <v>2</v>
      </c>
      <c r="L10" s="86">
        <f>IF($B$2="","",IF($B$2=1,IF(สมรรถนะที่4!L10="","",สมรรถนะที่4!L10),IF(สมรรถนะที่4!L40="","",สมรรถนะที่4!L40)))</f>
        <v>2</v>
      </c>
      <c r="M10" s="86">
        <f>IF($B$2="","",IF($B$2=1,IF(สมรรถนะที่4!M10="","",สมรรถนะที่4!M10),IF(สมรรถนะที่4!M40="","",สมรรถนะที่4!M40)))</f>
        <v>1</v>
      </c>
      <c r="N10" s="86">
        <f>IF($B$2="","",IF($B$2=1,IF(สมรรถนะที่4!N10="","",สมรรถนะที่4!N10),IF(สมรรถนะที่4!N40="","",สมรรถนะที่4!N40)))</f>
        <v>2</v>
      </c>
      <c r="O10" s="86">
        <f>IF($B$2="","",IF($B$2=1,IF(สมรรถนะที่4!O10="","",สมรรถนะที่4!O10),IF(สมรรถนะที่4!O40="","",สมรรถนะที่4!O40)))</f>
        <v>2</v>
      </c>
      <c r="P10" s="86">
        <f>IF($B$2="","",IF($B$2=1,IF(สมรรถนะที่4!P10="","",สมรรถนะที่4!P10),IF(สมรรถนะที่4!P40="","",สมรรถนะที่4!P40)))</f>
        <v>2</v>
      </c>
      <c r="Q10" s="86">
        <f>IF($B$2="","",IF($B$2=1,IF(สมรรถนะที่4!Q10="","",สมรรถนะที่4!Q10),IF(สมรรถนะที่4!Q40="","",สมรรถนะที่4!Q40)))</f>
        <v>2</v>
      </c>
      <c r="R10" s="80">
        <f>IF($B$2="","",IF($B$2=1,IF(สมรรถนะที่4!R10="","",สมรรถนะที่4!R10),IF(สมรรถนะที่4!R40="","",สมรรถนะที่4!R40)))</f>
        <v>1.6666666666666667</v>
      </c>
      <c r="S10" s="50">
        <f>IF($B$2="","",IF($B$2=1,IF(สมรรถนะที่4!S10="","",สมรรถนะที่4!S10),IF(สมรรถนะที่4!S40="","",สมรรถนะที่4!S40)))</f>
        <v>2</v>
      </c>
    </row>
    <row r="11" spans="1:19" ht="17.100000000000001" customHeight="1" x14ac:dyDescent="0.3">
      <c r="A11" s="14"/>
      <c r="B11" s="14"/>
      <c r="C11" s="14"/>
      <c r="D11" s="82">
        <f t="shared" si="0"/>
        <v>7</v>
      </c>
      <c r="E11" s="85" t="str">
        <f>IF($B$2="","",IF($B$2=1,IF(สมรรถนะที่4!E11="","",สมรรถนะที่4!E11),IF(สมรรถนะที่4!E41="","",สมรรถนะที่4!E41)))</f>
        <v>เด็กชายณวพล  พรมจิ๋ว</v>
      </c>
      <c r="F11" s="86">
        <f>IF($B$2="","",IF($B$2=1,IF(สมรรถนะที่4!F11="","",สมรรถนะที่4!F11),IF(สมรรถนะที่4!F41="","",สมรรถนะที่4!F41)))</f>
        <v>2</v>
      </c>
      <c r="G11" s="86">
        <f>IF($B$2="","",IF($B$2=1,IF(สมรรถนะที่4!G11="","",สมรรถนะที่4!G11),IF(สมรรถนะที่4!G41="","",สมรรถนะที่4!G41)))</f>
        <v>2</v>
      </c>
      <c r="H11" s="86">
        <f>IF($B$2="","",IF($B$2=1,IF(สมรรถนะที่4!H11="","",สมรรถนะที่4!H11),IF(สมรรถนะที่4!H41="","",สมรรถนะที่4!H41)))</f>
        <v>2</v>
      </c>
      <c r="I11" s="86">
        <f>IF($B$2="","",IF($B$2=1,IF(สมรรถนะที่4!I11="","",สมรรถนะที่4!I11),IF(สมรรถนะที่4!I41="","",สมรรถนะที่4!I41)))</f>
        <v>2</v>
      </c>
      <c r="J11" s="86">
        <f>IF($B$2="","",IF($B$2=1,IF(สมรรถนะที่4!J11="","",สมรรถนะที่4!J11),IF(สมรรถนะที่4!J41="","",สมรรถนะที่4!J41)))</f>
        <v>3</v>
      </c>
      <c r="K11" s="86">
        <f>IF($B$2="","",IF($B$2=1,IF(สมรรถนะที่4!K11="","",สมรรถนะที่4!K11),IF(สมรรถนะที่4!K41="","",สมรรถนะที่4!K41)))</f>
        <v>2</v>
      </c>
      <c r="L11" s="86">
        <f>IF($B$2="","",IF($B$2=1,IF(สมรรถนะที่4!L11="","",สมรรถนะที่4!L11),IF(สมรรถนะที่4!L41="","",สมรรถนะที่4!L41)))</f>
        <v>2</v>
      </c>
      <c r="M11" s="86">
        <f>IF($B$2="","",IF($B$2=1,IF(สมรรถนะที่4!M11="","",สมรรถนะที่4!M11),IF(สมรรถนะที่4!M41="","",สมรรถนะที่4!M41)))</f>
        <v>2</v>
      </c>
      <c r="N11" s="86">
        <f>IF($B$2="","",IF($B$2=1,IF(สมรรถนะที่4!N11="","",สมรรถนะที่4!N11),IF(สมรรถนะที่4!N41="","",สมรรถนะที่4!N41)))</f>
        <v>2</v>
      </c>
      <c r="O11" s="86">
        <f>IF($B$2="","",IF($B$2=1,IF(สมรรถนะที่4!O11="","",สมรรถนะที่4!O11),IF(สมรรถนะที่4!O41="","",สมรรถนะที่4!O41)))</f>
        <v>3</v>
      </c>
      <c r="P11" s="86">
        <f>IF($B$2="","",IF($B$2=1,IF(สมรรถนะที่4!P11="","",สมรรถนะที่4!P11),IF(สมรรถนะที่4!P41="","",สมรรถนะที่4!P41)))</f>
        <v>2</v>
      </c>
      <c r="Q11" s="86">
        <f>IF($B$2="","",IF($B$2=1,IF(สมรรถนะที่4!Q11="","",สมรรถนะที่4!Q11),IF(สมรรถนะที่4!Q41="","",สมรรถนะที่4!Q41)))</f>
        <v>2</v>
      </c>
      <c r="R11" s="80">
        <f>IF($B$2="","",IF($B$2=1,IF(สมรรถนะที่4!R11="","",สมรรถนะที่4!R11),IF(สมรรถนะที่4!R41="","",สมรรถนะที่4!R41)))</f>
        <v>2.1666666666666665</v>
      </c>
      <c r="S11" s="50">
        <f>IF($B$2="","",IF($B$2=1,IF(สมรรถนะที่4!S11="","",สมรรถนะที่4!S11),IF(สมรรถนะที่4!S41="","",สมรรถนะที่4!S41)))</f>
        <v>2</v>
      </c>
    </row>
    <row r="12" spans="1:19" ht="17.100000000000001" customHeight="1" x14ac:dyDescent="0.3">
      <c r="A12" s="14"/>
      <c r="B12" s="14"/>
      <c r="C12" s="14"/>
      <c r="D12" s="82">
        <f t="shared" si="0"/>
        <v>8</v>
      </c>
      <c r="E12" s="85" t="str">
        <f>IF($B$2="","",IF($B$2=1,IF(สมรรถนะที่4!E12="","",สมรรถนะที่4!E12),IF(สมรรถนะที่4!E42="","",สมรรถนะที่4!E42)))</f>
        <v>เด็กชายอลงกรณ์     คำค้อม</v>
      </c>
      <c r="F12" s="86">
        <f>IF($B$2="","",IF($B$2=1,IF(สมรรถนะที่4!F12="","",สมรรถนะที่4!F12),IF(สมรรถนะที่4!F42="","",สมรรถนะที่4!F42)))</f>
        <v>1</v>
      </c>
      <c r="G12" s="86">
        <f>IF($B$2="","",IF($B$2=1,IF(สมรรถนะที่4!G12="","",สมรรถนะที่4!G12),IF(สมรรถนะที่4!G42="","",สมรรถนะที่4!G42)))</f>
        <v>1</v>
      </c>
      <c r="H12" s="86">
        <f>IF($B$2="","",IF($B$2=1,IF(สมรรถนะที่4!H12="","",สมรรถนะที่4!H12),IF(สมรรถนะที่4!H42="","",สมรรถนะที่4!H42)))</f>
        <v>2</v>
      </c>
      <c r="I12" s="86">
        <f>IF($B$2="","",IF($B$2=1,IF(สมรรถนะที่4!I12="","",สมรรถนะที่4!I12),IF(สมรรถนะที่4!I42="","",สมรรถนะที่4!I42)))</f>
        <v>1</v>
      </c>
      <c r="J12" s="86">
        <f>IF($B$2="","",IF($B$2=1,IF(สมรรถนะที่4!J12="","",สมรรถนะที่4!J12),IF(สมรรถนะที่4!J42="","",สมรรถนะที่4!J42)))</f>
        <v>2</v>
      </c>
      <c r="K12" s="86">
        <f>IF($B$2="","",IF($B$2=1,IF(สมรรถนะที่4!K12="","",สมรรถนะที่4!K12),IF(สมรรถนะที่4!K42="","",สมรรถนะที่4!K42)))</f>
        <v>1</v>
      </c>
      <c r="L12" s="86">
        <f>IF($B$2="","",IF($B$2=1,IF(สมรรถนะที่4!L12="","",สมรรถนะที่4!L12),IF(สมรรถนะที่4!L42="","",สมรรถนะที่4!L42)))</f>
        <v>1</v>
      </c>
      <c r="M12" s="86">
        <f>IF($B$2="","",IF($B$2=1,IF(สมรรถนะที่4!M12="","",สมรรถนะที่4!M12),IF(สมรรถนะที่4!M42="","",สมรรถนะที่4!M42)))</f>
        <v>2</v>
      </c>
      <c r="N12" s="86">
        <f>IF($B$2="","",IF($B$2=1,IF(สมรรถนะที่4!N12="","",สมรรถนะที่4!N12),IF(สมรรถนะที่4!N42="","",สมรรถนะที่4!N42)))</f>
        <v>2</v>
      </c>
      <c r="O12" s="86">
        <f>IF($B$2="","",IF($B$2=1,IF(สมรรถนะที่4!O12="","",สมรรถนะที่4!O12),IF(สมรรถนะที่4!O42="","",สมรรถนะที่4!O42)))</f>
        <v>2</v>
      </c>
      <c r="P12" s="86">
        <f>IF($B$2="","",IF($B$2=1,IF(สมรรถนะที่4!P12="","",สมรรถนะที่4!P12),IF(สมรรถนะที่4!P42="","",สมรรถนะที่4!P42)))</f>
        <v>2</v>
      </c>
      <c r="Q12" s="86">
        <f>IF($B$2="","",IF($B$2=1,IF(สมรรถนะที่4!Q12="","",สมรรถนะที่4!Q12),IF(สมรรถนะที่4!Q42="","",สมรรถนะที่4!Q42)))</f>
        <v>1</v>
      </c>
      <c r="R12" s="80">
        <f>IF($B$2="","",IF($B$2=1,IF(สมรรถนะที่4!R12="","",สมรรถนะที่4!R12),IF(สมรรถนะที่4!R42="","",สมรรถนะที่4!R42)))</f>
        <v>1.5</v>
      </c>
      <c r="S12" s="50">
        <f>IF($B$2="","",IF($B$2=1,IF(สมรรถนะที่4!S12="","",สมรรถนะที่4!S12),IF(สมรรถนะที่4!S42="","",สมรรถนะที่4!S42)))</f>
        <v>2</v>
      </c>
    </row>
    <row r="13" spans="1:19" ht="17.100000000000001" customHeight="1" x14ac:dyDescent="0.3">
      <c r="A13" s="14"/>
      <c r="B13" s="14"/>
      <c r="C13" s="14"/>
      <c r="D13" s="82">
        <f t="shared" si="0"/>
        <v>9</v>
      </c>
      <c r="E13" s="85" t="str">
        <f>IF($B$2="","",IF($B$2=1,IF(สมรรถนะที่4!E13="","",สมรรถนะที่4!E13),IF(สมรรถนะที่4!E43="","",สมรรถนะที่4!E43)))</f>
        <v>เด็กชายธีรวัช  พุ่มไสว</v>
      </c>
      <c r="F13" s="86">
        <f>IF($B$2="","",IF($B$2=1,IF(สมรรถนะที่4!F13="","",สมรรถนะที่4!F13),IF(สมรรถนะที่4!F43="","",สมรรถนะที่4!F43)))</f>
        <v>2</v>
      </c>
      <c r="G13" s="86">
        <f>IF($B$2="","",IF($B$2=1,IF(สมรรถนะที่4!G13="","",สมรรถนะที่4!G13),IF(สมรรถนะที่4!G43="","",สมรรถนะที่4!G43)))</f>
        <v>2</v>
      </c>
      <c r="H13" s="86">
        <f>IF($B$2="","",IF($B$2=1,IF(สมรรถนะที่4!H13="","",สมรรถนะที่4!H13),IF(สมรรถนะที่4!H43="","",สมรรถนะที่4!H43)))</f>
        <v>1</v>
      </c>
      <c r="I13" s="86">
        <f>IF($B$2="","",IF($B$2=1,IF(สมรรถนะที่4!I13="","",สมรรถนะที่4!I13),IF(สมรรถนะที่4!I43="","",สมรรถนะที่4!I43)))</f>
        <v>2</v>
      </c>
      <c r="J13" s="86">
        <f>IF($B$2="","",IF($B$2=1,IF(สมรรถนะที่4!J13="","",สมรรถนะที่4!J13),IF(สมรรถนะที่4!J43="","",สมรรถนะที่4!J43)))</f>
        <v>1</v>
      </c>
      <c r="K13" s="86">
        <f>IF($B$2="","",IF($B$2=1,IF(สมรรถนะที่4!K13="","",สมรรถนะที่4!K13),IF(สมรรถนะที่4!K43="","",สมรรถนะที่4!K43)))</f>
        <v>2</v>
      </c>
      <c r="L13" s="86">
        <f>IF($B$2="","",IF($B$2=1,IF(สมรรถนะที่4!L13="","",สมรรถนะที่4!L13),IF(สมรรถนะที่4!L43="","",สมรรถนะที่4!L43)))</f>
        <v>2</v>
      </c>
      <c r="M13" s="86">
        <f>IF($B$2="","",IF($B$2=1,IF(สมรรถนะที่4!M13="","",สมรรถนะที่4!M13),IF(สมรรถนะที่4!M43="","",สมรรถนะที่4!M43)))</f>
        <v>2</v>
      </c>
      <c r="N13" s="86">
        <f>IF($B$2="","",IF($B$2=1,IF(สมรรถนะที่4!N13="","",สมรรถนะที่4!N13),IF(สมรรถนะที่4!N43="","",สมรรถนะที่4!N43)))</f>
        <v>2</v>
      </c>
      <c r="O13" s="86">
        <f>IF($B$2="","",IF($B$2=1,IF(สมรรถนะที่4!O13="","",สมรรถนะที่4!O13),IF(สมรรถนะที่4!O43="","",สมรรถนะที่4!O43)))</f>
        <v>2</v>
      </c>
      <c r="P13" s="86">
        <f>IF($B$2="","",IF($B$2=1,IF(สมรรถนะที่4!P13="","",สมรรถนะที่4!P13),IF(สมรรถนะที่4!P43="","",สมรรถนะที่4!P43)))</f>
        <v>2</v>
      </c>
      <c r="Q13" s="86">
        <f>IF($B$2="","",IF($B$2=1,IF(สมรรถนะที่4!Q13="","",สมรรถนะที่4!Q13),IF(สมรรถนะที่4!Q43="","",สมรรถนะที่4!Q43)))</f>
        <v>2</v>
      </c>
      <c r="R13" s="80">
        <f>IF($B$2="","",IF($B$2=1,IF(สมรรถนะที่4!R13="","",สมรรถนะที่4!R13),IF(สมรรถนะที่4!R43="","",สมรรถนะที่4!R43)))</f>
        <v>1.8333333333333333</v>
      </c>
      <c r="S13" s="50">
        <f>IF($B$2="","",IF($B$2=1,IF(สมรรถนะที่4!S13="","",สมรรถนะที่4!S13),IF(สมรรถนะที่4!S43="","",สมรรถนะที่4!S43)))</f>
        <v>2</v>
      </c>
    </row>
    <row r="14" spans="1:19" ht="17.100000000000001" customHeight="1" x14ac:dyDescent="0.3">
      <c r="A14" s="14"/>
      <c r="B14" s="14"/>
      <c r="C14" s="14"/>
      <c r="D14" s="82">
        <f t="shared" si="0"/>
        <v>10</v>
      </c>
      <c r="E14" s="85" t="str">
        <f>IF($B$2="","",IF($B$2=1,IF(สมรรถนะที่4!E14="","",สมรรถนะที่4!E14),IF(สมรรถนะที่4!E44="","",สมรรถนะที่4!E44)))</f>
        <v>เด็กหญิงกัญญภัทร  เรียบร้อย</v>
      </c>
      <c r="F14" s="86">
        <f>IF($B$2="","",IF($B$2=1,IF(สมรรถนะที่4!F14="","",สมรรถนะที่4!F14),IF(สมรรถนะที่4!F44="","",สมรรถนะที่4!F44)))</f>
        <v>1</v>
      </c>
      <c r="G14" s="86">
        <f>IF($B$2="","",IF($B$2=1,IF(สมรรถนะที่4!G14="","",สมรรถนะที่4!G14),IF(สมรรถนะที่4!G44="","",สมรรถนะที่4!G44)))</f>
        <v>1</v>
      </c>
      <c r="H14" s="86">
        <f>IF($B$2="","",IF($B$2=1,IF(สมรรถนะที่4!H14="","",สมรรถนะที่4!H14),IF(สมรรถนะที่4!H44="","",สมรรถนะที่4!H44)))</f>
        <v>2</v>
      </c>
      <c r="I14" s="86">
        <f>IF($B$2="","",IF($B$2=1,IF(สมรรถนะที่4!I14="","",สมรรถนะที่4!I14),IF(สมรรถนะที่4!I44="","",สมรรถนะที่4!I44)))</f>
        <v>1</v>
      </c>
      <c r="J14" s="86">
        <f>IF($B$2="","",IF($B$2=1,IF(สมรรถนะที่4!J14="","",สมรรถนะที่4!J14),IF(สมรรถนะที่4!J44="","",สมรรถนะที่4!J44)))</f>
        <v>2</v>
      </c>
      <c r="K14" s="86">
        <f>IF($B$2="","",IF($B$2=1,IF(สมรรถนะที่4!K14="","",สมรรถนะที่4!K14),IF(สมรรถนะที่4!K44="","",สมรรถนะที่4!K44)))</f>
        <v>1</v>
      </c>
      <c r="L14" s="86">
        <f>IF($B$2="","",IF($B$2=1,IF(สมรรถนะที่4!L14="","",สมรรถนะที่4!L14),IF(สมรรถนะที่4!L44="","",สมรรถนะที่4!L44)))</f>
        <v>1</v>
      </c>
      <c r="M14" s="86">
        <f>IF($B$2="","",IF($B$2=1,IF(สมรรถนะที่4!M14="","",สมรรถนะที่4!M14),IF(สมรรถนะที่4!M44="","",สมรรถนะที่4!M44)))</f>
        <v>2</v>
      </c>
      <c r="N14" s="86">
        <f>IF($B$2="","",IF($B$2=1,IF(สมรรถนะที่4!N14="","",สมรรถนะที่4!N14),IF(สมรรถนะที่4!N44="","",สมรรถนะที่4!N44)))</f>
        <v>2</v>
      </c>
      <c r="O14" s="86">
        <f>IF($B$2="","",IF($B$2=1,IF(สมรรถนะที่4!O14="","",สมรรถนะที่4!O14),IF(สมรรถนะที่4!O44="","",สมรรถนะที่4!O44)))</f>
        <v>2</v>
      </c>
      <c r="P14" s="86">
        <f>IF($B$2="","",IF($B$2=1,IF(สมรรถนะที่4!P14="","",สมรรถนะที่4!P14),IF(สมรรถนะที่4!P44="","",สมรรถนะที่4!P44)))</f>
        <v>2</v>
      </c>
      <c r="Q14" s="86">
        <f>IF($B$2="","",IF($B$2=1,IF(สมรรถนะที่4!Q14="","",สมรรถนะที่4!Q14),IF(สมรรถนะที่4!Q44="","",สมรรถนะที่4!Q44)))</f>
        <v>1</v>
      </c>
      <c r="R14" s="80">
        <f>IF($B$2="","",IF($B$2=1,IF(สมรรถนะที่4!R14="","",สมรรถนะที่4!R14),IF(สมรรถนะที่4!R44="","",สมรรถนะที่4!R44)))</f>
        <v>1.5</v>
      </c>
      <c r="S14" s="50">
        <f>IF($B$2="","",IF($B$2=1,IF(สมรรถนะที่4!S14="","",สมรรถนะที่4!S14),IF(สมรรถนะที่4!S44="","",สมรรถนะที่4!S44)))</f>
        <v>2</v>
      </c>
    </row>
    <row r="15" spans="1:19" ht="17.100000000000001" customHeight="1" x14ac:dyDescent="0.3">
      <c r="A15" s="14"/>
      <c r="B15" s="14"/>
      <c r="C15" s="14"/>
      <c r="D15" s="82">
        <f t="shared" si="0"/>
        <v>11</v>
      </c>
      <c r="E15" s="85" t="str">
        <f>IF($B$2="","",IF($B$2=1,IF(สมรรถนะที่4!E15="","",สมรรถนะที่4!E15),IF(สมรรถนะที่4!E45="","",สมรรถนะที่4!E45)))</f>
        <v>เด็กหญิงชญานันท์  โตทุ้ย</v>
      </c>
      <c r="F15" s="86">
        <f>IF($B$2="","",IF($B$2=1,IF(สมรรถนะที่4!F15="","",สมรรถนะที่4!F15),IF(สมรรถนะที่4!F45="","",สมรรถนะที่4!F45)))</f>
        <v>2</v>
      </c>
      <c r="G15" s="86">
        <f>IF($B$2="","",IF($B$2=1,IF(สมรรถนะที่4!G15="","",สมรรถนะที่4!G15),IF(สมรรถนะที่4!G45="","",สมรรถนะที่4!G45)))</f>
        <v>2</v>
      </c>
      <c r="H15" s="86">
        <f>IF($B$2="","",IF($B$2=1,IF(สมรรถนะที่4!H15="","",สมรรถนะที่4!H15),IF(สมรรถนะที่4!H45="","",สมรรถนะที่4!H45)))</f>
        <v>2</v>
      </c>
      <c r="I15" s="86">
        <f>IF($B$2="","",IF($B$2=1,IF(สมรรถนะที่4!I15="","",สมรรถนะที่4!I15),IF(สมรรถนะที่4!I45="","",สมรรถนะที่4!I45)))</f>
        <v>2</v>
      </c>
      <c r="J15" s="86">
        <f>IF($B$2="","",IF($B$2=1,IF(สมรรถนะที่4!J15="","",สมรรถนะที่4!J15),IF(สมรรถนะที่4!J45="","",สมรรถนะที่4!J45)))</f>
        <v>2</v>
      </c>
      <c r="K15" s="86">
        <f>IF($B$2="","",IF($B$2=1,IF(สมรรถนะที่4!K15="","",สมรรถนะที่4!K15),IF(สมรรถนะที่4!K45="","",สมรรถนะที่4!K45)))</f>
        <v>2</v>
      </c>
      <c r="L15" s="86">
        <f>IF($B$2="","",IF($B$2=1,IF(สมรรถนะที่4!L15="","",สมรรถนะที่4!L15),IF(สมรรถนะที่4!L45="","",สมรรถนะที่4!L45)))</f>
        <v>2</v>
      </c>
      <c r="M15" s="86">
        <f>IF($B$2="","",IF($B$2=1,IF(สมรรถนะที่4!M15="","",สมรรถนะที่4!M15),IF(สมรรถนะที่4!M45="","",สมรรถนะที่4!M45)))</f>
        <v>2</v>
      </c>
      <c r="N15" s="86">
        <f>IF($B$2="","",IF($B$2=1,IF(สมรรถนะที่4!N15="","",สมรรถนะที่4!N15),IF(สมรรถนะที่4!N45="","",สมรรถนะที่4!N45)))</f>
        <v>2</v>
      </c>
      <c r="O15" s="86">
        <f>IF($B$2="","",IF($B$2=1,IF(สมรรถนะที่4!O15="","",สมรรถนะที่4!O15),IF(สมรรถนะที่4!O45="","",สมรรถนะที่4!O45)))</f>
        <v>2</v>
      </c>
      <c r="P15" s="86">
        <f>IF($B$2="","",IF($B$2=1,IF(สมรรถนะที่4!P15="","",สมรรถนะที่4!P15),IF(สมรรถนะที่4!P45="","",สมรรถนะที่4!P45)))</f>
        <v>2</v>
      </c>
      <c r="Q15" s="86">
        <f>IF($B$2="","",IF($B$2=1,IF(สมรรถนะที่4!Q15="","",สมรรถนะที่4!Q15),IF(สมรรถนะที่4!Q45="","",สมรรถนะที่4!Q45)))</f>
        <v>2</v>
      </c>
      <c r="R15" s="80">
        <f>IF($B$2="","",IF($B$2=1,IF(สมรรถนะที่4!R15="","",สมรรถนะที่4!R15),IF(สมรรถนะที่4!R45="","",สมรรถนะที่4!R45)))</f>
        <v>2</v>
      </c>
      <c r="S15" s="50">
        <f>IF($B$2="","",IF($B$2=1,IF(สมรรถนะที่4!S15="","",สมรรถนะที่4!S15),IF(สมรรถนะที่4!S45="","",สมรรถนะที่4!S45)))</f>
        <v>2</v>
      </c>
    </row>
    <row r="16" spans="1:19" ht="17.100000000000001" customHeight="1" x14ac:dyDescent="0.3">
      <c r="A16" s="14"/>
      <c r="B16" s="14"/>
      <c r="C16" s="14"/>
      <c r="D16" s="82">
        <f t="shared" si="0"/>
        <v>12</v>
      </c>
      <c r="E16" s="85" t="str">
        <f>IF($B$2="","",IF($B$2=1,IF(สมรรถนะที่4!E16="","",สมรรถนะที่4!E16),IF(สมรรถนะที่4!E46="","",สมรรถนะที่4!E46)))</f>
        <v>เด็กหญิงณัชชา  แถวอุทุม</v>
      </c>
      <c r="F16" s="86">
        <f>IF($B$2="","",IF($B$2=1,IF(สมรรถนะที่4!F16="","",สมรรถนะที่4!F16),IF(สมรรถนะที่4!F46="","",สมรรถนะที่4!F46)))</f>
        <v>1</v>
      </c>
      <c r="G16" s="86">
        <f>IF($B$2="","",IF($B$2=1,IF(สมรรถนะที่4!G16="","",สมรรถนะที่4!G16),IF(สมรรถนะที่4!G46="","",สมรรถนะที่4!G46)))</f>
        <v>2</v>
      </c>
      <c r="H16" s="86">
        <f>IF($B$2="","",IF($B$2=1,IF(สมรรถนะที่4!H16="","",สมรรถนะที่4!H16),IF(สมรรถนะที่4!H46="","",สมรรถนะที่4!H46)))</f>
        <v>2</v>
      </c>
      <c r="I16" s="86">
        <f>IF($B$2="","",IF($B$2=1,IF(สมรรถนะที่4!I16="","",สมรรถนะที่4!I16),IF(สมรรถนะที่4!I46="","",สมรรถนะที่4!I46)))</f>
        <v>2</v>
      </c>
      <c r="J16" s="86">
        <f>IF($B$2="","",IF($B$2=1,IF(สมรรถนะที่4!J16="","",สมรรถนะที่4!J16),IF(สมรรถนะที่4!J46="","",สมรรถนะที่4!J46)))</f>
        <v>3</v>
      </c>
      <c r="K16" s="86">
        <f>IF($B$2="","",IF($B$2=1,IF(สมรรถนะที่4!K16="","",สมรรถนะที่4!K16),IF(สมรรถนะที่4!K46="","",สมรรถนะที่4!K46)))</f>
        <v>2</v>
      </c>
      <c r="L16" s="86">
        <f>IF($B$2="","",IF($B$2=1,IF(สมรรถนะที่4!L16="","",สมรรถนะที่4!L16),IF(สมรรถนะที่4!L46="","",สมรรถนะที่4!L46)))</f>
        <v>2</v>
      </c>
      <c r="M16" s="86">
        <f>IF($B$2="","",IF($B$2=1,IF(สมรรถนะที่4!M16="","",สมรรถนะที่4!M16),IF(สมรรถนะที่4!M46="","",สมรรถนะที่4!M46)))</f>
        <v>2</v>
      </c>
      <c r="N16" s="86">
        <f>IF($B$2="","",IF($B$2=1,IF(สมรรถนะที่4!N16="","",สมรรถนะที่4!N16),IF(สมรรถนะที่4!N46="","",สมรรถนะที่4!N46)))</f>
        <v>2</v>
      </c>
      <c r="O16" s="86">
        <f>IF($B$2="","",IF($B$2=1,IF(สมรรถนะที่4!O16="","",สมรรถนะที่4!O16),IF(สมรรถนะที่4!O46="","",สมรรถนะที่4!O46)))</f>
        <v>2</v>
      </c>
      <c r="P16" s="86">
        <f>IF($B$2="","",IF($B$2=1,IF(สมรรถนะที่4!P16="","",สมรรถนะที่4!P16),IF(สมรรถนะที่4!P46="","",สมรรถนะที่4!P46)))</f>
        <v>2</v>
      </c>
      <c r="Q16" s="86">
        <f>IF($B$2="","",IF($B$2=1,IF(สมรรถนะที่4!Q16="","",สมรรถนะที่4!Q16),IF(สมรรถนะที่4!Q46="","",สมรรถนะที่4!Q46)))</f>
        <v>2</v>
      </c>
      <c r="R16" s="80">
        <f>IF($B$2="","",IF($B$2=1,IF(สมรรถนะที่4!R16="","",สมรรถนะที่4!R16),IF(สมรรถนะที่4!R46="","",สมรรถนะที่4!R46)))</f>
        <v>2</v>
      </c>
      <c r="S16" s="50">
        <f>IF($B$2="","",IF($B$2=1,IF(สมรรถนะที่4!S16="","",สมรรถนะที่4!S16),IF(สมรรถนะที่4!S46="","",สมรรถนะที่4!S46)))</f>
        <v>2</v>
      </c>
    </row>
    <row r="17" spans="1:19" ht="17.100000000000001" customHeight="1" x14ac:dyDescent="0.3">
      <c r="A17" s="14"/>
      <c r="B17" s="14"/>
      <c r="C17" s="14"/>
      <c r="D17" s="82">
        <f t="shared" si="0"/>
        <v>13</v>
      </c>
      <c r="E17" s="85" t="str">
        <f>IF($B$2="","",IF($B$2=1,IF(สมรรถนะที่4!E17="","",สมรรถนะที่4!E17),IF(สมรรถนะที่4!E47="","",สมรรถนะที่4!E47)))</f>
        <v>เด็กหญิงณัฐณิชา  อ่วมฟัก</v>
      </c>
      <c r="F17" s="86">
        <f>IF($B$2="","",IF($B$2=1,IF(สมรรถนะที่4!F17="","",สมรรถนะที่4!F17),IF(สมรรถนะที่4!F47="","",สมรรถนะที่4!F47)))</f>
        <v>1</v>
      </c>
      <c r="G17" s="86">
        <f>IF($B$2="","",IF($B$2=1,IF(สมรรถนะที่4!G17="","",สมรรถนะที่4!G17),IF(สมรรถนะที่4!G47="","",สมรรถนะที่4!G47)))</f>
        <v>1</v>
      </c>
      <c r="H17" s="86">
        <f>IF($B$2="","",IF($B$2=1,IF(สมรรถนะที่4!H17="","",สมรรถนะที่4!H17),IF(สมรรถนะที่4!H47="","",สมรรถนะที่4!H47)))</f>
        <v>1</v>
      </c>
      <c r="I17" s="86">
        <f>IF($B$2="","",IF($B$2=1,IF(สมรรถนะที่4!I17="","",สมรรถนะที่4!I17),IF(สมรรถนะที่4!I47="","",สมรรถนะที่4!I47)))</f>
        <v>2</v>
      </c>
      <c r="J17" s="86">
        <f>IF($B$2="","",IF($B$2=1,IF(สมรรถนะที่4!J17="","",สมรรถนะที่4!J17),IF(สมรรถนะที่4!J47="","",สมรรถนะที่4!J47)))</f>
        <v>3</v>
      </c>
      <c r="K17" s="86">
        <f>IF($B$2="","",IF($B$2=1,IF(สมรรถนะที่4!K17="","",สมรรถนะที่4!K17),IF(สมรรถนะที่4!K47="","",สมรรถนะที่4!K47)))</f>
        <v>2</v>
      </c>
      <c r="L17" s="86">
        <f>IF($B$2="","",IF($B$2=1,IF(สมรรถนะที่4!L17="","",สมรรถนะที่4!L17),IF(สมรรถนะที่4!L47="","",สมรรถนะที่4!L47)))</f>
        <v>2</v>
      </c>
      <c r="M17" s="86">
        <f>IF($B$2="","",IF($B$2=1,IF(สมรรถนะที่4!M17="","",สมรรถนะที่4!M17),IF(สมรรถนะที่4!M47="","",สมรรถนะที่4!M47)))</f>
        <v>2</v>
      </c>
      <c r="N17" s="86">
        <f>IF($B$2="","",IF($B$2=1,IF(สมรรถนะที่4!N17="","",สมรรถนะที่4!N17),IF(สมรรถนะที่4!N47="","",สมรรถนะที่4!N47)))</f>
        <v>2</v>
      </c>
      <c r="O17" s="86">
        <f>IF($B$2="","",IF($B$2=1,IF(สมรรถนะที่4!O17="","",สมรรถนะที่4!O17),IF(สมรรถนะที่4!O47="","",สมรรถนะที่4!O47)))</f>
        <v>2</v>
      </c>
      <c r="P17" s="86">
        <f>IF($B$2="","",IF($B$2=1,IF(สมรรถนะที่4!P17="","",สมรรถนะที่4!P17),IF(สมรรถนะที่4!P47="","",สมรรถนะที่4!P47)))</f>
        <v>2</v>
      </c>
      <c r="Q17" s="86">
        <f>IF($B$2="","",IF($B$2=1,IF(สมรรถนะที่4!Q17="","",สมรรถนะที่4!Q17),IF(สมรรถนะที่4!Q47="","",สมรรถนะที่4!Q47)))</f>
        <v>2</v>
      </c>
      <c r="R17" s="80">
        <f>IF($B$2="","",IF($B$2=1,IF(สมรรถนะที่4!R17="","",สมรรถนะที่4!R17),IF(สมรรถนะที่4!R47="","",สมรรถนะที่4!R47)))</f>
        <v>1.8333333333333333</v>
      </c>
      <c r="S17" s="50">
        <f>IF($B$2="","",IF($B$2=1,IF(สมรรถนะที่4!S17="","",สมรรถนะที่4!S17),IF(สมรรถนะที่4!S47="","",สมรรถนะที่4!S47)))</f>
        <v>2</v>
      </c>
    </row>
    <row r="18" spans="1:19" ht="17.100000000000001" customHeight="1" x14ac:dyDescent="0.3">
      <c r="A18" s="14"/>
      <c r="B18" s="14"/>
      <c r="C18" s="14"/>
      <c r="D18" s="82">
        <f t="shared" si="0"/>
        <v>14</v>
      </c>
      <c r="E18" s="85" t="str">
        <f>IF($B$2="","",IF($B$2=1,IF(สมรรถนะที่4!E18="","",สมรรถนะที่4!E18),IF(สมรรถนะที่4!E48="","",สมรรถนะที่4!E48)))</f>
        <v>เด็กหญิงกัญญารัตน์  จันทร์แสง</v>
      </c>
      <c r="F18" s="86">
        <f>IF($B$2="","",IF($B$2=1,IF(สมรรถนะที่4!F18="","",สมรรถนะที่4!F18),IF(สมรรถนะที่4!F48="","",สมรรถนะที่4!F48)))</f>
        <v>3</v>
      </c>
      <c r="G18" s="86">
        <f>IF($B$2="","",IF($B$2=1,IF(สมรรถนะที่4!G18="","",สมรรถนะที่4!G18),IF(สมรรถนะที่4!G48="","",สมรรถนะที่4!G48)))</f>
        <v>2</v>
      </c>
      <c r="H18" s="86">
        <f>IF($B$2="","",IF($B$2=1,IF(สมรรถนะที่4!H18="","",สมรรถนะที่4!H18),IF(สมรรถนะที่4!H48="","",สมรรถนะที่4!H48)))</f>
        <v>2</v>
      </c>
      <c r="I18" s="86">
        <f>IF($B$2="","",IF($B$2=1,IF(สมรรถนะที่4!I18="","",สมรรถนะที่4!I18),IF(สมรรถนะที่4!I48="","",สมรรถนะที่4!I48)))</f>
        <v>2</v>
      </c>
      <c r="J18" s="86">
        <f>IF($B$2="","",IF($B$2=1,IF(สมรรถนะที่4!J18="","",สมรรถนะที่4!J18),IF(สมรรถนะที่4!J48="","",สมรรถนะที่4!J48)))</f>
        <v>2</v>
      </c>
      <c r="K18" s="86">
        <f>IF($B$2="","",IF($B$2=1,IF(สมรรถนะที่4!K18="","",สมรรถนะที่4!K18),IF(สมรรถนะที่4!K48="","",สมรรถนะที่4!K48)))</f>
        <v>2</v>
      </c>
      <c r="L18" s="86">
        <f>IF($B$2="","",IF($B$2=1,IF(สมรรถนะที่4!L18="","",สมรรถนะที่4!L18),IF(สมรรถนะที่4!L48="","",สมรรถนะที่4!L48)))</f>
        <v>2</v>
      </c>
      <c r="M18" s="86">
        <f>IF($B$2="","",IF($B$2=1,IF(สมรรถนะที่4!M18="","",สมรรถนะที่4!M18),IF(สมรรถนะที่4!M48="","",สมรรถนะที่4!M48)))</f>
        <v>2</v>
      </c>
      <c r="N18" s="86">
        <f>IF($B$2="","",IF($B$2=1,IF(สมรรถนะที่4!N18="","",สมรรถนะที่4!N18),IF(สมรรถนะที่4!N48="","",สมรรถนะที่4!N48)))</f>
        <v>2</v>
      </c>
      <c r="O18" s="86">
        <f>IF($B$2="","",IF($B$2=1,IF(สมรรถนะที่4!O18="","",สมรรถนะที่4!O18),IF(สมรรถนะที่4!O48="","",สมรรถนะที่4!O48)))</f>
        <v>2</v>
      </c>
      <c r="P18" s="86">
        <f>IF($B$2="","",IF($B$2=1,IF(สมรรถนะที่4!P18="","",สมรรถนะที่4!P18),IF(สมรรถนะที่4!P48="","",สมรรถนะที่4!P48)))</f>
        <v>2</v>
      </c>
      <c r="Q18" s="86">
        <f>IF($B$2="","",IF($B$2=1,IF(สมรรถนะที่4!Q18="","",สมรรถนะที่4!Q18),IF(สมรรถนะที่4!Q48="","",สมรรถนะที่4!Q48)))</f>
        <v>2</v>
      </c>
      <c r="R18" s="80">
        <f>IF($B$2="","",IF($B$2=1,IF(สมรรถนะที่4!R18="","",สมรรถนะที่4!R18),IF(สมรรถนะที่4!R48="","",สมรรถนะที่4!R48)))</f>
        <v>2.0833333333333335</v>
      </c>
      <c r="S18" s="50">
        <f>IF($B$2="","",IF($B$2=1,IF(สมรรถนะที่4!S18="","",สมรรถนะที่4!S18),IF(สมรรถนะที่4!S48="","",สมรรถนะที่4!S48)))</f>
        <v>2</v>
      </c>
    </row>
    <row r="19" spans="1:19" ht="17.100000000000001" customHeight="1" x14ac:dyDescent="0.3">
      <c r="A19" s="14"/>
      <c r="B19" s="14"/>
      <c r="C19" s="14"/>
      <c r="D19" s="82">
        <f t="shared" si="0"/>
        <v>15</v>
      </c>
      <c r="E19" s="85" t="str">
        <f>IF($B$2="","",IF($B$2=1,IF(สมรรถนะที่4!E19="","",สมรรถนะที่4!E19),IF(สมรรถนะที่4!E49="","",สมรรถนะที่4!E49)))</f>
        <v>เด็กหญิงกัญญาพัชร  พลหลำ</v>
      </c>
      <c r="F19" s="86">
        <f>IF($B$2="","",IF($B$2=1,IF(สมรรถนะที่4!F19="","",สมรรถนะที่4!F19),IF(สมรรถนะที่4!F49="","",สมรรถนะที่4!F49)))</f>
        <v>3</v>
      </c>
      <c r="G19" s="86">
        <f>IF($B$2="","",IF($B$2=1,IF(สมรรถนะที่4!G19="","",สมรรถนะที่4!G19),IF(สมรรถนะที่4!G49="","",สมรรถนะที่4!G49)))</f>
        <v>2</v>
      </c>
      <c r="H19" s="86">
        <f>IF($B$2="","",IF($B$2=1,IF(สมรรถนะที่4!H19="","",สมรรถนะที่4!H19),IF(สมรรถนะที่4!H49="","",สมรรถนะที่4!H49)))</f>
        <v>2</v>
      </c>
      <c r="I19" s="86">
        <f>IF($B$2="","",IF($B$2=1,IF(สมรรถนะที่4!I19="","",สมรรถนะที่4!I19),IF(สมรรถนะที่4!I49="","",สมรรถนะที่4!I49)))</f>
        <v>2</v>
      </c>
      <c r="J19" s="86">
        <f>IF($B$2="","",IF($B$2=1,IF(สมรรถนะที่4!J19="","",สมรรถนะที่4!J19),IF(สมรรถนะที่4!J49="","",สมรรถนะที่4!J49)))</f>
        <v>3</v>
      </c>
      <c r="K19" s="86">
        <f>IF($B$2="","",IF($B$2=1,IF(สมรรถนะที่4!K19="","",สมรรถนะที่4!K19),IF(สมรรถนะที่4!K49="","",สมรรถนะที่4!K49)))</f>
        <v>2</v>
      </c>
      <c r="L19" s="86">
        <f>IF($B$2="","",IF($B$2=1,IF(สมรรถนะที่4!L19="","",สมรรถนะที่4!L19),IF(สมรรถนะที่4!L49="","",สมรรถนะที่4!L49)))</f>
        <v>2</v>
      </c>
      <c r="M19" s="86">
        <f>IF($B$2="","",IF($B$2=1,IF(สมรรถนะที่4!M19="","",สมรรถนะที่4!M19),IF(สมรรถนะที่4!M49="","",สมรรถนะที่4!M49)))</f>
        <v>2</v>
      </c>
      <c r="N19" s="86">
        <f>IF($B$2="","",IF($B$2=1,IF(สมรรถนะที่4!N19="","",สมรรถนะที่4!N19),IF(สมรรถนะที่4!N49="","",สมรรถนะที่4!N49)))</f>
        <v>2</v>
      </c>
      <c r="O19" s="86">
        <f>IF($B$2="","",IF($B$2=1,IF(สมรรถนะที่4!O19="","",สมรรถนะที่4!O19),IF(สมรรถนะที่4!O49="","",สมรรถนะที่4!O49)))</f>
        <v>2</v>
      </c>
      <c r="P19" s="86">
        <f>IF($B$2="","",IF($B$2=1,IF(สมรรถนะที่4!P19="","",สมรรถนะที่4!P19),IF(สมรรถนะที่4!P49="","",สมรรถนะที่4!P49)))</f>
        <v>2</v>
      </c>
      <c r="Q19" s="86">
        <f>IF($B$2="","",IF($B$2=1,IF(สมรรถนะที่4!Q19="","",สมรรถนะที่4!Q19),IF(สมรรถนะที่4!Q49="","",สมรรถนะที่4!Q49)))</f>
        <v>2</v>
      </c>
      <c r="R19" s="80">
        <f>IF($B$2="","",IF($B$2=1,IF(สมรรถนะที่4!R19="","",สมรรถนะที่4!R19),IF(สมรรถนะที่4!R49="","",สมรรถนะที่4!R49)))</f>
        <v>2.1666666666666665</v>
      </c>
      <c r="S19" s="50">
        <f>IF($B$2="","",IF($B$2=1,IF(สมรรถนะที่4!S19="","",สมรรถนะที่4!S19),IF(สมรรถนะที่4!S49="","",สมรรถนะที่4!S49)))</f>
        <v>2</v>
      </c>
    </row>
    <row r="20" spans="1:19" ht="17.100000000000001" customHeight="1" x14ac:dyDescent="0.3">
      <c r="A20" s="14"/>
      <c r="B20" s="14"/>
      <c r="C20" s="14"/>
      <c r="D20" s="82">
        <f t="shared" si="0"/>
        <v>16</v>
      </c>
      <c r="E20" s="85" t="str">
        <f>IF($B$2="","",IF($B$2=1,IF(สมรรถนะที่4!E20="","",สมรรถนะที่4!E20),IF(สมรรถนะที่4!E50="","",สมรรถนะที่4!E50)))</f>
        <v>เด็กหญิงพิชชาภา  สานุสน</v>
      </c>
      <c r="F20" s="86">
        <f>IF($B$2="","",IF($B$2=1,IF(สมรรถนะที่4!F20="","",สมรรถนะที่4!F20),IF(สมรรถนะที่4!F50="","",สมรรถนะที่4!F50)))</f>
        <v>2</v>
      </c>
      <c r="G20" s="86">
        <f>IF($B$2="","",IF($B$2=1,IF(สมรรถนะที่4!G20="","",สมรรถนะที่4!G20),IF(สมรรถนะที่4!G50="","",สมรรถนะที่4!G50)))</f>
        <v>2</v>
      </c>
      <c r="H20" s="86">
        <f>IF($B$2="","",IF($B$2=1,IF(สมรรถนะที่4!H20="","",สมรรถนะที่4!H20),IF(สมรรถนะที่4!H50="","",สมรรถนะที่4!H50)))</f>
        <v>2</v>
      </c>
      <c r="I20" s="86">
        <f>IF($B$2="","",IF($B$2=1,IF(สมรรถนะที่4!I20="","",สมรรถนะที่4!I20),IF(สมรรถนะที่4!I50="","",สมรรถนะที่4!I50)))</f>
        <v>2</v>
      </c>
      <c r="J20" s="86">
        <f>IF($B$2="","",IF($B$2=1,IF(สมรรถนะที่4!J20="","",สมรรถนะที่4!J20),IF(สมรรถนะที่4!J50="","",สมรรถนะที่4!J50)))</f>
        <v>2</v>
      </c>
      <c r="K20" s="86">
        <f>IF($B$2="","",IF($B$2=1,IF(สมรรถนะที่4!K20="","",สมรรถนะที่4!K20),IF(สมรรถนะที่4!K50="","",สมรรถนะที่4!K50)))</f>
        <v>2</v>
      </c>
      <c r="L20" s="86">
        <f>IF($B$2="","",IF($B$2=1,IF(สมรรถนะที่4!L20="","",สมรรถนะที่4!L20),IF(สมรรถนะที่4!L50="","",สมรรถนะที่4!L50)))</f>
        <v>2</v>
      </c>
      <c r="M20" s="86">
        <f>IF($B$2="","",IF($B$2=1,IF(สมรรถนะที่4!M20="","",สมรรถนะที่4!M20),IF(สมรรถนะที่4!M50="","",สมรรถนะที่4!M50)))</f>
        <v>2</v>
      </c>
      <c r="N20" s="86">
        <f>IF($B$2="","",IF($B$2=1,IF(สมรรถนะที่4!N20="","",สมรรถนะที่4!N20),IF(สมรรถนะที่4!N50="","",สมรรถนะที่4!N50)))</f>
        <v>2</v>
      </c>
      <c r="O20" s="86">
        <f>IF($B$2="","",IF($B$2=1,IF(สมรรถนะที่4!O20="","",สมรรถนะที่4!O20),IF(สมรรถนะที่4!O50="","",สมรรถนะที่4!O50)))</f>
        <v>2</v>
      </c>
      <c r="P20" s="86">
        <f>IF($B$2="","",IF($B$2=1,IF(สมรรถนะที่4!P20="","",สมรรถนะที่4!P20),IF(สมรรถนะที่4!P50="","",สมรรถนะที่4!P50)))</f>
        <v>2</v>
      </c>
      <c r="Q20" s="86">
        <f>IF($B$2="","",IF($B$2=1,IF(สมรรถนะที่4!Q20="","",สมรรถนะที่4!Q20),IF(สมรรถนะที่4!Q50="","",สมรรถนะที่4!Q50)))</f>
        <v>2</v>
      </c>
      <c r="R20" s="80">
        <f>IF($B$2="","",IF($B$2=1,IF(สมรรถนะที่4!R20="","",สมรรถนะที่4!R20),IF(สมรรถนะที่4!R50="","",สมรรถนะที่4!R50)))</f>
        <v>2</v>
      </c>
      <c r="S20" s="50">
        <f>IF($B$2="","",IF($B$2=1,IF(สมรรถนะที่4!S20="","",สมรรถนะที่4!S20),IF(สมรรถนะที่4!S50="","",สมรรถนะที่4!S50)))</f>
        <v>2</v>
      </c>
    </row>
    <row r="21" spans="1:19" ht="17.100000000000001" customHeight="1" x14ac:dyDescent="0.3">
      <c r="A21" s="14"/>
      <c r="B21" s="14"/>
      <c r="C21" s="14"/>
      <c r="D21" s="82">
        <f t="shared" si="0"/>
        <v>17</v>
      </c>
      <c r="E21" s="85" t="str">
        <f>IF($B$2="","",IF($B$2=1,IF(สมรรถนะที่4!E21="","",สมรรถนะที่4!E21),IF(สมรรถนะที่4!E51="","",สมรรถนะที่4!E51)))</f>
        <v>เด็กหญิงลลนา     เกิดมงคล</v>
      </c>
      <c r="F21" s="86">
        <f>IF($B$2="","",IF($B$2=1,IF(สมรรถนะที่4!F21="","",สมรรถนะที่4!F21),IF(สมรรถนะที่4!F51="","",สมรรถนะที่4!F51)))</f>
        <v>2</v>
      </c>
      <c r="G21" s="86">
        <f>IF($B$2="","",IF($B$2=1,IF(สมรรถนะที่4!G21="","",สมรรถนะที่4!G21),IF(สมรรถนะที่4!G51="","",สมรรถนะที่4!G51)))</f>
        <v>2</v>
      </c>
      <c r="H21" s="86">
        <f>IF($B$2="","",IF($B$2=1,IF(สมรรถนะที่4!H21="","",สมรรถนะที่4!H21),IF(สมรรถนะที่4!H51="","",สมรรถนะที่4!H51)))</f>
        <v>2</v>
      </c>
      <c r="I21" s="86">
        <f>IF($B$2="","",IF($B$2=1,IF(สมรรถนะที่4!I21="","",สมรรถนะที่4!I21),IF(สมรรถนะที่4!I51="","",สมรรถนะที่4!I51)))</f>
        <v>2</v>
      </c>
      <c r="J21" s="86">
        <f>IF($B$2="","",IF($B$2=1,IF(สมรรถนะที่4!J21="","",สมรรถนะที่4!J21),IF(สมรรถนะที่4!J51="","",สมรรถนะที่4!J51)))</f>
        <v>2</v>
      </c>
      <c r="K21" s="86">
        <f>IF($B$2="","",IF($B$2=1,IF(สมรรถนะที่4!K21="","",สมรรถนะที่4!K21),IF(สมรรถนะที่4!K51="","",สมรรถนะที่4!K51)))</f>
        <v>2</v>
      </c>
      <c r="L21" s="86">
        <f>IF($B$2="","",IF($B$2=1,IF(สมรรถนะที่4!L21="","",สมรรถนะที่4!L21),IF(สมรรถนะที่4!L51="","",สมรรถนะที่4!L51)))</f>
        <v>2</v>
      </c>
      <c r="M21" s="86">
        <f>IF($B$2="","",IF($B$2=1,IF(สมรรถนะที่4!M21="","",สมรรถนะที่4!M21),IF(สมรรถนะที่4!M51="","",สมรรถนะที่4!M51)))</f>
        <v>2</v>
      </c>
      <c r="N21" s="86">
        <f>IF($B$2="","",IF($B$2=1,IF(สมรรถนะที่4!N21="","",สมรรถนะที่4!N21),IF(สมรรถนะที่4!N51="","",สมรรถนะที่4!N51)))</f>
        <v>2</v>
      </c>
      <c r="O21" s="86">
        <f>IF($B$2="","",IF($B$2=1,IF(สมรรถนะที่4!O21="","",สมรรถนะที่4!O21),IF(สมรรถนะที่4!O51="","",สมรรถนะที่4!O51)))</f>
        <v>2</v>
      </c>
      <c r="P21" s="86">
        <f>IF($B$2="","",IF($B$2=1,IF(สมรรถนะที่4!P21="","",สมรรถนะที่4!P21),IF(สมรรถนะที่4!P51="","",สมรรถนะที่4!P51)))</f>
        <v>2</v>
      </c>
      <c r="Q21" s="86">
        <f>IF($B$2="","",IF($B$2=1,IF(สมรรถนะที่4!Q21="","",สมรรถนะที่4!Q21),IF(สมรรถนะที่4!Q51="","",สมรรถนะที่4!Q51)))</f>
        <v>2</v>
      </c>
      <c r="R21" s="80">
        <f>IF($B$2="","",IF($B$2=1,IF(สมรรถนะที่4!R21="","",สมรรถนะที่4!R21),IF(สมรรถนะที่4!R51="","",สมรรถนะที่4!R51)))</f>
        <v>2</v>
      </c>
      <c r="S21" s="50">
        <f>IF($B$2="","",IF($B$2=1,IF(สมรรถนะที่4!S21="","",สมรรถนะที่4!S21),IF(สมรรถนะที่4!S51="","",สมรรถนะที่4!S51)))</f>
        <v>2</v>
      </c>
    </row>
    <row r="22" spans="1:19" ht="17.100000000000001" customHeight="1" x14ac:dyDescent="0.3">
      <c r="A22" s="14"/>
      <c r="B22" s="14"/>
      <c r="C22" s="14"/>
      <c r="D22" s="82">
        <f t="shared" si="0"/>
        <v>18</v>
      </c>
      <c r="E22" s="85" t="str">
        <f>IF($B$2="","",IF($B$2=1,IF(สมรรถนะที่4!E22="","",สมรรถนะที่4!E22),IF(สมรรถนะที่4!E52="","",สมรรถนะที่4!E52)))</f>
        <v/>
      </c>
      <c r="F22" s="86" t="str">
        <f>IF($B$2="","",IF($B$2=1,IF(สมรรถนะที่4!F22="","",สมรรถนะที่4!F22),IF(สมรรถนะที่4!F52="","",สมรรถนะที่4!F52)))</f>
        <v/>
      </c>
      <c r="G22" s="86" t="str">
        <f>IF($B$2="","",IF($B$2=1,IF(สมรรถนะที่4!G22="","",สมรรถนะที่4!G22),IF(สมรรถนะที่4!G52="","",สมรรถนะที่4!G52)))</f>
        <v/>
      </c>
      <c r="H22" s="86" t="str">
        <f>IF($B$2="","",IF($B$2=1,IF(สมรรถนะที่4!H22="","",สมรรถนะที่4!H22),IF(สมรรถนะที่4!H52="","",สมรรถนะที่4!H52)))</f>
        <v/>
      </c>
      <c r="I22" s="86" t="str">
        <f>IF($B$2="","",IF($B$2=1,IF(สมรรถนะที่4!I22="","",สมรรถนะที่4!I22),IF(สมรรถนะที่4!I52="","",สมรรถนะที่4!I52)))</f>
        <v/>
      </c>
      <c r="J22" s="86" t="str">
        <f>IF($B$2="","",IF($B$2=1,IF(สมรรถนะที่4!J22="","",สมรรถนะที่4!J22),IF(สมรรถนะที่4!J52="","",สมรรถนะที่4!J52)))</f>
        <v/>
      </c>
      <c r="K22" s="86" t="str">
        <f>IF($B$2="","",IF($B$2=1,IF(สมรรถนะที่4!K22="","",สมรรถนะที่4!K22),IF(สมรรถนะที่4!K52="","",สมรรถนะที่4!K52)))</f>
        <v/>
      </c>
      <c r="L22" s="86" t="str">
        <f>IF($B$2="","",IF($B$2=1,IF(สมรรถนะที่4!L22="","",สมรรถนะที่4!L22),IF(สมรรถนะที่4!L52="","",สมรรถนะที่4!L52)))</f>
        <v/>
      </c>
      <c r="M22" s="86" t="str">
        <f>IF($B$2="","",IF($B$2=1,IF(สมรรถนะที่4!M22="","",สมรรถนะที่4!M22),IF(สมรรถนะที่4!M52="","",สมรรถนะที่4!M52)))</f>
        <v/>
      </c>
      <c r="N22" s="86" t="str">
        <f>IF($B$2="","",IF($B$2=1,IF(สมรรถนะที่4!N22="","",สมรรถนะที่4!N22),IF(สมรรถนะที่4!N52="","",สมรรถนะที่4!N52)))</f>
        <v/>
      </c>
      <c r="O22" s="86" t="str">
        <f>IF($B$2="","",IF($B$2=1,IF(สมรรถนะที่4!O22="","",สมรรถนะที่4!O22),IF(สมรรถนะที่4!O52="","",สมรรถนะที่4!O52)))</f>
        <v/>
      </c>
      <c r="P22" s="86" t="str">
        <f>IF($B$2="","",IF($B$2=1,IF(สมรรถนะที่4!P22="","",สมรรถนะที่4!P22),IF(สมรรถนะที่4!P52="","",สมรรถนะที่4!P52)))</f>
        <v/>
      </c>
      <c r="Q22" s="86" t="str">
        <f>IF($B$2="","",IF($B$2=1,IF(สมรรถนะที่4!Q22="","",สมรรถนะที่4!Q22),IF(สมรรถนะที่4!Q52="","",สมรรถนะที่4!Q52)))</f>
        <v/>
      </c>
      <c r="R22" s="80" t="str">
        <f>IF($B$2="","",IF($B$2=1,IF(สมรรถนะที่4!R22="","",สมรรถนะที่4!R22),IF(สมรรถนะที่4!R52="","",สมรรถนะที่4!R52)))</f>
        <v/>
      </c>
      <c r="S22" s="50" t="str">
        <f>IF($B$2="","",IF($B$2=1,IF(สมรรถนะที่4!S22="","",สมรรถนะที่4!S22),IF(สมรรถนะที่4!S52="","",สมรรถนะที่4!S52)))</f>
        <v/>
      </c>
    </row>
    <row r="23" spans="1:19" ht="17.100000000000001" customHeight="1" x14ac:dyDescent="0.3">
      <c r="A23" s="14"/>
      <c r="B23" s="14"/>
      <c r="C23" s="14"/>
      <c r="D23" s="82">
        <f t="shared" si="0"/>
        <v>19</v>
      </c>
      <c r="E23" s="85" t="str">
        <f>IF($B$2="","",IF($B$2=1,IF(สมรรถนะที่4!E23="","",สมรรถนะที่4!E23),IF(สมรรถนะที่4!E53="","",สมรรถนะที่4!E53)))</f>
        <v/>
      </c>
      <c r="F23" s="86" t="str">
        <f>IF($B$2="","",IF($B$2=1,IF(สมรรถนะที่4!F23="","",สมรรถนะที่4!F23),IF(สมรรถนะที่4!F53="","",สมรรถนะที่4!F53)))</f>
        <v/>
      </c>
      <c r="G23" s="86" t="str">
        <f>IF($B$2="","",IF($B$2=1,IF(สมรรถนะที่4!G23="","",สมรรถนะที่4!G23),IF(สมรรถนะที่4!G53="","",สมรรถนะที่4!G53)))</f>
        <v/>
      </c>
      <c r="H23" s="86" t="str">
        <f>IF($B$2="","",IF($B$2=1,IF(สมรรถนะที่4!H23="","",สมรรถนะที่4!H23),IF(สมรรถนะที่4!H53="","",สมรรถนะที่4!H53)))</f>
        <v/>
      </c>
      <c r="I23" s="86" t="str">
        <f>IF($B$2="","",IF($B$2=1,IF(สมรรถนะที่4!I23="","",สมรรถนะที่4!I23),IF(สมรรถนะที่4!I53="","",สมรรถนะที่4!I53)))</f>
        <v/>
      </c>
      <c r="J23" s="86" t="str">
        <f>IF($B$2="","",IF($B$2=1,IF(สมรรถนะที่4!J23="","",สมรรถนะที่4!J23),IF(สมรรถนะที่4!J53="","",สมรรถนะที่4!J53)))</f>
        <v/>
      </c>
      <c r="K23" s="86" t="str">
        <f>IF($B$2="","",IF($B$2=1,IF(สมรรถนะที่4!K23="","",สมรรถนะที่4!K23),IF(สมรรถนะที่4!K53="","",สมรรถนะที่4!K53)))</f>
        <v/>
      </c>
      <c r="L23" s="86" t="str">
        <f>IF($B$2="","",IF($B$2=1,IF(สมรรถนะที่4!L23="","",สมรรถนะที่4!L23),IF(สมรรถนะที่4!L53="","",สมรรถนะที่4!L53)))</f>
        <v/>
      </c>
      <c r="M23" s="86" t="str">
        <f>IF($B$2="","",IF($B$2=1,IF(สมรรถนะที่4!M23="","",สมรรถนะที่4!M23),IF(สมรรถนะที่4!M53="","",สมรรถนะที่4!M53)))</f>
        <v/>
      </c>
      <c r="N23" s="86" t="str">
        <f>IF($B$2="","",IF($B$2=1,IF(สมรรถนะที่4!N23="","",สมรรถนะที่4!N23),IF(สมรรถนะที่4!N53="","",สมรรถนะที่4!N53)))</f>
        <v/>
      </c>
      <c r="O23" s="86" t="str">
        <f>IF($B$2="","",IF($B$2=1,IF(สมรรถนะที่4!O23="","",สมรรถนะที่4!O23),IF(สมรรถนะที่4!O53="","",สมรรถนะที่4!O53)))</f>
        <v/>
      </c>
      <c r="P23" s="86" t="str">
        <f>IF($B$2="","",IF($B$2=1,IF(สมรรถนะที่4!P23="","",สมรรถนะที่4!P23),IF(สมรรถนะที่4!P53="","",สมรรถนะที่4!P53)))</f>
        <v/>
      </c>
      <c r="Q23" s="86" t="str">
        <f>IF($B$2="","",IF($B$2=1,IF(สมรรถนะที่4!Q23="","",สมรรถนะที่4!Q23),IF(สมรรถนะที่4!Q53="","",สมรรถนะที่4!Q53)))</f>
        <v/>
      </c>
      <c r="R23" s="80" t="str">
        <f>IF($B$2="","",IF($B$2=1,IF(สมรรถนะที่4!R23="","",สมรรถนะที่4!R23),IF(สมรรถนะที่4!R53="","",สมรรถนะที่4!R53)))</f>
        <v/>
      </c>
      <c r="S23" s="50" t="str">
        <f>IF($B$2="","",IF($B$2=1,IF(สมรรถนะที่4!S23="","",สมรรถนะที่4!S23),IF(สมรรถนะที่4!S53="","",สมรรถนะที่4!S53)))</f>
        <v/>
      </c>
    </row>
    <row r="24" spans="1:19" ht="17.100000000000001" customHeight="1" x14ac:dyDescent="0.3">
      <c r="A24" s="14"/>
      <c r="B24" s="14"/>
      <c r="C24" s="14"/>
      <c r="D24" s="82">
        <f t="shared" si="0"/>
        <v>20</v>
      </c>
      <c r="E24" s="85" t="str">
        <f>IF($B$2="","",IF($B$2=1,IF(สมรรถนะที่4!E24="","",สมรรถนะที่4!E24),IF(สมรรถนะที่4!E54="","",สมรรถนะที่4!E54)))</f>
        <v/>
      </c>
      <c r="F24" s="86" t="str">
        <f>IF($B$2="","",IF($B$2=1,IF(สมรรถนะที่4!F24="","",สมรรถนะที่4!F24),IF(สมรรถนะที่4!F54="","",สมรรถนะที่4!F54)))</f>
        <v/>
      </c>
      <c r="G24" s="86" t="str">
        <f>IF($B$2="","",IF($B$2=1,IF(สมรรถนะที่4!G24="","",สมรรถนะที่4!G24),IF(สมรรถนะที่4!G54="","",สมรรถนะที่4!G54)))</f>
        <v/>
      </c>
      <c r="H24" s="86" t="str">
        <f>IF($B$2="","",IF($B$2=1,IF(สมรรถนะที่4!H24="","",สมรรถนะที่4!H24),IF(สมรรถนะที่4!H54="","",สมรรถนะที่4!H54)))</f>
        <v/>
      </c>
      <c r="I24" s="86" t="str">
        <f>IF($B$2="","",IF($B$2=1,IF(สมรรถนะที่4!I24="","",สมรรถนะที่4!I24),IF(สมรรถนะที่4!I54="","",สมรรถนะที่4!I54)))</f>
        <v/>
      </c>
      <c r="J24" s="86" t="str">
        <f>IF($B$2="","",IF($B$2=1,IF(สมรรถนะที่4!J24="","",สมรรถนะที่4!J24),IF(สมรรถนะที่4!J54="","",สมรรถนะที่4!J54)))</f>
        <v/>
      </c>
      <c r="K24" s="86" t="str">
        <f>IF($B$2="","",IF($B$2=1,IF(สมรรถนะที่4!K24="","",สมรรถนะที่4!K24),IF(สมรรถนะที่4!K54="","",สมรรถนะที่4!K54)))</f>
        <v/>
      </c>
      <c r="L24" s="86" t="str">
        <f>IF($B$2="","",IF($B$2=1,IF(สมรรถนะที่4!L24="","",สมรรถนะที่4!L24),IF(สมรรถนะที่4!L54="","",สมรรถนะที่4!L54)))</f>
        <v/>
      </c>
      <c r="M24" s="86" t="str">
        <f>IF($B$2="","",IF($B$2=1,IF(สมรรถนะที่4!M24="","",สมรรถนะที่4!M24),IF(สมรรถนะที่4!M54="","",สมรรถนะที่4!M54)))</f>
        <v/>
      </c>
      <c r="N24" s="86" t="str">
        <f>IF($B$2="","",IF($B$2=1,IF(สมรรถนะที่4!N24="","",สมรรถนะที่4!N24),IF(สมรรถนะที่4!N54="","",สมรรถนะที่4!N54)))</f>
        <v/>
      </c>
      <c r="O24" s="86" t="str">
        <f>IF($B$2="","",IF($B$2=1,IF(สมรรถนะที่4!O24="","",สมรรถนะที่4!O24),IF(สมรรถนะที่4!O54="","",สมรรถนะที่4!O54)))</f>
        <v/>
      </c>
      <c r="P24" s="86" t="str">
        <f>IF($B$2="","",IF($B$2=1,IF(สมรรถนะที่4!P24="","",สมรรถนะที่4!P24),IF(สมรรถนะที่4!P54="","",สมรรถนะที่4!P54)))</f>
        <v/>
      </c>
      <c r="Q24" s="86" t="str">
        <f>IF($B$2="","",IF($B$2=1,IF(สมรรถนะที่4!Q24="","",สมรรถนะที่4!Q24),IF(สมรรถนะที่4!Q54="","",สมรรถนะที่4!Q54)))</f>
        <v/>
      </c>
      <c r="R24" s="80" t="str">
        <f>IF($B$2="","",IF($B$2=1,IF(สมรรถนะที่4!R24="","",สมรรถนะที่4!R24),IF(สมรรถนะที่4!R54="","",สมรรถนะที่4!R54)))</f>
        <v/>
      </c>
      <c r="S24" s="50" t="str">
        <f>IF($B$2="","",IF($B$2=1,IF(สมรรถนะที่4!S24="","",สมรรถนะที่4!S24),IF(สมรรถนะที่4!S54="","",สมรรถนะที่4!S54)))</f>
        <v/>
      </c>
    </row>
    <row r="25" spans="1:19" ht="17.100000000000001" customHeight="1" x14ac:dyDescent="0.3">
      <c r="A25" s="14"/>
      <c r="B25" s="14"/>
      <c r="C25" s="14"/>
      <c r="D25" s="82">
        <f t="shared" si="0"/>
        <v>21</v>
      </c>
      <c r="E25" s="85" t="str">
        <f>IF($B$2="","",IF($B$2=1,IF(สมรรถนะที่4!E25="","",สมรรถนะที่4!E25),IF(สมรรถนะที่4!E55="","",สมรรถนะที่4!E55)))</f>
        <v/>
      </c>
      <c r="F25" s="86" t="str">
        <f>IF($B$2="","",IF($B$2=1,IF(สมรรถนะที่4!F25="","",สมรรถนะที่4!F25),IF(สมรรถนะที่4!F55="","",สมรรถนะที่4!F55)))</f>
        <v/>
      </c>
      <c r="G25" s="86" t="str">
        <f>IF($B$2="","",IF($B$2=1,IF(สมรรถนะที่4!G25="","",สมรรถนะที่4!G25),IF(สมรรถนะที่4!G55="","",สมรรถนะที่4!G55)))</f>
        <v/>
      </c>
      <c r="H25" s="86" t="str">
        <f>IF($B$2="","",IF($B$2=1,IF(สมรรถนะที่4!H25="","",สมรรถนะที่4!H25),IF(สมรรถนะที่4!H55="","",สมรรถนะที่4!H55)))</f>
        <v/>
      </c>
      <c r="I25" s="86" t="str">
        <f>IF($B$2="","",IF($B$2=1,IF(สมรรถนะที่4!I25="","",สมรรถนะที่4!I25),IF(สมรรถนะที่4!I55="","",สมรรถนะที่4!I55)))</f>
        <v/>
      </c>
      <c r="J25" s="86" t="str">
        <f>IF($B$2="","",IF($B$2=1,IF(สมรรถนะที่4!J25="","",สมรรถนะที่4!J25),IF(สมรรถนะที่4!J55="","",สมรรถนะที่4!J55)))</f>
        <v/>
      </c>
      <c r="K25" s="86" t="str">
        <f>IF($B$2="","",IF($B$2=1,IF(สมรรถนะที่4!K25="","",สมรรถนะที่4!K25),IF(สมรรถนะที่4!K55="","",สมรรถนะที่4!K55)))</f>
        <v/>
      </c>
      <c r="L25" s="86" t="str">
        <f>IF($B$2="","",IF($B$2=1,IF(สมรรถนะที่4!L25="","",สมรรถนะที่4!L25),IF(สมรรถนะที่4!L55="","",สมรรถนะที่4!L55)))</f>
        <v/>
      </c>
      <c r="M25" s="86" t="str">
        <f>IF($B$2="","",IF($B$2=1,IF(สมรรถนะที่4!M25="","",สมรรถนะที่4!M25),IF(สมรรถนะที่4!M55="","",สมรรถนะที่4!M55)))</f>
        <v/>
      </c>
      <c r="N25" s="86" t="str">
        <f>IF($B$2="","",IF($B$2=1,IF(สมรรถนะที่4!N25="","",สมรรถนะที่4!N25),IF(สมรรถนะที่4!N55="","",สมรรถนะที่4!N55)))</f>
        <v/>
      </c>
      <c r="O25" s="86" t="str">
        <f>IF($B$2="","",IF($B$2=1,IF(สมรรถนะที่4!O25="","",สมรรถนะที่4!O25),IF(สมรรถนะที่4!O55="","",สมรรถนะที่4!O55)))</f>
        <v/>
      </c>
      <c r="P25" s="86" t="str">
        <f>IF($B$2="","",IF($B$2=1,IF(สมรรถนะที่4!P25="","",สมรรถนะที่4!P25),IF(สมรรถนะที่4!P55="","",สมรรถนะที่4!P55)))</f>
        <v/>
      </c>
      <c r="Q25" s="86" t="str">
        <f>IF($B$2="","",IF($B$2=1,IF(สมรรถนะที่4!Q25="","",สมรรถนะที่4!Q25),IF(สมรรถนะที่4!Q55="","",สมรรถนะที่4!Q55)))</f>
        <v/>
      </c>
      <c r="R25" s="80" t="str">
        <f>IF($B$2="","",IF($B$2=1,IF(สมรรถนะที่4!R25="","",สมรรถนะที่4!R25),IF(สมรรถนะที่4!R55="","",สมรรถนะที่4!R55)))</f>
        <v/>
      </c>
      <c r="S25" s="50" t="str">
        <f>IF($B$2="","",IF($B$2=1,IF(สมรรถนะที่4!S25="","",สมรรถนะที่4!S25),IF(สมรรถนะที่4!S55="","",สมรรถนะที่4!S55)))</f>
        <v/>
      </c>
    </row>
    <row r="26" spans="1:19" ht="17.100000000000001" customHeight="1" x14ac:dyDescent="0.3">
      <c r="A26" s="14"/>
      <c r="B26" s="14"/>
      <c r="C26" s="14"/>
      <c r="D26" s="82">
        <f t="shared" si="0"/>
        <v>22</v>
      </c>
      <c r="E26" s="85" t="str">
        <f>IF($B$2="","",IF($B$2=1,IF(สมรรถนะที่4!E26="","",สมรรถนะที่4!E26),IF(สมรรถนะที่4!E56="","",สมรรถนะที่4!E56)))</f>
        <v/>
      </c>
      <c r="F26" s="86" t="str">
        <f>IF($B$2="","",IF($B$2=1,IF(สมรรถนะที่4!F26="","",สมรรถนะที่4!F26),IF(สมรรถนะที่4!F56="","",สมรรถนะที่4!F56)))</f>
        <v/>
      </c>
      <c r="G26" s="86" t="str">
        <f>IF($B$2="","",IF($B$2=1,IF(สมรรถนะที่4!G26="","",สมรรถนะที่4!G26),IF(สมรรถนะที่4!G56="","",สมรรถนะที่4!G56)))</f>
        <v/>
      </c>
      <c r="H26" s="86" t="str">
        <f>IF($B$2="","",IF($B$2=1,IF(สมรรถนะที่4!H26="","",สมรรถนะที่4!H26),IF(สมรรถนะที่4!H56="","",สมรรถนะที่4!H56)))</f>
        <v/>
      </c>
      <c r="I26" s="86" t="str">
        <f>IF($B$2="","",IF($B$2=1,IF(สมรรถนะที่4!I26="","",สมรรถนะที่4!I26),IF(สมรรถนะที่4!I56="","",สมรรถนะที่4!I56)))</f>
        <v/>
      </c>
      <c r="J26" s="86" t="str">
        <f>IF($B$2="","",IF($B$2=1,IF(สมรรถนะที่4!J26="","",สมรรถนะที่4!J26),IF(สมรรถนะที่4!J56="","",สมรรถนะที่4!J56)))</f>
        <v/>
      </c>
      <c r="K26" s="86" t="str">
        <f>IF($B$2="","",IF($B$2=1,IF(สมรรถนะที่4!K26="","",สมรรถนะที่4!K26),IF(สมรรถนะที่4!K56="","",สมรรถนะที่4!K56)))</f>
        <v/>
      </c>
      <c r="L26" s="86" t="str">
        <f>IF($B$2="","",IF($B$2=1,IF(สมรรถนะที่4!L26="","",สมรรถนะที่4!L26),IF(สมรรถนะที่4!L56="","",สมรรถนะที่4!L56)))</f>
        <v/>
      </c>
      <c r="M26" s="86" t="str">
        <f>IF($B$2="","",IF($B$2=1,IF(สมรรถนะที่4!M26="","",สมรรถนะที่4!M26),IF(สมรรถนะที่4!M56="","",สมรรถนะที่4!M56)))</f>
        <v/>
      </c>
      <c r="N26" s="86" t="str">
        <f>IF($B$2="","",IF($B$2=1,IF(สมรรถนะที่4!N26="","",สมรรถนะที่4!N26),IF(สมรรถนะที่4!N56="","",สมรรถนะที่4!N56)))</f>
        <v/>
      </c>
      <c r="O26" s="86" t="str">
        <f>IF($B$2="","",IF($B$2=1,IF(สมรรถนะที่4!O26="","",สมรรถนะที่4!O26),IF(สมรรถนะที่4!O56="","",สมรรถนะที่4!O56)))</f>
        <v/>
      </c>
      <c r="P26" s="86" t="str">
        <f>IF($B$2="","",IF($B$2=1,IF(สมรรถนะที่4!P26="","",สมรรถนะที่4!P26),IF(สมรรถนะที่4!P56="","",สมรรถนะที่4!P56)))</f>
        <v/>
      </c>
      <c r="Q26" s="86" t="str">
        <f>IF($B$2="","",IF($B$2=1,IF(สมรรถนะที่4!Q26="","",สมรรถนะที่4!Q26),IF(สมรรถนะที่4!Q56="","",สมรรถนะที่4!Q56)))</f>
        <v/>
      </c>
      <c r="R26" s="80" t="str">
        <f>IF($B$2="","",IF($B$2=1,IF(สมรรถนะที่4!R26="","",สมรรถนะที่4!R26),IF(สมรรถนะที่4!R56="","",สมรรถนะที่4!R56)))</f>
        <v/>
      </c>
      <c r="S26" s="50" t="str">
        <f>IF($B$2="","",IF($B$2=1,IF(สมรรถนะที่4!S26="","",สมรรถนะที่4!S26),IF(สมรรถนะที่4!S56="","",สมรรถนะที่4!S56)))</f>
        <v/>
      </c>
    </row>
    <row r="27" spans="1:19" ht="17.100000000000001" customHeight="1" x14ac:dyDescent="0.3">
      <c r="A27" s="14"/>
      <c r="B27" s="14"/>
      <c r="C27" s="14"/>
      <c r="D27" s="82">
        <f t="shared" si="0"/>
        <v>23</v>
      </c>
      <c r="E27" s="85" t="str">
        <f>IF($B$2="","",IF($B$2=1,IF(สมรรถนะที่4!E27="","",สมรรถนะที่4!E27),IF(สมรรถนะที่4!E57="","",สมรรถนะที่4!E57)))</f>
        <v/>
      </c>
      <c r="F27" s="86" t="str">
        <f>IF($B$2="","",IF($B$2=1,IF(สมรรถนะที่4!F27="","",สมรรถนะที่4!F27),IF(สมรรถนะที่4!F57="","",สมรรถนะที่4!F57)))</f>
        <v/>
      </c>
      <c r="G27" s="86" t="str">
        <f>IF($B$2="","",IF($B$2=1,IF(สมรรถนะที่4!G27="","",สมรรถนะที่4!G27),IF(สมรรถนะที่4!G57="","",สมรรถนะที่4!G57)))</f>
        <v/>
      </c>
      <c r="H27" s="86" t="str">
        <f>IF($B$2="","",IF($B$2=1,IF(สมรรถนะที่4!H27="","",สมรรถนะที่4!H27),IF(สมรรถนะที่4!H57="","",สมรรถนะที่4!H57)))</f>
        <v/>
      </c>
      <c r="I27" s="86" t="str">
        <f>IF($B$2="","",IF($B$2=1,IF(สมรรถนะที่4!I27="","",สมรรถนะที่4!I27),IF(สมรรถนะที่4!I57="","",สมรรถนะที่4!I57)))</f>
        <v/>
      </c>
      <c r="J27" s="86" t="str">
        <f>IF($B$2="","",IF($B$2=1,IF(สมรรถนะที่4!J27="","",สมรรถนะที่4!J27),IF(สมรรถนะที่4!J57="","",สมรรถนะที่4!J57)))</f>
        <v/>
      </c>
      <c r="K27" s="86" t="str">
        <f>IF($B$2="","",IF($B$2=1,IF(สมรรถนะที่4!K27="","",สมรรถนะที่4!K27),IF(สมรรถนะที่4!K57="","",สมรรถนะที่4!K57)))</f>
        <v/>
      </c>
      <c r="L27" s="86" t="str">
        <f>IF($B$2="","",IF($B$2=1,IF(สมรรถนะที่4!L27="","",สมรรถนะที่4!L27),IF(สมรรถนะที่4!L57="","",สมรรถนะที่4!L57)))</f>
        <v/>
      </c>
      <c r="M27" s="86" t="str">
        <f>IF($B$2="","",IF($B$2=1,IF(สมรรถนะที่4!M27="","",สมรรถนะที่4!M27),IF(สมรรถนะที่4!M57="","",สมรรถนะที่4!M57)))</f>
        <v/>
      </c>
      <c r="N27" s="86" t="str">
        <f>IF($B$2="","",IF($B$2=1,IF(สมรรถนะที่4!N27="","",สมรรถนะที่4!N27),IF(สมรรถนะที่4!N57="","",สมรรถนะที่4!N57)))</f>
        <v/>
      </c>
      <c r="O27" s="86" t="str">
        <f>IF($B$2="","",IF($B$2=1,IF(สมรรถนะที่4!O27="","",สมรรถนะที่4!O27),IF(สมรรถนะที่4!O57="","",สมรรถนะที่4!O57)))</f>
        <v/>
      </c>
      <c r="P27" s="86" t="str">
        <f>IF($B$2="","",IF($B$2=1,IF(สมรรถนะที่4!P27="","",สมรรถนะที่4!P27),IF(สมรรถนะที่4!P57="","",สมรรถนะที่4!P57)))</f>
        <v/>
      </c>
      <c r="Q27" s="86" t="str">
        <f>IF($B$2="","",IF($B$2=1,IF(สมรรถนะที่4!Q27="","",สมรรถนะที่4!Q27),IF(สมรรถนะที่4!Q57="","",สมรรถนะที่4!Q57)))</f>
        <v/>
      </c>
      <c r="R27" s="80" t="str">
        <f>IF($B$2="","",IF($B$2=1,IF(สมรรถนะที่4!R27="","",สมรรถนะที่4!R27),IF(สมรรถนะที่4!R57="","",สมรรถนะที่4!R57)))</f>
        <v/>
      </c>
      <c r="S27" s="50" t="str">
        <f>IF($B$2="","",IF($B$2=1,IF(สมรรถนะที่4!S27="","",สมรรถนะที่4!S27),IF(สมรรถนะที่4!S57="","",สมรรถนะที่4!S57)))</f>
        <v/>
      </c>
    </row>
    <row r="28" spans="1:19" ht="17.100000000000001" customHeight="1" x14ac:dyDescent="0.3">
      <c r="A28" s="14"/>
      <c r="B28" s="14"/>
      <c r="C28" s="14"/>
      <c r="D28" s="82">
        <f t="shared" si="0"/>
        <v>24</v>
      </c>
      <c r="E28" s="85" t="str">
        <f>IF($B$2="","",IF($B$2=1,IF(สมรรถนะที่4!E28="","",สมรรถนะที่4!E28),IF(สมรรถนะที่4!E58="","",สมรรถนะที่4!E58)))</f>
        <v/>
      </c>
      <c r="F28" s="86" t="str">
        <f>IF($B$2="","",IF($B$2=1,IF(สมรรถนะที่4!F28="","",สมรรถนะที่4!F28),IF(สมรรถนะที่4!F58="","",สมรรถนะที่4!F58)))</f>
        <v/>
      </c>
      <c r="G28" s="86" t="str">
        <f>IF($B$2="","",IF($B$2=1,IF(สมรรถนะที่4!G28="","",สมรรถนะที่4!G28),IF(สมรรถนะที่4!G58="","",สมรรถนะที่4!G58)))</f>
        <v/>
      </c>
      <c r="H28" s="86" t="str">
        <f>IF($B$2="","",IF($B$2=1,IF(สมรรถนะที่4!H28="","",สมรรถนะที่4!H28),IF(สมรรถนะที่4!H58="","",สมรรถนะที่4!H58)))</f>
        <v/>
      </c>
      <c r="I28" s="86" t="str">
        <f>IF($B$2="","",IF($B$2=1,IF(สมรรถนะที่4!I28="","",สมรรถนะที่4!I28),IF(สมรรถนะที่4!I58="","",สมรรถนะที่4!I58)))</f>
        <v/>
      </c>
      <c r="J28" s="86" t="str">
        <f>IF($B$2="","",IF($B$2=1,IF(สมรรถนะที่4!J28="","",สมรรถนะที่4!J28),IF(สมรรถนะที่4!J58="","",สมรรถนะที่4!J58)))</f>
        <v/>
      </c>
      <c r="K28" s="86" t="str">
        <f>IF($B$2="","",IF($B$2=1,IF(สมรรถนะที่4!K28="","",สมรรถนะที่4!K28),IF(สมรรถนะที่4!K58="","",สมรรถนะที่4!K58)))</f>
        <v/>
      </c>
      <c r="L28" s="86" t="str">
        <f>IF($B$2="","",IF($B$2=1,IF(สมรรถนะที่4!L28="","",สมรรถนะที่4!L28),IF(สมรรถนะที่4!L58="","",สมรรถนะที่4!L58)))</f>
        <v/>
      </c>
      <c r="M28" s="86" t="str">
        <f>IF($B$2="","",IF($B$2=1,IF(สมรรถนะที่4!M28="","",สมรรถนะที่4!M28),IF(สมรรถนะที่4!M58="","",สมรรถนะที่4!M58)))</f>
        <v/>
      </c>
      <c r="N28" s="86" t="str">
        <f>IF($B$2="","",IF($B$2=1,IF(สมรรถนะที่4!N28="","",สมรรถนะที่4!N28),IF(สมรรถนะที่4!N58="","",สมรรถนะที่4!N58)))</f>
        <v/>
      </c>
      <c r="O28" s="86" t="str">
        <f>IF($B$2="","",IF($B$2=1,IF(สมรรถนะที่4!O28="","",สมรรถนะที่4!O28),IF(สมรรถนะที่4!O58="","",สมรรถนะที่4!O58)))</f>
        <v/>
      </c>
      <c r="P28" s="86" t="str">
        <f>IF($B$2="","",IF($B$2=1,IF(สมรรถนะที่4!P28="","",สมรรถนะที่4!P28),IF(สมรรถนะที่4!P58="","",สมรรถนะที่4!P58)))</f>
        <v/>
      </c>
      <c r="Q28" s="86" t="str">
        <f>IF($B$2="","",IF($B$2=1,IF(สมรรถนะที่4!Q28="","",สมรรถนะที่4!Q28),IF(สมรรถนะที่4!Q58="","",สมรรถนะที่4!Q58)))</f>
        <v/>
      </c>
      <c r="R28" s="80" t="str">
        <f>IF($B$2="","",IF($B$2=1,IF(สมรรถนะที่4!R28="","",สมรรถนะที่4!R28),IF(สมรรถนะที่4!R58="","",สมรรถนะที่4!R58)))</f>
        <v/>
      </c>
      <c r="S28" s="50" t="str">
        <f>IF($B$2="","",IF($B$2=1,IF(สมรรถนะที่4!S28="","",สมรรถนะที่4!S28),IF(สมรรถนะที่4!S58="","",สมรรถนะที่4!S58)))</f>
        <v/>
      </c>
    </row>
  </sheetData>
  <protectedRanges>
    <protectedRange sqref="B1:B2" name="ช่วง3"/>
    <protectedRange sqref="B1" name="ช่วง2"/>
  </protectedRanges>
  <mergeCells count="16">
    <mergeCell ref="S1:S4"/>
    <mergeCell ref="D2:E3"/>
    <mergeCell ref="G2:I2"/>
    <mergeCell ref="J2:L2"/>
    <mergeCell ref="N2:O2"/>
    <mergeCell ref="P2:Q2"/>
    <mergeCell ref="G3:I3"/>
    <mergeCell ref="J3:L3"/>
    <mergeCell ref="N3:O3"/>
    <mergeCell ref="P3:Q3"/>
    <mergeCell ref="D1:E1"/>
    <mergeCell ref="G1:I1"/>
    <mergeCell ref="J1:L1"/>
    <mergeCell ref="N1:O1"/>
    <mergeCell ref="P1:Q1"/>
    <mergeCell ref="R1:R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0F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4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4" sqref="J4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3.5" style="2" customWidth="1"/>
    <col min="5" max="5" width="20.125" style="2" customWidth="1"/>
    <col min="6" max="7" width="6.375" style="2" customWidth="1"/>
    <col min="8" max="8" width="8.625" style="2" customWidth="1"/>
    <col min="9" max="9" width="6.875" style="2" customWidth="1"/>
    <col min="10" max="13" width="5.625" style="2" customWidth="1"/>
    <col min="14" max="14" width="5.625" style="41" hidden="1" customWidth="1"/>
    <col min="15" max="15" width="5.625" style="41" customWidth="1"/>
    <col min="16" max="16384" width="5.625" style="2"/>
  </cols>
  <sheetData>
    <row r="1" spans="1:15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05" t="s">
        <v>152</v>
      </c>
      <c r="E1" s="206"/>
      <c r="F1" s="208" t="s">
        <v>56</v>
      </c>
      <c r="G1" s="208"/>
      <c r="H1" s="208"/>
      <c r="I1" s="208"/>
      <c r="J1" s="208" t="s">
        <v>71</v>
      </c>
      <c r="K1" s="208"/>
      <c r="L1" s="208"/>
      <c r="M1" s="208"/>
      <c r="N1" s="197" t="s">
        <v>45</v>
      </c>
      <c r="O1" s="227" t="s">
        <v>39</v>
      </c>
    </row>
    <row r="2" spans="1:15" ht="41.25" customHeight="1" x14ac:dyDescent="0.3">
      <c r="A2" s="74" t="s">
        <v>156</v>
      </c>
      <c r="B2" s="75">
        <v>1</v>
      </c>
      <c r="C2" s="76"/>
      <c r="D2" s="213" t="s">
        <v>151</v>
      </c>
      <c r="E2" s="214"/>
      <c r="F2" s="220" t="s">
        <v>120</v>
      </c>
      <c r="G2" s="220"/>
      <c r="H2" s="220"/>
      <c r="I2" s="220"/>
      <c r="J2" s="220" t="s">
        <v>165</v>
      </c>
      <c r="K2" s="220"/>
      <c r="L2" s="220"/>
      <c r="M2" s="220"/>
      <c r="N2" s="197"/>
      <c r="O2" s="227"/>
    </row>
    <row r="3" spans="1:15" ht="21.75" customHeight="1" x14ac:dyDescent="0.3">
      <c r="A3" s="32"/>
      <c r="B3" s="33"/>
      <c r="C3" s="34"/>
      <c r="D3" s="215"/>
      <c r="E3" s="216"/>
      <c r="F3" s="211" t="s">
        <v>57</v>
      </c>
      <c r="G3" s="211"/>
      <c r="H3" s="211"/>
      <c r="I3" s="211"/>
      <c r="J3" s="211" t="s">
        <v>57</v>
      </c>
      <c r="K3" s="211"/>
      <c r="L3" s="211"/>
      <c r="M3" s="211"/>
      <c r="N3" s="197"/>
      <c r="O3" s="227"/>
    </row>
    <row r="4" spans="1:15" ht="144.94999999999999" customHeight="1" x14ac:dyDescent="0.3">
      <c r="A4" s="14"/>
      <c r="B4" s="14"/>
      <c r="C4" s="14"/>
      <c r="D4" s="81" t="s">
        <v>34</v>
      </c>
      <c r="E4" s="84" t="s">
        <v>37</v>
      </c>
      <c r="F4" s="96" t="s">
        <v>122</v>
      </c>
      <c r="G4" s="96" t="s">
        <v>123</v>
      </c>
      <c r="H4" s="96" t="s">
        <v>206</v>
      </c>
      <c r="I4" s="96" t="s">
        <v>125</v>
      </c>
      <c r="J4" s="96" t="s">
        <v>126</v>
      </c>
      <c r="K4" s="96" t="s">
        <v>127</v>
      </c>
      <c r="L4" s="96" t="s">
        <v>128</v>
      </c>
      <c r="M4" s="96" t="s">
        <v>129</v>
      </c>
      <c r="N4" s="197"/>
      <c r="O4" s="227"/>
    </row>
    <row r="5" spans="1:15" ht="17.100000000000001" customHeight="1" x14ac:dyDescent="0.3">
      <c r="A5" s="14"/>
      <c r="B5" s="14"/>
      <c r="C5" s="14"/>
      <c r="D5" s="82">
        <f>IF($B$2="","",IF(B2=1,1,31))</f>
        <v>1</v>
      </c>
      <c r="E5" s="85" t="str">
        <f>IF($B$2="","",IF($B$2=1,IF(สมรรถนะที่5!E5="","",สมรรถนะที่5!E5),IF(สมรรถนะที่5!E35="","",สมรรถนะที่5!E35)))</f>
        <v>เด็กชายพุฒิภัทร  เรืองจาบ</v>
      </c>
      <c r="F5" s="86">
        <f>IF($B$2="","",IF($B$2=1,IF(สมรรถนะที่5!F5="","",สมรรถนะที่5!F5),IF(สมรรถนะที่5!F35="","",สมรรถนะที่5!F35)))</f>
        <v>3</v>
      </c>
      <c r="G5" s="86">
        <f>IF($B$2="","",IF($B$2=1,IF(สมรรถนะที่5!G5="","",สมรรถนะที่5!G5),IF(สมรรถนะที่5!G35="","",สมรรถนะที่5!G35)))</f>
        <v>3</v>
      </c>
      <c r="H5" s="86">
        <f>IF($B$2="","",IF($B$2=1,IF(สมรรถนะที่5!H5="","",สมรรถนะที่5!H5),IF(สมรรถนะที่5!H35="","",สมรรถนะที่5!H35)))</f>
        <v>3</v>
      </c>
      <c r="I5" s="86">
        <f>IF($B$2="","",IF($B$2=1,IF(สมรรถนะที่5!I5="","",สมรรถนะที่5!I5),IF(สมรรถนะที่5!I35="","",สมรรถนะที่5!I35)))</f>
        <v>3</v>
      </c>
      <c r="J5" s="86">
        <f>IF($B$2="","",IF($B$2=1,IF(สมรรถนะที่5!J5="","",สมรรถนะที่5!J5),IF(สมรรถนะที่5!J35="","",สมรรถนะที่5!J35)))</f>
        <v>2</v>
      </c>
      <c r="K5" s="86">
        <f>IF($B$2="","",IF($B$2=1,IF(สมรรถนะที่5!K5="","",สมรรถนะที่5!K5),IF(สมรรถนะที่5!K35="","",สมรรถนะที่5!K35)))</f>
        <v>2</v>
      </c>
      <c r="L5" s="86">
        <f>IF($B$2="","",IF($B$2=1,IF(สมรรถนะที่5!L5="","",สมรรถนะที่5!L5),IF(สมรรถนะที่5!L35="","",สมรรถนะที่5!L35)))</f>
        <v>2</v>
      </c>
      <c r="M5" s="86">
        <f>IF($B$2="","",IF($B$2=1,IF(สมรรถนะที่5!M5="","",สมรรถนะที่5!M5),IF(สมรรถนะที่5!M35="","",สมรรถนะที่5!M35)))</f>
        <v>2</v>
      </c>
      <c r="N5" s="80">
        <f>IF($B$2="","",IF($B$2=1,IF(สมรรถนะที่5!N5="","",สมรรถนะที่5!N5),IF(สมรรถนะที่5!N35="","",สมรรถนะที่5!N35)))</f>
        <v>2.5</v>
      </c>
      <c r="O5" s="50">
        <f>IF($B$2="","",IF($B$2=1,IF(สมรรถนะที่5!O5="","",สมรรถนะที่5!O5),IF(สมรรถนะที่5!O35="","",สมรรถนะที่5!O35)))</f>
        <v>3</v>
      </c>
    </row>
    <row r="6" spans="1:15" ht="17.100000000000001" customHeight="1" x14ac:dyDescent="0.3">
      <c r="A6" s="14"/>
      <c r="B6" s="14"/>
      <c r="C6" s="14"/>
      <c r="D6" s="82">
        <f>D5+1</f>
        <v>2</v>
      </c>
      <c r="E6" s="85" t="str">
        <f>IF($B$2="","",IF($B$2=1,IF(สมรรถนะที่5!E6="","",สมรรถนะที่5!E6),IF(สมรรถนะที่5!E36="","",สมรรถนะที่5!E36)))</f>
        <v>เด็กชายคฑาวุธ  สวนเศรษฐ</v>
      </c>
      <c r="F6" s="86">
        <f>IF($B$2="","",IF($B$2=1,IF(สมรรถนะที่5!F6="","",สมรรถนะที่5!F6),IF(สมรรถนะที่5!F36="","",สมรรถนะที่5!F36)))</f>
        <v>2</v>
      </c>
      <c r="G6" s="86">
        <f>IF($B$2="","",IF($B$2=1,IF(สมรรถนะที่5!G6="","",สมรรถนะที่5!G6),IF(สมรรถนะที่5!G36="","",สมรรถนะที่5!G36)))</f>
        <v>2</v>
      </c>
      <c r="H6" s="86">
        <f>IF($B$2="","",IF($B$2=1,IF(สมรรถนะที่5!H6="","",สมรรถนะที่5!H6),IF(สมรรถนะที่5!H36="","",สมรรถนะที่5!H36)))</f>
        <v>2</v>
      </c>
      <c r="I6" s="86">
        <f>IF($B$2="","",IF($B$2=1,IF(สมรรถนะที่5!I6="","",สมรรถนะที่5!I6),IF(สมรรถนะที่5!I36="","",สมรรถนะที่5!I36)))</f>
        <v>2</v>
      </c>
      <c r="J6" s="86">
        <f>IF($B$2="","",IF($B$2=1,IF(สมรรถนะที่5!J6="","",สมรรถนะที่5!J6),IF(สมรรถนะที่5!J36="","",สมรรถนะที่5!J36)))</f>
        <v>1</v>
      </c>
      <c r="K6" s="86">
        <f>IF($B$2="","",IF($B$2=1,IF(สมรรถนะที่5!K6="","",สมรรถนะที่5!K6),IF(สมรรถนะที่5!K36="","",สมรรถนะที่5!K36)))</f>
        <v>1</v>
      </c>
      <c r="L6" s="86">
        <f>IF($B$2="","",IF($B$2=1,IF(สมรรถนะที่5!L6="","",สมรรถนะที่5!L6),IF(สมรรถนะที่5!L36="","",สมรรถนะที่5!L36)))</f>
        <v>1</v>
      </c>
      <c r="M6" s="86">
        <f>IF($B$2="","",IF($B$2=1,IF(สมรรถนะที่5!M6="","",สมรรถนะที่5!M6),IF(สมรรถนะที่5!M36="","",สมรรถนะที่5!M36)))</f>
        <v>1</v>
      </c>
      <c r="N6" s="80">
        <f>IF($B$2="","",IF($B$2=1,IF(สมรรถนะที่5!N6="","",สมรรถนะที่5!N6),IF(สมรรถนะที่5!N36="","",สมรรถนะที่5!N36)))</f>
        <v>1.5</v>
      </c>
      <c r="O6" s="50">
        <f>IF($B$2="","",IF($B$2=1,IF(สมรรถนะที่5!O6="","",สมรรถนะที่5!O6),IF(สมรรถนะที่5!O36="","",สมรรถนะที่5!O36)))</f>
        <v>2</v>
      </c>
    </row>
    <row r="7" spans="1:15" ht="17.100000000000001" customHeight="1" x14ac:dyDescent="0.3">
      <c r="A7" s="14"/>
      <c r="B7" s="14"/>
      <c r="C7" s="14"/>
      <c r="D7" s="82">
        <f t="shared" ref="D7:D34" si="0">D6+1</f>
        <v>3</v>
      </c>
      <c r="E7" s="85" t="str">
        <f>IF($B$2="","",IF($B$2=1,IF(สมรรถนะที่5!E7="","",สมรรถนะที่5!E7),IF(สมรรถนะที่5!E37="","",สมรรถนะที่5!E37)))</f>
        <v>เด็กชายเกรียงศักดิ์  รุ่งเรือง</v>
      </c>
      <c r="F7" s="86">
        <f>IF($B$2="","",IF($B$2=1,IF(สมรรถนะที่5!F7="","",สมรรถนะที่5!F7),IF(สมรรถนะที่5!F37="","",สมรรถนะที่5!F37)))</f>
        <v>2</v>
      </c>
      <c r="G7" s="86">
        <f>IF($B$2="","",IF($B$2=1,IF(สมรรถนะที่5!G7="","",สมรรถนะที่5!G7),IF(สมรรถนะที่5!G37="","",สมรรถนะที่5!G37)))</f>
        <v>2</v>
      </c>
      <c r="H7" s="86">
        <f>IF($B$2="","",IF($B$2=1,IF(สมรรถนะที่5!H7="","",สมรรถนะที่5!H7),IF(สมรรถนะที่5!H37="","",สมรรถนะที่5!H37)))</f>
        <v>2</v>
      </c>
      <c r="I7" s="86">
        <f>IF($B$2="","",IF($B$2=1,IF(สมรรถนะที่5!I7="","",สมรรถนะที่5!I7),IF(สมรรถนะที่5!I37="","",สมรรถนะที่5!I37)))</f>
        <v>2</v>
      </c>
      <c r="J7" s="86">
        <f>IF($B$2="","",IF($B$2=1,IF(สมรรถนะที่5!J7="","",สมรรถนะที่5!J7),IF(สมรรถนะที่5!J37="","",สมรรถนะที่5!J37)))</f>
        <v>1</v>
      </c>
      <c r="K7" s="86">
        <f>IF($B$2="","",IF($B$2=1,IF(สมรรถนะที่5!K7="","",สมรรถนะที่5!K7),IF(สมรรถนะที่5!K37="","",สมรรถนะที่5!K37)))</f>
        <v>1</v>
      </c>
      <c r="L7" s="86">
        <f>IF($B$2="","",IF($B$2=1,IF(สมรรถนะที่5!L7="","",สมรรถนะที่5!L7),IF(สมรรถนะที่5!L37="","",สมรรถนะที่5!L37)))</f>
        <v>2</v>
      </c>
      <c r="M7" s="86">
        <f>IF($B$2="","",IF($B$2=1,IF(สมรรถนะที่5!M7="","",สมรรถนะที่5!M7),IF(สมรรถนะที่5!M37="","",สมรรถนะที่5!M37)))</f>
        <v>2</v>
      </c>
      <c r="N7" s="80">
        <f>IF($B$2="","",IF($B$2=1,IF(สมรรถนะที่5!N7="","",สมรรถนะที่5!N7),IF(สมรรถนะที่5!N37="","",สมรรถนะที่5!N37)))</f>
        <v>1.75</v>
      </c>
      <c r="O7" s="50">
        <f>IF($B$2="","",IF($B$2=1,IF(สมรรถนะที่5!O7="","",สมรรถนะที่5!O7),IF(สมรรถนะที่5!O37="","",สมรรถนะที่5!O37)))</f>
        <v>2</v>
      </c>
    </row>
    <row r="8" spans="1:15" ht="17.100000000000001" customHeight="1" x14ac:dyDescent="0.3">
      <c r="A8" s="14"/>
      <c r="B8" s="14"/>
      <c r="C8" s="14"/>
      <c r="D8" s="82">
        <f t="shared" si="0"/>
        <v>4</v>
      </c>
      <c r="E8" s="85" t="str">
        <f>IF($B$2="","",IF($B$2=1,IF(สมรรถนะที่5!E8="","",สมรรถนะที่5!E8),IF(สมรรถนะที่5!E38="","",สมรรถนะที่5!E38)))</f>
        <v>เด็กชายสุทธิศักดิ์  พึ่งกุล</v>
      </c>
      <c r="F8" s="86">
        <f>IF($B$2="","",IF($B$2=1,IF(สมรรถนะที่5!F8="","",สมรรถนะที่5!F8),IF(สมรรถนะที่5!F38="","",สมรรถนะที่5!F38)))</f>
        <v>2</v>
      </c>
      <c r="G8" s="86">
        <f>IF($B$2="","",IF($B$2=1,IF(สมรรถนะที่5!G8="","",สมรรถนะที่5!G8),IF(สมรรถนะที่5!G38="","",สมรรถนะที่5!G38)))</f>
        <v>1</v>
      </c>
      <c r="H8" s="86">
        <f>IF($B$2="","",IF($B$2=1,IF(สมรรถนะที่5!H8="","",สมรรถนะที่5!H8),IF(สมรรถนะที่5!H38="","",สมรรถนะที่5!H38)))</f>
        <v>2</v>
      </c>
      <c r="I8" s="86">
        <f>IF($B$2="","",IF($B$2=1,IF(สมรรถนะที่5!I8="","",สมรรถนะที่5!I8),IF(สมรรถนะที่5!I38="","",สมรรถนะที่5!I38)))</f>
        <v>2</v>
      </c>
      <c r="J8" s="86">
        <f>IF($B$2="","",IF($B$2=1,IF(สมรรถนะที่5!J8="","",สมรรถนะที่5!J8),IF(สมรรถนะที่5!J38="","",สมรรถนะที่5!J38)))</f>
        <v>2</v>
      </c>
      <c r="K8" s="86">
        <f>IF($B$2="","",IF($B$2=1,IF(สมรรถนะที่5!K8="","",สมรรถนะที่5!K8),IF(สมรรถนะที่5!K38="","",สมรรถนะที่5!K38)))</f>
        <v>1</v>
      </c>
      <c r="L8" s="86">
        <f>IF($B$2="","",IF($B$2=1,IF(สมรรถนะที่5!L8="","",สมรรถนะที่5!L8),IF(สมรรถนะที่5!L38="","",สมรรถนะที่5!L38)))</f>
        <v>2</v>
      </c>
      <c r="M8" s="86">
        <f>IF($B$2="","",IF($B$2=1,IF(สมรรถนะที่5!M8="","",สมรรถนะที่5!M8),IF(สมรรถนะที่5!M38="","",สมรรถนะที่5!M38)))</f>
        <v>1</v>
      </c>
      <c r="N8" s="80">
        <f>IF($B$2="","",IF($B$2=1,IF(สมรรถนะที่5!N8="","",สมรรถนะที่5!N8),IF(สมรรถนะที่5!N38="","",สมรรถนะที่5!N38)))</f>
        <v>1.625</v>
      </c>
      <c r="O8" s="50">
        <f>IF($B$2="","",IF($B$2=1,IF(สมรรถนะที่5!O8="","",สมรรถนะที่5!O8),IF(สมรรถนะที่5!O38="","",สมรรถนะที่5!O38)))</f>
        <v>2</v>
      </c>
    </row>
    <row r="9" spans="1:15" ht="17.100000000000001" customHeight="1" x14ac:dyDescent="0.3">
      <c r="A9" s="14"/>
      <c r="B9" s="14"/>
      <c r="C9" s="14"/>
      <c r="D9" s="82">
        <f t="shared" si="0"/>
        <v>5</v>
      </c>
      <c r="E9" s="85" t="str">
        <f>IF($B$2="","",IF($B$2=1,IF(สมรรถนะที่5!E9="","",สมรรถนะที่5!E9),IF(สมรรถนะที่5!E39="","",สมรรถนะที่5!E39)))</f>
        <v>เด็กชายวีรากร  แตงนิ่ม</v>
      </c>
      <c r="F9" s="86">
        <f>IF($B$2="","",IF($B$2=1,IF(สมรรถนะที่5!F9="","",สมรรถนะที่5!F9),IF(สมรรถนะที่5!F39="","",สมรรถนะที่5!F39)))</f>
        <v>2</v>
      </c>
      <c r="G9" s="86">
        <f>IF($B$2="","",IF($B$2=1,IF(สมรรถนะที่5!G9="","",สมรรถนะที่5!G9),IF(สมรรถนะที่5!G39="","",สมรรถนะที่5!G39)))</f>
        <v>1</v>
      </c>
      <c r="H9" s="86">
        <f>IF($B$2="","",IF($B$2=1,IF(สมรรถนะที่5!H9="","",สมรรถนะที่5!H9),IF(สมรรถนะที่5!H39="","",สมรรถนะที่5!H39)))</f>
        <v>1</v>
      </c>
      <c r="I9" s="86">
        <f>IF($B$2="","",IF($B$2=1,IF(สมรรถนะที่5!I9="","",สมรรถนะที่5!I9),IF(สมรรถนะที่5!I39="","",สมรรถนะที่5!I39)))</f>
        <v>1</v>
      </c>
      <c r="J9" s="86">
        <f>IF($B$2="","",IF($B$2=1,IF(สมรรถนะที่5!J9="","",สมรรถนะที่5!J9),IF(สมรรถนะที่5!J39="","",สมรรถนะที่5!J39)))</f>
        <v>1</v>
      </c>
      <c r="K9" s="86">
        <f>IF($B$2="","",IF($B$2=1,IF(สมรรถนะที่5!K9="","",สมรรถนะที่5!K9),IF(สมรรถนะที่5!K39="","",สมรรถนะที่5!K39)))</f>
        <v>1</v>
      </c>
      <c r="L9" s="86">
        <f>IF($B$2="","",IF($B$2=1,IF(สมรรถนะที่5!L9="","",สมรรถนะที่5!L9),IF(สมรรถนะที่5!L39="","",สมรรถนะที่5!L39)))</f>
        <v>1</v>
      </c>
      <c r="M9" s="86">
        <f>IF($B$2="","",IF($B$2=1,IF(สมรรถนะที่5!M9="","",สมรรถนะที่5!M9),IF(สมรรถนะที่5!M39="","",สมรรถนะที่5!M39)))</f>
        <v>1</v>
      </c>
      <c r="N9" s="80">
        <f>IF($B$2="","",IF($B$2=1,IF(สมรรถนะที่5!N9="","",สมรรถนะที่5!N9),IF(สมรรถนะที่5!N39="","",สมรรถนะที่5!N39)))</f>
        <v>1.125</v>
      </c>
      <c r="O9" s="50">
        <f>IF($B$2="","",IF($B$2=1,IF(สมรรถนะที่5!O9="","",สมรรถนะที่5!O9),IF(สมรรถนะที่5!O39="","",สมรรถนะที่5!O39)))</f>
        <v>1</v>
      </c>
    </row>
    <row r="10" spans="1:15" ht="17.100000000000001" customHeight="1" x14ac:dyDescent="0.3">
      <c r="A10" s="14"/>
      <c r="B10" s="14"/>
      <c r="C10" s="14"/>
      <c r="D10" s="82">
        <f t="shared" si="0"/>
        <v>6</v>
      </c>
      <c r="E10" s="85" t="str">
        <f>IF($B$2="","",IF($B$2=1,IF(สมรรถนะที่5!E10="","",สมรรถนะที่5!E10),IF(สมรรถนะที่5!E40="","",สมรรถนะที่5!E40)))</f>
        <v>เด็กชายจอมเดช  อันทรินทร์</v>
      </c>
      <c r="F10" s="86">
        <f>IF($B$2="","",IF($B$2=1,IF(สมรรถนะที่5!F10="","",สมรรถนะที่5!F10),IF(สมรรถนะที่5!F40="","",สมรรถนะที่5!F40)))</f>
        <v>2</v>
      </c>
      <c r="G10" s="86">
        <f>IF($B$2="","",IF($B$2=1,IF(สมรรถนะที่5!G10="","",สมรรถนะที่5!G10),IF(สมรรถนะที่5!G40="","",สมรรถนะที่5!G40)))</f>
        <v>1</v>
      </c>
      <c r="H10" s="86">
        <f>IF($B$2="","",IF($B$2=1,IF(สมรรถนะที่5!H10="","",สมรรถนะที่5!H10),IF(สมรรถนะที่5!H40="","",สมรรถนะที่5!H40)))</f>
        <v>1</v>
      </c>
      <c r="I10" s="86">
        <f>IF($B$2="","",IF($B$2=1,IF(สมรรถนะที่5!I10="","",สมรรถนะที่5!I10),IF(สมรรถนะที่5!I40="","",สมรรถนะที่5!I40)))</f>
        <v>1</v>
      </c>
      <c r="J10" s="86">
        <f>IF($B$2="","",IF($B$2=1,IF(สมรรถนะที่5!J10="","",สมรรถนะที่5!J10),IF(สมรรถนะที่5!J40="","",สมรรถนะที่5!J40)))</f>
        <v>1</v>
      </c>
      <c r="K10" s="86">
        <f>IF($B$2="","",IF($B$2=1,IF(สมรรถนะที่5!K10="","",สมรรถนะที่5!K10),IF(สมรรถนะที่5!K40="","",สมรรถนะที่5!K40)))</f>
        <v>1</v>
      </c>
      <c r="L10" s="86">
        <f>IF($B$2="","",IF($B$2=1,IF(สมรรถนะที่5!L10="","",สมรรถนะที่5!L10),IF(สมรรถนะที่5!L40="","",สมรรถนะที่5!L40)))</f>
        <v>1</v>
      </c>
      <c r="M10" s="86">
        <f>IF($B$2="","",IF($B$2=1,IF(สมรรถนะที่5!M10="","",สมรรถนะที่5!M10),IF(สมรรถนะที่5!M40="","",สมรรถนะที่5!M40)))</f>
        <v>1</v>
      </c>
      <c r="N10" s="80">
        <f>IF($B$2="","",IF($B$2=1,IF(สมรรถนะที่5!N10="","",สมรรถนะที่5!N10),IF(สมรรถนะที่5!N40="","",สมรรถนะที่5!N40)))</f>
        <v>1.125</v>
      </c>
      <c r="O10" s="50">
        <f>IF($B$2="","",IF($B$2=1,IF(สมรรถนะที่5!O10="","",สมรรถนะที่5!O10),IF(สมรรถนะที่5!O40="","",สมรรถนะที่5!O40)))</f>
        <v>1</v>
      </c>
    </row>
    <row r="11" spans="1:15" ht="17.100000000000001" customHeight="1" x14ac:dyDescent="0.3">
      <c r="A11" s="14"/>
      <c r="B11" s="14"/>
      <c r="C11" s="14"/>
      <c r="D11" s="82">
        <f t="shared" si="0"/>
        <v>7</v>
      </c>
      <c r="E11" s="85" t="str">
        <f>IF($B$2="","",IF($B$2=1,IF(สมรรถนะที่5!E11="","",สมรรถนะที่5!E11),IF(สมรรถนะที่5!E41="","",สมรรถนะที่5!E41)))</f>
        <v>เด็กชายณวพล  พรมจิ๋ว</v>
      </c>
      <c r="F11" s="86">
        <f>IF($B$2="","",IF($B$2=1,IF(สมรรถนะที่5!F11="","",สมรรถนะที่5!F11),IF(สมรรถนะที่5!F41="","",สมรรถนะที่5!F41)))</f>
        <v>3</v>
      </c>
      <c r="G11" s="86">
        <f>IF($B$2="","",IF($B$2=1,IF(สมรรถนะที่5!G11="","",สมรรถนะที่5!G11),IF(สมรรถนะที่5!G41="","",สมรรถนะที่5!G41)))</f>
        <v>3</v>
      </c>
      <c r="H11" s="86">
        <f>IF($B$2="","",IF($B$2=1,IF(สมรรถนะที่5!H11="","",สมรรถนะที่5!H11),IF(สมรรถนะที่5!H41="","",สมรรถนะที่5!H41)))</f>
        <v>3</v>
      </c>
      <c r="I11" s="86">
        <f>IF($B$2="","",IF($B$2=1,IF(สมรรถนะที่5!I11="","",สมรรถนะที่5!I11),IF(สมรรถนะที่5!I41="","",สมรรถนะที่5!I41)))</f>
        <v>3</v>
      </c>
      <c r="J11" s="86">
        <f>IF($B$2="","",IF($B$2=1,IF(สมรรถนะที่5!J11="","",สมรรถนะที่5!J11),IF(สมรรถนะที่5!J41="","",สมรรถนะที่5!J41)))</f>
        <v>2</v>
      </c>
      <c r="K11" s="86">
        <f>IF($B$2="","",IF($B$2=1,IF(สมรรถนะที่5!K11="","",สมรรถนะที่5!K11),IF(สมรรถนะที่5!K41="","",สมรรถนะที่5!K41)))</f>
        <v>2</v>
      </c>
      <c r="L11" s="86">
        <f>IF($B$2="","",IF($B$2=1,IF(สมรรถนะที่5!L11="","",สมรรถนะที่5!L11),IF(สมรรถนะที่5!L41="","",สมรรถนะที่5!L41)))</f>
        <v>3</v>
      </c>
      <c r="M11" s="86">
        <f>IF($B$2="","",IF($B$2=1,IF(สมรรถนะที่5!M11="","",สมรรถนะที่5!M11),IF(สมรรถนะที่5!M41="","",สมรรถนะที่5!M41)))</f>
        <v>3</v>
      </c>
      <c r="N11" s="80">
        <f>IF($B$2="","",IF($B$2=1,IF(สมรรถนะที่5!N11="","",สมรรถนะที่5!N11),IF(สมรรถนะที่5!N41="","",สมรรถนะที่5!N41)))</f>
        <v>2.75</v>
      </c>
      <c r="O11" s="50">
        <f>IF($B$2="","",IF($B$2=1,IF(สมรรถนะที่5!O11="","",สมรรถนะที่5!O11),IF(สมรรถนะที่5!O41="","",สมรรถนะที่5!O41)))</f>
        <v>3</v>
      </c>
    </row>
    <row r="12" spans="1:15" ht="17.100000000000001" customHeight="1" x14ac:dyDescent="0.3">
      <c r="A12" s="14"/>
      <c r="B12" s="14"/>
      <c r="C12" s="14"/>
      <c r="D12" s="82">
        <f t="shared" si="0"/>
        <v>8</v>
      </c>
      <c r="E12" s="85" t="str">
        <f>IF($B$2="","",IF($B$2=1,IF(สมรรถนะที่5!E12="","",สมรรถนะที่5!E12),IF(สมรรถนะที่5!E42="","",สมรรถนะที่5!E42)))</f>
        <v>เด็กชายอลงกรณ์     คำค้อม</v>
      </c>
      <c r="F12" s="86">
        <f>IF($B$2="","",IF($B$2=1,IF(สมรรถนะที่5!F12="","",สมรรถนะที่5!F12),IF(สมรรถนะที่5!F42="","",สมรรถนะที่5!F42)))</f>
        <v>2</v>
      </c>
      <c r="G12" s="86">
        <f>IF($B$2="","",IF($B$2=1,IF(สมรรถนะที่5!G12="","",สมรรถนะที่5!G12),IF(สมรรถนะที่5!G42="","",สมรรถนะที่5!G42)))</f>
        <v>2</v>
      </c>
      <c r="H12" s="86">
        <f>IF($B$2="","",IF($B$2=1,IF(สมรรถนะที่5!H12="","",สมรรถนะที่5!H12),IF(สมรรถนะที่5!H42="","",สมรรถนะที่5!H42)))</f>
        <v>2</v>
      </c>
      <c r="I12" s="86">
        <f>IF($B$2="","",IF($B$2=1,IF(สมรรถนะที่5!I12="","",สมรรถนะที่5!I12),IF(สมรรถนะที่5!I42="","",สมรรถนะที่5!I42)))</f>
        <v>2</v>
      </c>
      <c r="J12" s="86">
        <f>IF($B$2="","",IF($B$2=1,IF(สมรรถนะที่5!J12="","",สมรรถนะที่5!J12),IF(สมรรถนะที่5!J42="","",สมรรถนะที่5!J42)))</f>
        <v>2</v>
      </c>
      <c r="K12" s="86">
        <f>IF($B$2="","",IF($B$2=1,IF(สมรรถนะที่5!K12="","",สมรรถนะที่5!K12),IF(สมรรถนะที่5!K42="","",สมรรถนะที่5!K42)))</f>
        <v>2</v>
      </c>
      <c r="L12" s="86">
        <f>IF($B$2="","",IF($B$2=1,IF(สมรรถนะที่5!L12="","",สมรรถนะที่5!L12),IF(สมรรถนะที่5!L42="","",สมรรถนะที่5!L42)))</f>
        <v>2</v>
      </c>
      <c r="M12" s="86">
        <f>IF($B$2="","",IF($B$2=1,IF(สมรรถนะที่5!M12="","",สมรรถนะที่5!M12),IF(สมรรถนะที่5!M42="","",สมรรถนะที่5!M42)))</f>
        <v>2</v>
      </c>
      <c r="N12" s="80">
        <f>IF($B$2="","",IF($B$2=1,IF(สมรรถนะที่5!N12="","",สมรรถนะที่5!N12),IF(สมรรถนะที่5!N42="","",สมรรถนะที่5!N42)))</f>
        <v>2</v>
      </c>
      <c r="O12" s="50">
        <f>IF($B$2="","",IF($B$2=1,IF(สมรรถนะที่5!O12="","",สมรรถนะที่5!O12),IF(สมรรถนะที่5!O42="","",สมรรถนะที่5!O42)))</f>
        <v>2</v>
      </c>
    </row>
    <row r="13" spans="1:15" ht="17.100000000000001" customHeight="1" x14ac:dyDescent="0.3">
      <c r="A13" s="14"/>
      <c r="B13" s="14"/>
      <c r="C13" s="14"/>
      <c r="D13" s="82">
        <f t="shared" si="0"/>
        <v>9</v>
      </c>
      <c r="E13" s="85" t="str">
        <f>IF($B$2="","",IF($B$2=1,IF(สมรรถนะที่5!E13="","",สมรรถนะที่5!E13),IF(สมรรถนะที่5!E43="","",สมรรถนะที่5!E43)))</f>
        <v>เด็กชายธีรวัช  พุ่มไสว</v>
      </c>
      <c r="F13" s="86">
        <f>IF($B$2="","",IF($B$2=1,IF(สมรรถนะที่5!F13="","",สมรรถนะที่5!F13),IF(สมรรถนะที่5!F43="","",สมรรถนะที่5!F43)))</f>
        <v>2</v>
      </c>
      <c r="G13" s="86">
        <f>IF($B$2="","",IF($B$2=1,IF(สมรรถนะที่5!G13="","",สมรรถนะที่5!G13),IF(สมรรถนะที่5!G43="","",สมรรถนะที่5!G43)))</f>
        <v>1</v>
      </c>
      <c r="H13" s="86">
        <f>IF($B$2="","",IF($B$2=1,IF(สมรรถนะที่5!H13="","",สมรรถนะที่5!H13),IF(สมรรถนะที่5!H43="","",สมรรถนะที่5!H43)))</f>
        <v>1</v>
      </c>
      <c r="I13" s="86">
        <f>IF($B$2="","",IF($B$2=1,IF(สมรรถนะที่5!I13="","",สมรรถนะที่5!I13),IF(สมรรถนะที่5!I43="","",สมรรถนะที่5!I43)))</f>
        <v>1</v>
      </c>
      <c r="J13" s="86">
        <f>IF($B$2="","",IF($B$2=1,IF(สมรรถนะที่5!J13="","",สมรรถนะที่5!J13),IF(สมรรถนะที่5!J43="","",สมรรถนะที่5!J43)))</f>
        <v>1</v>
      </c>
      <c r="K13" s="86">
        <f>IF($B$2="","",IF($B$2=1,IF(สมรรถนะที่5!K13="","",สมรรถนะที่5!K13),IF(สมรรถนะที่5!K43="","",สมรรถนะที่5!K43)))</f>
        <v>1</v>
      </c>
      <c r="L13" s="86">
        <f>IF($B$2="","",IF($B$2=1,IF(สมรรถนะที่5!L13="","",สมรรถนะที่5!L13),IF(สมรรถนะที่5!L43="","",สมรรถนะที่5!L43)))</f>
        <v>1</v>
      </c>
      <c r="M13" s="86">
        <f>IF($B$2="","",IF($B$2=1,IF(สมรรถนะที่5!M13="","",สมรรถนะที่5!M13),IF(สมรรถนะที่5!M43="","",สมรรถนะที่5!M43)))</f>
        <v>1</v>
      </c>
      <c r="N13" s="80">
        <f>IF($B$2="","",IF($B$2=1,IF(สมรรถนะที่5!N13="","",สมรรถนะที่5!N13),IF(สมรรถนะที่5!N43="","",สมรรถนะที่5!N43)))</f>
        <v>1.125</v>
      </c>
      <c r="O13" s="50">
        <f>IF($B$2="","",IF($B$2=1,IF(สมรรถนะที่5!O13="","",สมรรถนะที่5!O13),IF(สมรรถนะที่5!O43="","",สมรรถนะที่5!O43)))</f>
        <v>1</v>
      </c>
    </row>
    <row r="14" spans="1:15" ht="17.100000000000001" customHeight="1" x14ac:dyDescent="0.3">
      <c r="A14" s="14"/>
      <c r="B14" s="14"/>
      <c r="C14" s="14"/>
      <c r="D14" s="82">
        <f t="shared" si="0"/>
        <v>10</v>
      </c>
      <c r="E14" s="85" t="str">
        <f>IF($B$2="","",IF($B$2=1,IF(สมรรถนะที่5!E14="","",สมรรถนะที่5!E14),IF(สมรรถนะที่5!E44="","",สมรรถนะที่5!E44)))</f>
        <v>เด็กหญิงกัญญภัทร  เรียบร้อย</v>
      </c>
      <c r="F14" s="86">
        <f>IF($B$2="","",IF($B$2=1,IF(สมรรถนะที่5!F14="","",สมรรถนะที่5!F14),IF(สมรรถนะที่5!F44="","",สมรรถนะที่5!F44)))</f>
        <v>2</v>
      </c>
      <c r="G14" s="86">
        <f>IF($B$2="","",IF($B$2=1,IF(สมรรถนะที่5!G14="","",สมรรถนะที่5!G14),IF(สมรรถนะที่5!G44="","",สมรรถนะที่5!G44)))</f>
        <v>2</v>
      </c>
      <c r="H14" s="86">
        <f>IF($B$2="","",IF($B$2=1,IF(สมรรถนะที่5!H14="","",สมรรถนะที่5!H14),IF(สมรรถนะที่5!H44="","",สมรรถนะที่5!H44)))</f>
        <v>2</v>
      </c>
      <c r="I14" s="86">
        <f>IF($B$2="","",IF($B$2=1,IF(สมรรถนะที่5!I14="","",สมรรถนะที่5!I14),IF(สมรรถนะที่5!I44="","",สมรรถนะที่5!I44)))</f>
        <v>2</v>
      </c>
      <c r="J14" s="86">
        <f>IF($B$2="","",IF($B$2=1,IF(สมรรถนะที่5!J14="","",สมรรถนะที่5!J14),IF(สมรรถนะที่5!J44="","",สมรรถนะที่5!J44)))</f>
        <v>2</v>
      </c>
      <c r="K14" s="86">
        <f>IF($B$2="","",IF($B$2=1,IF(สมรรถนะที่5!K14="","",สมรรถนะที่5!K14),IF(สมรรถนะที่5!K44="","",สมรรถนะที่5!K44)))</f>
        <v>2</v>
      </c>
      <c r="L14" s="86">
        <f>IF($B$2="","",IF($B$2=1,IF(สมรรถนะที่5!L14="","",สมรรถนะที่5!L14),IF(สมรรถนะที่5!L44="","",สมรรถนะที่5!L44)))</f>
        <v>2</v>
      </c>
      <c r="M14" s="86">
        <f>IF($B$2="","",IF($B$2=1,IF(สมรรถนะที่5!M14="","",สมรรถนะที่5!M14),IF(สมรรถนะที่5!M44="","",สมรรถนะที่5!M44)))</f>
        <v>2</v>
      </c>
      <c r="N14" s="80">
        <f>IF($B$2="","",IF($B$2=1,IF(สมรรถนะที่5!N14="","",สมรรถนะที่5!N14),IF(สมรรถนะที่5!N44="","",สมรรถนะที่5!N44)))</f>
        <v>2</v>
      </c>
      <c r="O14" s="50">
        <f>IF($B$2="","",IF($B$2=1,IF(สมรรถนะที่5!O14="","",สมรรถนะที่5!O14),IF(สมรรถนะที่5!O44="","",สมรรถนะที่5!O44)))</f>
        <v>2</v>
      </c>
    </row>
    <row r="15" spans="1:15" ht="17.100000000000001" customHeight="1" x14ac:dyDescent="0.3">
      <c r="A15" s="14"/>
      <c r="B15" s="14"/>
      <c r="C15" s="14"/>
      <c r="D15" s="82">
        <f t="shared" si="0"/>
        <v>11</v>
      </c>
      <c r="E15" s="85" t="str">
        <f>IF($B$2="","",IF($B$2=1,IF(สมรรถนะที่5!E15="","",สมรรถนะที่5!E15),IF(สมรรถนะที่5!E45="","",สมรรถนะที่5!E45)))</f>
        <v>เด็กหญิงชญานันท์  โตทุ้ย</v>
      </c>
      <c r="F15" s="86">
        <f>IF($B$2="","",IF($B$2=1,IF(สมรรถนะที่5!F15="","",สมรรถนะที่5!F15),IF(สมรรถนะที่5!F45="","",สมรรถนะที่5!F45)))</f>
        <v>3</v>
      </c>
      <c r="G15" s="86">
        <f>IF($B$2="","",IF($B$2=1,IF(สมรรถนะที่5!G15="","",สมรรถนะที่5!G15),IF(สมรรถนะที่5!G45="","",สมรรถนะที่5!G45)))</f>
        <v>2</v>
      </c>
      <c r="H15" s="86">
        <f>IF($B$2="","",IF($B$2=1,IF(สมรรถนะที่5!H15="","",สมรรถนะที่5!H15),IF(สมรรถนะที่5!H45="","",สมรรถนะที่5!H45)))</f>
        <v>2</v>
      </c>
      <c r="I15" s="86">
        <f>IF($B$2="","",IF($B$2=1,IF(สมรรถนะที่5!I15="","",สมรรถนะที่5!I15),IF(สมรรถนะที่5!I45="","",สมรรถนะที่5!I45)))</f>
        <v>2</v>
      </c>
      <c r="J15" s="86">
        <f>IF($B$2="","",IF($B$2=1,IF(สมรรถนะที่5!J15="","",สมรรถนะที่5!J15),IF(สมรรถนะที่5!J45="","",สมรรถนะที่5!J45)))</f>
        <v>2</v>
      </c>
      <c r="K15" s="86">
        <f>IF($B$2="","",IF($B$2=1,IF(สมรรถนะที่5!K15="","",สมรรถนะที่5!K15),IF(สมรรถนะที่5!K45="","",สมรรถนะที่5!K45)))</f>
        <v>2</v>
      </c>
      <c r="L15" s="86">
        <f>IF($B$2="","",IF($B$2=1,IF(สมรรถนะที่5!L15="","",สมรรถนะที่5!L15),IF(สมรรถนะที่5!L45="","",สมรรถนะที่5!L45)))</f>
        <v>2</v>
      </c>
      <c r="M15" s="86">
        <f>IF($B$2="","",IF($B$2=1,IF(สมรรถนะที่5!M15="","",สมรรถนะที่5!M15),IF(สมรรถนะที่5!M45="","",สมรรถนะที่5!M45)))</f>
        <v>2</v>
      </c>
      <c r="N15" s="80">
        <f>IF($B$2="","",IF($B$2=1,IF(สมรรถนะที่5!N15="","",สมรรถนะที่5!N15),IF(สมรรถนะที่5!N45="","",สมรรถนะที่5!N45)))</f>
        <v>2.125</v>
      </c>
      <c r="O15" s="50">
        <f>IF($B$2="","",IF($B$2=1,IF(สมรรถนะที่5!O15="","",สมรรถนะที่5!O15),IF(สมรรถนะที่5!O45="","",สมรรถนะที่5!O45)))</f>
        <v>2</v>
      </c>
    </row>
    <row r="16" spans="1:15" ht="17.100000000000001" customHeight="1" x14ac:dyDescent="0.3">
      <c r="A16" s="14"/>
      <c r="B16" s="14"/>
      <c r="C16" s="14"/>
      <c r="D16" s="82">
        <f t="shared" si="0"/>
        <v>12</v>
      </c>
      <c r="E16" s="85" t="str">
        <f>IF($B$2="","",IF($B$2=1,IF(สมรรถนะที่5!E16="","",สมรรถนะที่5!E16),IF(สมรรถนะที่5!E46="","",สมรรถนะที่5!E46)))</f>
        <v>เด็กหญิงณัชชา  แถวอุทุม</v>
      </c>
      <c r="F16" s="86">
        <f>IF($B$2="","",IF($B$2=1,IF(สมรรถนะที่5!F16="","",สมรรถนะที่5!F16),IF(สมรรถนะที่5!F46="","",สมรรถนะที่5!F46)))</f>
        <v>2</v>
      </c>
      <c r="G16" s="86">
        <f>IF($B$2="","",IF($B$2=1,IF(สมรรถนะที่5!G16="","",สมรรถนะที่5!G16),IF(สมรรถนะที่5!G46="","",สมรรถนะที่5!G46)))</f>
        <v>2</v>
      </c>
      <c r="H16" s="86">
        <f>IF($B$2="","",IF($B$2=1,IF(สมรรถนะที่5!H16="","",สมรรถนะที่5!H16),IF(สมรรถนะที่5!H46="","",สมรรถนะที่5!H46)))</f>
        <v>2</v>
      </c>
      <c r="I16" s="86">
        <f>IF($B$2="","",IF($B$2=1,IF(สมรรถนะที่5!I16="","",สมรรถนะที่5!I16),IF(สมรรถนะที่5!I46="","",สมรรถนะที่5!I46)))</f>
        <v>2</v>
      </c>
      <c r="J16" s="86">
        <f>IF($B$2="","",IF($B$2=1,IF(สมรรถนะที่5!J16="","",สมรรถนะที่5!J16),IF(สมรรถนะที่5!J46="","",สมรรถนะที่5!J46)))</f>
        <v>2</v>
      </c>
      <c r="K16" s="86">
        <f>IF($B$2="","",IF($B$2=1,IF(สมรรถนะที่5!K16="","",สมรรถนะที่5!K16),IF(สมรรถนะที่5!K46="","",สมรรถนะที่5!K46)))</f>
        <v>2</v>
      </c>
      <c r="L16" s="86">
        <f>IF($B$2="","",IF($B$2=1,IF(สมรรถนะที่5!L16="","",สมรรถนะที่5!L16),IF(สมรรถนะที่5!L46="","",สมรรถนะที่5!L46)))</f>
        <v>2</v>
      </c>
      <c r="M16" s="86">
        <f>IF($B$2="","",IF($B$2=1,IF(สมรรถนะที่5!M16="","",สมรรถนะที่5!M16),IF(สมรรถนะที่5!M46="","",สมรรถนะที่5!M46)))</f>
        <v>2</v>
      </c>
      <c r="N16" s="80">
        <f>IF($B$2="","",IF($B$2=1,IF(สมรรถนะที่5!N16="","",สมรรถนะที่5!N16),IF(สมรรถนะที่5!N46="","",สมรรถนะที่5!N46)))</f>
        <v>2</v>
      </c>
      <c r="O16" s="50">
        <f>IF($B$2="","",IF($B$2=1,IF(สมรรถนะที่5!O16="","",สมรรถนะที่5!O16),IF(สมรรถนะที่5!O46="","",สมรรถนะที่5!O46)))</f>
        <v>2</v>
      </c>
    </row>
    <row r="17" spans="1:15" ht="17.100000000000001" customHeight="1" x14ac:dyDescent="0.3">
      <c r="A17" s="14"/>
      <c r="B17" s="14"/>
      <c r="C17" s="14"/>
      <c r="D17" s="82">
        <f t="shared" si="0"/>
        <v>13</v>
      </c>
      <c r="E17" s="85" t="str">
        <f>IF($B$2="","",IF($B$2=1,IF(สมรรถนะที่5!E17="","",สมรรถนะที่5!E17),IF(สมรรถนะที่5!E47="","",สมรรถนะที่5!E47)))</f>
        <v>เด็กหญิงณัฐณิชา  อ่วมฟัก</v>
      </c>
      <c r="F17" s="86">
        <f>IF($B$2="","",IF($B$2=1,IF(สมรรถนะที่5!F17="","",สมรรถนะที่5!F17),IF(สมรรถนะที่5!F47="","",สมรรถนะที่5!F47)))</f>
        <v>2</v>
      </c>
      <c r="G17" s="86">
        <f>IF($B$2="","",IF($B$2=1,IF(สมรรถนะที่5!G17="","",สมรรถนะที่5!G17),IF(สมรรถนะที่5!G47="","",สมรรถนะที่5!G47)))</f>
        <v>2</v>
      </c>
      <c r="H17" s="86">
        <f>IF($B$2="","",IF($B$2=1,IF(สมรรถนะที่5!H17="","",สมรรถนะที่5!H17),IF(สมรรถนะที่5!H47="","",สมรรถนะที่5!H47)))</f>
        <v>2</v>
      </c>
      <c r="I17" s="86">
        <f>IF($B$2="","",IF($B$2=1,IF(สมรรถนะที่5!I17="","",สมรรถนะที่5!I17),IF(สมรรถนะที่5!I47="","",สมรรถนะที่5!I47)))</f>
        <v>2</v>
      </c>
      <c r="J17" s="86">
        <f>IF($B$2="","",IF($B$2=1,IF(สมรรถนะที่5!J17="","",สมรรถนะที่5!J17),IF(สมรรถนะที่5!J47="","",สมรรถนะที่5!J47)))</f>
        <v>2</v>
      </c>
      <c r="K17" s="86">
        <f>IF($B$2="","",IF($B$2=1,IF(สมรรถนะที่5!K17="","",สมรรถนะที่5!K17),IF(สมรรถนะที่5!K47="","",สมรรถนะที่5!K47)))</f>
        <v>2</v>
      </c>
      <c r="L17" s="86">
        <f>IF($B$2="","",IF($B$2=1,IF(สมรรถนะที่5!L17="","",สมรรถนะที่5!L17),IF(สมรรถนะที่5!L47="","",สมรรถนะที่5!L47)))</f>
        <v>2</v>
      </c>
      <c r="M17" s="86">
        <f>IF($B$2="","",IF($B$2=1,IF(สมรรถนะที่5!M17="","",สมรรถนะที่5!M17),IF(สมรรถนะที่5!M47="","",สมรรถนะที่5!M47)))</f>
        <v>2</v>
      </c>
      <c r="N17" s="80">
        <f>IF($B$2="","",IF($B$2=1,IF(สมรรถนะที่5!N17="","",สมรรถนะที่5!N17),IF(สมรรถนะที่5!N47="","",สมรรถนะที่5!N47)))</f>
        <v>2</v>
      </c>
      <c r="O17" s="50">
        <f>IF($B$2="","",IF($B$2=1,IF(สมรรถนะที่5!O17="","",สมรรถนะที่5!O17),IF(สมรรถนะที่5!O47="","",สมรรถนะที่5!O47)))</f>
        <v>2</v>
      </c>
    </row>
    <row r="18" spans="1:15" ht="17.100000000000001" customHeight="1" x14ac:dyDescent="0.3">
      <c r="A18" s="14"/>
      <c r="B18" s="14"/>
      <c r="C18" s="14"/>
      <c r="D18" s="82">
        <f t="shared" si="0"/>
        <v>14</v>
      </c>
      <c r="E18" s="85" t="str">
        <f>IF($B$2="","",IF($B$2=1,IF(สมรรถนะที่5!E18="","",สมรรถนะที่5!E18),IF(สมรรถนะที่5!E48="","",สมรรถนะที่5!E48)))</f>
        <v>เด็กหญิงกัญญารัตน์  จันทร์แสง</v>
      </c>
      <c r="F18" s="86">
        <f>IF($B$2="","",IF($B$2=1,IF(สมรรถนะที่5!F18="","",สมรรถนะที่5!F18),IF(สมรรถนะที่5!F48="","",สมรรถนะที่5!F48)))</f>
        <v>2</v>
      </c>
      <c r="G18" s="86">
        <f>IF($B$2="","",IF($B$2=1,IF(สมรรถนะที่5!G18="","",สมรรถนะที่5!G18),IF(สมรรถนะที่5!G48="","",สมรรถนะที่5!G48)))</f>
        <v>2</v>
      </c>
      <c r="H18" s="86">
        <f>IF($B$2="","",IF($B$2=1,IF(สมรรถนะที่5!H18="","",สมรรถนะที่5!H18),IF(สมรรถนะที่5!H48="","",สมรรถนะที่5!H48)))</f>
        <v>1</v>
      </c>
      <c r="I18" s="86">
        <f>IF($B$2="","",IF($B$2=1,IF(สมรรถนะที่5!I18="","",สมรรถนะที่5!I18),IF(สมรรถนะที่5!I48="","",สมรรถนะที่5!I48)))</f>
        <v>1</v>
      </c>
      <c r="J18" s="86">
        <f>IF($B$2="","",IF($B$2=1,IF(สมรรถนะที่5!J18="","",สมรรถนะที่5!J18),IF(สมรรถนะที่5!J48="","",สมรรถนะที่5!J48)))</f>
        <v>1</v>
      </c>
      <c r="K18" s="86">
        <f>IF($B$2="","",IF($B$2=1,IF(สมรรถนะที่5!K18="","",สมรรถนะที่5!K18),IF(สมรรถนะที่5!K48="","",สมรรถนะที่5!K48)))</f>
        <v>1</v>
      </c>
      <c r="L18" s="86">
        <f>IF($B$2="","",IF($B$2=1,IF(สมรรถนะที่5!L18="","",สมรรถนะที่5!L18),IF(สมรรถนะที่5!L48="","",สมรรถนะที่5!L48)))</f>
        <v>2</v>
      </c>
      <c r="M18" s="86">
        <f>IF($B$2="","",IF($B$2=1,IF(สมรรถนะที่5!M18="","",สมรรถนะที่5!M18),IF(สมรรถนะที่5!M48="","",สมรรถนะที่5!M48)))</f>
        <v>1</v>
      </c>
      <c r="N18" s="80">
        <f>IF($B$2="","",IF($B$2=1,IF(สมรรถนะที่5!N18="","",สมรรถนะที่5!N18),IF(สมรรถนะที่5!N48="","",สมรรถนะที่5!N48)))</f>
        <v>1.375</v>
      </c>
      <c r="O18" s="50">
        <f>IF($B$2="","",IF($B$2=1,IF(สมรรถนะที่5!O18="","",สมรรถนะที่5!O18),IF(สมรรถนะที่5!O48="","",สมรรถนะที่5!O48)))</f>
        <v>1</v>
      </c>
    </row>
    <row r="19" spans="1:15" ht="17.100000000000001" customHeight="1" x14ac:dyDescent="0.3">
      <c r="A19" s="14"/>
      <c r="B19" s="14"/>
      <c r="C19" s="14"/>
      <c r="D19" s="82">
        <f t="shared" si="0"/>
        <v>15</v>
      </c>
      <c r="E19" s="85" t="str">
        <f>IF($B$2="","",IF($B$2=1,IF(สมรรถนะที่5!E19="","",สมรรถนะที่5!E19),IF(สมรรถนะที่5!E49="","",สมรรถนะที่5!E49)))</f>
        <v>เด็กหญิงกัญญาพัชร  พลหลำ</v>
      </c>
      <c r="F19" s="86">
        <f>IF($B$2="","",IF($B$2=1,IF(สมรรถนะที่5!F19="","",สมรรถนะที่5!F19),IF(สมรรถนะที่5!F49="","",สมรรถนะที่5!F49)))</f>
        <v>3</v>
      </c>
      <c r="G19" s="86">
        <f>IF($B$2="","",IF($B$2=1,IF(สมรรถนะที่5!G19="","",สมรรถนะที่5!G19),IF(สมรรถนะที่5!G49="","",สมรรถนะที่5!G49)))</f>
        <v>3</v>
      </c>
      <c r="H19" s="86">
        <f>IF($B$2="","",IF($B$2=1,IF(สมรรถนะที่5!H19="","",สมรรถนะที่5!H19),IF(สมรรถนะที่5!H49="","",สมรรถนะที่5!H49)))</f>
        <v>3</v>
      </c>
      <c r="I19" s="86">
        <f>IF($B$2="","",IF($B$2=1,IF(สมรรถนะที่5!I19="","",สมรรถนะที่5!I19),IF(สมรรถนะที่5!I49="","",สมรรถนะที่5!I49)))</f>
        <v>2</v>
      </c>
      <c r="J19" s="86">
        <f>IF($B$2="","",IF($B$2=1,IF(สมรรถนะที่5!J19="","",สมรรถนะที่5!J19),IF(สมรรถนะที่5!J49="","",สมรรถนะที่5!J49)))</f>
        <v>2</v>
      </c>
      <c r="K19" s="86">
        <f>IF($B$2="","",IF($B$2=1,IF(สมรรถนะที่5!K19="","",สมรรถนะที่5!K19),IF(สมรรถนะที่5!K49="","",สมรรถนะที่5!K49)))</f>
        <v>2</v>
      </c>
      <c r="L19" s="86">
        <f>IF($B$2="","",IF($B$2=1,IF(สมรรถนะที่5!L19="","",สมรรถนะที่5!L19),IF(สมรรถนะที่5!L49="","",สมรรถนะที่5!L49)))</f>
        <v>2</v>
      </c>
      <c r="M19" s="86">
        <f>IF($B$2="","",IF($B$2=1,IF(สมรรถนะที่5!M19="","",สมรรถนะที่5!M19),IF(สมรรถนะที่5!M49="","",สมรรถนะที่5!M49)))</f>
        <v>2</v>
      </c>
      <c r="N19" s="80">
        <f>IF($B$2="","",IF($B$2=1,IF(สมรรถนะที่5!N19="","",สมรรถนะที่5!N19),IF(สมรรถนะที่5!N49="","",สมรรถนะที่5!N49)))</f>
        <v>2.375</v>
      </c>
      <c r="O19" s="50">
        <f>IF($B$2="","",IF($B$2=1,IF(สมรรถนะที่5!O19="","",สมรรถนะที่5!O19),IF(สมรรถนะที่5!O49="","",สมรรถนะที่5!O49)))</f>
        <v>2</v>
      </c>
    </row>
    <row r="20" spans="1:15" ht="17.100000000000001" customHeight="1" x14ac:dyDescent="0.3">
      <c r="A20" s="14"/>
      <c r="B20" s="14"/>
      <c r="C20" s="14"/>
      <c r="D20" s="82">
        <f t="shared" si="0"/>
        <v>16</v>
      </c>
      <c r="E20" s="85" t="str">
        <f>IF($B$2="","",IF($B$2=1,IF(สมรรถนะที่5!E20="","",สมรรถนะที่5!E20),IF(สมรรถนะที่5!E50="","",สมรรถนะที่5!E50)))</f>
        <v>เด็กหญิงพิชชาภา  สานุสน</v>
      </c>
      <c r="F20" s="86">
        <f>IF($B$2="","",IF($B$2=1,IF(สมรรถนะที่5!F20="","",สมรรถนะที่5!F20),IF(สมรรถนะที่5!F50="","",สมรรถนะที่5!F50)))</f>
        <v>3</v>
      </c>
      <c r="G20" s="86">
        <f>IF($B$2="","",IF($B$2=1,IF(สมรรถนะที่5!G20="","",สมรรถนะที่5!G20),IF(สมรรถนะที่5!G50="","",สมรรถนะที่5!G50)))</f>
        <v>2</v>
      </c>
      <c r="H20" s="86">
        <f>IF($B$2="","",IF($B$2=1,IF(สมรรถนะที่5!H20="","",สมรรถนะที่5!H20),IF(สมรรถนะที่5!H50="","",สมรรถนะที่5!H50)))</f>
        <v>2</v>
      </c>
      <c r="I20" s="86">
        <f>IF($B$2="","",IF($B$2=1,IF(สมรรถนะที่5!I20="","",สมรรถนะที่5!I20),IF(สมรรถนะที่5!I50="","",สมรรถนะที่5!I50)))</f>
        <v>2</v>
      </c>
      <c r="J20" s="86">
        <f>IF($B$2="","",IF($B$2=1,IF(สมรรถนะที่5!J20="","",สมรรถนะที่5!J20),IF(สมรรถนะที่5!J50="","",สมรรถนะที่5!J50)))</f>
        <v>2</v>
      </c>
      <c r="K20" s="86">
        <f>IF($B$2="","",IF($B$2=1,IF(สมรรถนะที่5!K20="","",สมรรถนะที่5!K20),IF(สมรรถนะที่5!K50="","",สมรรถนะที่5!K50)))</f>
        <v>2</v>
      </c>
      <c r="L20" s="86">
        <f>IF($B$2="","",IF($B$2=1,IF(สมรรถนะที่5!L20="","",สมรรถนะที่5!L20),IF(สมรรถนะที่5!L50="","",สมรรถนะที่5!L50)))</f>
        <v>2</v>
      </c>
      <c r="M20" s="86">
        <f>IF($B$2="","",IF($B$2=1,IF(สมรรถนะที่5!M20="","",สมรรถนะที่5!M20),IF(สมรรถนะที่5!M50="","",สมรรถนะที่5!M50)))</f>
        <v>2</v>
      </c>
      <c r="N20" s="80">
        <f>IF($B$2="","",IF($B$2=1,IF(สมรรถนะที่5!N20="","",สมรรถนะที่5!N20),IF(สมรรถนะที่5!N50="","",สมรรถนะที่5!N50)))</f>
        <v>2.125</v>
      </c>
      <c r="O20" s="50">
        <f>IF($B$2="","",IF($B$2=1,IF(สมรรถนะที่5!O20="","",สมรรถนะที่5!O20),IF(สมรรถนะที่5!O50="","",สมรรถนะที่5!O50)))</f>
        <v>2</v>
      </c>
    </row>
    <row r="21" spans="1:15" ht="17.100000000000001" customHeight="1" x14ac:dyDescent="0.3">
      <c r="A21" s="14"/>
      <c r="B21" s="14"/>
      <c r="C21" s="14"/>
      <c r="D21" s="82">
        <f t="shared" si="0"/>
        <v>17</v>
      </c>
      <c r="E21" s="85" t="str">
        <f>IF($B$2="","",IF($B$2=1,IF(สมรรถนะที่5!E21="","",สมรรถนะที่5!E21),IF(สมรรถนะที่5!E51="","",สมรรถนะที่5!E51)))</f>
        <v>เด็กหญิงลลนา     เกิดมงคล</v>
      </c>
      <c r="F21" s="86">
        <f>IF($B$2="","",IF($B$2=1,IF(สมรรถนะที่5!F21="","",สมรรถนะที่5!F21),IF(สมรรถนะที่5!F51="","",สมรรถนะที่5!F51)))</f>
        <v>2</v>
      </c>
      <c r="G21" s="86">
        <f>IF($B$2="","",IF($B$2=1,IF(สมรรถนะที่5!G21="","",สมรรถนะที่5!G21),IF(สมรรถนะที่5!G51="","",สมรรถนะที่5!G51)))</f>
        <v>2</v>
      </c>
      <c r="H21" s="86">
        <f>IF($B$2="","",IF($B$2=1,IF(สมรรถนะที่5!H21="","",สมรรถนะที่5!H21),IF(สมรรถนะที่5!H51="","",สมรรถนะที่5!H51)))</f>
        <v>2</v>
      </c>
      <c r="I21" s="86">
        <f>IF($B$2="","",IF($B$2=1,IF(สมรรถนะที่5!I21="","",สมรรถนะที่5!I21),IF(สมรรถนะที่5!I51="","",สมรรถนะที่5!I51)))</f>
        <v>2</v>
      </c>
      <c r="J21" s="86">
        <f>IF($B$2="","",IF($B$2=1,IF(สมรรถนะที่5!J21="","",สมรรถนะที่5!J21),IF(สมรรถนะที่5!J51="","",สมรรถนะที่5!J51)))</f>
        <v>2</v>
      </c>
      <c r="K21" s="86">
        <f>IF($B$2="","",IF($B$2=1,IF(สมรรถนะที่5!K21="","",สมรรถนะที่5!K21),IF(สมรรถนะที่5!K51="","",สมรรถนะที่5!K51)))</f>
        <v>2</v>
      </c>
      <c r="L21" s="86">
        <f>IF($B$2="","",IF($B$2=1,IF(สมรรถนะที่5!L21="","",สมรรถนะที่5!L21),IF(สมรรถนะที่5!L51="","",สมรรถนะที่5!L51)))</f>
        <v>2</v>
      </c>
      <c r="M21" s="86">
        <f>IF($B$2="","",IF($B$2=1,IF(สมรรถนะที่5!M21="","",สมรรถนะที่5!M21),IF(สมรรถนะที่5!M51="","",สมรรถนะที่5!M51)))</f>
        <v>2</v>
      </c>
      <c r="N21" s="80">
        <f>IF($B$2="","",IF($B$2=1,IF(สมรรถนะที่5!N21="","",สมรรถนะที่5!N21),IF(สมรรถนะที่5!N51="","",สมรรถนะที่5!N51)))</f>
        <v>2</v>
      </c>
      <c r="O21" s="50">
        <f>IF($B$2="","",IF($B$2=1,IF(สมรรถนะที่5!O21="","",สมรรถนะที่5!O21),IF(สมรรถนะที่5!O51="","",สมรรถนะที่5!O51)))</f>
        <v>2</v>
      </c>
    </row>
    <row r="22" spans="1:15" ht="17.100000000000001" customHeight="1" x14ac:dyDescent="0.3">
      <c r="A22" s="14"/>
      <c r="B22" s="14"/>
      <c r="C22" s="14"/>
      <c r="D22" s="82">
        <f t="shared" si="0"/>
        <v>18</v>
      </c>
      <c r="E22" s="85" t="str">
        <f>IF($B$2="","",IF($B$2=1,IF(สมรรถนะที่5!E22="","",สมรรถนะที่5!E22),IF(สมรรถนะที่5!E52="","",สมรรถนะที่5!E52)))</f>
        <v/>
      </c>
      <c r="F22" s="86" t="str">
        <f>IF($B$2="","",IF($B$2=1,IF(สมรรถนะที่5!F22="","",สมรรถนะที่5!F22),IF(สมรรถนะที่5!F52="","",สมรรถนะที่5!F52)))</f>
        <v/>
      </c>
      <c r="G22" s="86" t="str">
        <f>IF($B$2="","",IF($B$2=1,IF(สมรรถนะที่5!G22="","",สมรรถนะที่5!G22),IF(สมรรถนะที่5!G52="","",สมรรถนะที่5!G52)))</f>
        <v/>
      </c>
      <c r="H22" s="86" t="str">
        <f>IF($B$2="","",IF($B$2=1,IF(สมรรถนะที่5!H22="","",สมรรถนะที่5!H22),IF(สมรรถนะที่5!H52="","",สมรรถนะที่5!H52)))</f>
        <v/>
      </c>
      <c r="I22" s="86" t="str">
        <f>IF($B$2="","",IF($B$2=1,IF(สมรรถนะที่5!I22="","",สมรรถนะที่5!I22),IF(สมรรถนะที่5!I52="","",สมรรถนะที่5!I52)))</f>
        <v/>
      </c>
      <c r="J22" s="86" t="str">
        <f>IF($B$2="","",IF($B$2=1,IF(สมรรถนะที่5!J22="","",สมรรถนะที่5!J22),IF(สมรรถนะที่5!J52="","",สมรรถนะที่5!J52)))</f>
        <v/>
      </c>
      <c r="K22" s="86" t="str">
        <f>IF($B$2="","",IF($B$2=1,IF(สมรรถนะที่5!K22="","",สมรรถนะที่5!K22),IF(สมรรถนะที่5!K52="","",สมรรถนะที่5!K52)))</f>
        <v/>
      </c>
      <c r="L22" s="86" t="str">
        <f>IF($B$2="","",IF($B$2=1,IF(สมรรถนะที่5!L22="","",สมรรถนะที่5!L22),IF(สมรรถนะที่5!L52="","",สมรรถนะที่5!L52)))</f>
        <v/>
      </c>
      <c r="M22" s="86" t="str">
        <f>IF($B$2="","",IF($B$2=1,IF(สมรรถนะที่5!M22="","",สมรรถนะที่5!M22),IF(สมรรถนะที่5!M52="","",สมรรถนะที่5!M52)))</f>
        <v/>
      </c>
      <c r="N22" s="80" t="str">
        <f>IF($B$2="","",IF($B$2=1,IF(สมรรถนะที่5!N22="","",สมรรถนะที่5!N22),IF(สมรรถนะที่5!N52="","",สมรรถนะที่5!N52)))</f>
        <v/>
      </c>
      <c r="O22" s="50" t="str">
        <f>IF($B$2="","",IF($B$2=1,IF(สมรรถนะที่5!O22="","",สมรรถนะที่5!O22),IF(สมรรถนะที่5!O52="","",สมรรถนะที่5!O52)))</f>
        <v/>
      </c>
    </row>
    <row r="23" spans="1:15" ht="17.100000000000001" customHeight="1" x14ac:dyDescent="0.3">
      <c r="A23" s="14"/>
      <c r="B23" s="14"/>
      <c r="C23" s="14"/>
      <c r="D23" s="82">
        <f t="shared" si="0"/>
        <v>19</v>
      </c>
      <c r="E23" s="85" t="str">
        <f>IF($B$2="","",IF($B$2=1,IF(สมรรถนะที่5!E23="","",สมรรถนะที่5!E23),IF(สมรรถนะที่5!E53="","",สมรรถนะที่5!E53)))</f>
        <v/>
      </c>
      <c r="F23" s="86" t="str">
        <f>IF($B$2="","",IF($B$2=1,IF(สมรรถนะที่5!F23="","",สมรรถนะที่5!F23),IF(สมรรถนะที่5!F53="","",สมรรถนะที่5!F53)))</f>
        <v/>
      </c>
      <c r="G23" s="86" t="str">
        <f>IF($B$2="","",IF($B$2=1,IF(สมรรถนะที่5!G23="","",สมรรถนะที่5!G23),IF(สมรรถนะที่5!G53="","",สมรรถนะที่5!G53)))</f>
        <v/>
      </c>
      <c r="H23" s="86" t="str">
        <f>IF($B$2="","",IF($B$2=1,IF(สมรรถนะที่5!H23="","",สมรรถนะที่5!H23),IF(สมรรถนะที่5!H53="","",สมรรถนะที่5!H53)))</f>
        <v/>
      </c>
      <c r="I23" s="86" t="str">
        <f>IF($B$2="","",IF($B$2=1,IF(สมรรถนะที่5!I23="","",สมรรถนะที่5!I23),IF(สมรรถนะที่5!I53="","",สมรรถนะที่5!I53)))</f>
        <v/>
      </c>
      <c r="J23" s="86" t="str">
        <f>IF($B$2="","",IF($B$2=1,IF(สมรรถนะที่5!J23="","",สมรรถนะที่5!J23),IF(สมรรถนะที่5!J53="","",สมรรถนะที่5!J53)))</f>
        <v/>
      </c>
      <c r="K23" s="86" t="str">
        <f>IF($B$2="","",IF($B$2=1,IF(สมรรถนะที่5!K23="","",สมรรถนะที่5!K23),IF(สมรรถนะที่5!K53="","",สมรรถนะที่5!K53)))</f>
        <v/>
      </c>
      <c r="L23" s="86" t="str">
        <f>IF($B$2="","",IF($B$2=1,IF(สมรรถนะที่5!L23="","",สมรรถนะที่5!L23),IF(สมรรถนะที่5!L53="","",สมรรถนะที่5!L53)))</f>
        <v/>
      </c>
      <c r="M23" s="86" t="str">
        <f>IF($B$2="","",IF($B$2=1,IF(สมรรถนะที่5!M23="","",สมรรถนะที่5!M23),IF(สมรรถนะที่5!M53="","",สมรรถนะที่5!M53)))</f>
        <v/>
      </c>
      <c r="N23" s="80" t="str">
        <f>IF($B$2="","",IF($B$2=1,IF(สมรรถนะที่5!N23="","",สมรรถนะที่5!N23),IF(สมรรถนะที่5!N53="","",สมรรถนะที่5!N53)))</f>
        <v/>
      </c>
      <c r="O23" s="50" t="str">
        <f>IF($B$2="","",IF($B$2=1,IF(สมรรถนะที่5!O23="","",สมรรถนะที่5!O23),IF(สมรรถนะที่5!O53="","",สมรรถนะที่5!O53)))</f>
        <v/>
      </c>
    </row>
    <row r="24" spans="1:15" ht="17.100000000000001" customHeight="1" x14ac:dyDescent="0.3">
      <c r="A24" s="14"/>
      <c r="B24" s="14"/>
      <c r="C24" s="14"/>
      <c r="D24" s="82">
        <f t="shared" si="0"/>
        <v>20</v>
      </c>
      <c r="E24" s="85" t="str">
        <f>IF($B$2="","",IF($B$2=1,IF(สมรรถนะที่5!E24="","",สมรรถนะที่5!E24),IF(สมรรถนะที่5!E54="","",สมรรถนะที่5!E54)))</f>
        <v/>
      </c>
      <c r="F24" s="86" t="str">
        <f>IF($B$2="","",IF($B$2=1,IF(สมรรถนะที่5!F24="","",สมรรถนะที่5!F24),IF(สมรรถนะที่5!F54="","",สมรรถนะที่5!F54)))</f>
        <v/>
      </c>
      <c r="G24" s="86" t="str">
        <f>IF($B$2="","",IF($B$2=1,IF(สมรรถนะที่5!G24="","",สมรรถนะที่5!G24),IF(สมรรถนะที่5!G54="","",สมรรถนะที่5!G54)))</f>
        <v/>
      </c>
      <c r="H24" s="86" t="str">
        <f>IF($B$2="","",IF($B$2=1,IF(สมรรถนะที่5!H24="","",สมรรถนะที่5!H24),IF(สมรรถนะที่5!H54="","",สมรรถนะที่5!H54)))</f>
        <v/>
      </c>
      <c r="I24" s="86" t="str">
        <f>IF($B$2="","",IF($B$2=1,IF(สมรรถนะที่5!I24="","",สมรรถนะที่5!I24),IF(สมรรถนะที่5!I54="","",สมรรถนะที่5!I54)))</f>
        <v/>
      </c>
      <c r="J24" s="86" t="str">
        <f>IF($B$2="","",IF($B$2=1,IF(สมรรถนะที่5!J24="","",สมรรถนะที่5!J24),IF(สมรรถนะที่5!J54="","",สมรรถนะที่5!J54)))</f>
        <v/>
      </c>
      <c r="K24" s="86" t="str">
        <f>IF($B$2="","",IF($B$2=1,IF(สมรรถนะที่5!K24="","",สมรรถนะที่5!K24),IF(สมรรถนะที่5!K54="","",สมรรถนะที่5!K54)))</f>
        <v/>
      </c>
      <c r="L24" s="86" t="str">
        <f>IF($B$2="","",IF($B$2=1,IF(สมรรถนะที่5!L24="","",สมรรถนะที่5!L24),IF(สมรรถนะที่5!L54="","",สมรรถนะที่5!L54)))</f>
        <v/>
      </c>
      <c r="M24" s="86" t="str">
        <f>IF($B$2="","",IF($B$2=1,IF(สมรรถนะที่5!M24="","",สมรรถนะที่5!M24),IF(สมรรถนะที่5!M54="","",สมรรถนะที่5!M54)))</f>
        <v/>
      </c>
      <c r="N24" s="80" t="str">
        <f>IF($B$2="","",IF($B$2=1,IF(สมรรถนะที่5!N24="","",สมรรถนะที่5!N24),IF(สมรรถนะที่5!N54="","",สมรรถนะที่5!N54)))</f>
        <v/>
      </c>
      <c r="O24" s="50" t="str">
        <f>IF($B$2="","",IF($B$2=1,IF(สมรรถนะที่5!O24="","",สมรรถนะที่5!O24),IF(สมรรถนะที่5!O54="","",สมรรถนะที่5!O54)))</f>
        <v/>
      </c>
    </row>
    <row r="25" spans="1:15" ht="17.100000000000001" customHeight="1" x14ac:dyDescent="0.3">
      <c r="A25" s="14"/>
      <c r="B25" s="14"/>
      <c r="C25" s="14"/>
      <c r="D25" s="82">
        <f t="shared" si="0"/>
        <v>21</v>
      </c>
      <c r="E25" s="85" t="str">
        <f>IF($B$2="","",IF($B$2=1,IF(สมรรถนะที่5!E25="","",สมรรถนะที่5!E25),IF(สมรรถนะที่5!E55="","",สมรรถนะที่5!E55)))</f>
        <v/>
      </c>
      <c r="F25" s="86" t="str">
        <f>IF($B$2="","",IF($B$2=1,IF(สมรรถนะที่5!F25="","",สมรรถนะที่5!F25),IF(สมรรถนะที่5!F55="","",สมรรถนะที่5!F55)))</f>
        <v/>
      </c>
      <c r="G25" s="86" t="str">
        <f>IF($B$2="","",IF($B$2=1,IF(สมรรถนะที่5!G25="","",สมรรถนะที่5!G25),IF(สมรรถนะที่5!G55="","",สมรรถนะที่5!G55)))</f>
        <v/>
      </c>
      <c r="H25" s="86" t="str">
        <f>IF($B$2="","",IF($B$2=1,IF(สมรรถนะที่5!H25="","",สมรรถนะที่5!H25),IF(สมรรถนะที่5!H55="","",สมรรถนะที่5!H55)))</f>
        <v/>
      </c>
      <c r="I25" s="86" t="str">
        <f>IF($B$2="","",IF($B$2=1,IF(สมรรถนะที่5!I25="","",สมรรถนะที่5!I25),IF(สมรรถนะที่5!I55="","",สมรรถนะที่5!I55)))</f>
        <v/>
      </c>
      <c r="J25" s="86" t="str">
        <f>IF($B$2="","",IF($B$2=1,IF(สมรรถนะที่5!J25="","",สมรรถนะที่5!J25),IF(สมรรถนะที่5!J55="","",สมรรถนะที่5!J55)))</f>
        <v/>
      </c>
      <c r="K25" s="86" t="str">
        <f>IF($B$2="","",IF($B$2=1,IF(สมรรถนะที่5!K25="","",สมรรถนะที่5!K25),IF(สมรรถนะที่5!K55="","",สมรรถนะที่5!K55)))</f>
        <v/>
      </c>
      <c r="L25" s="86" t="str">
        <f>IF($B$2="","",IF($B$2=1,IF(สมรรถนะที่5!L25="","",สมรรถนะที่5!L25),IF(สมรรถนะที่5!L55="","",สมรรถนะที่5!L55)))</f>
        <v/>
      </c>
      <c r="M25" s="86" t="str">
        <f>IF($B$2="","",IF($B$2=1,IF(สมรรถนะที่5!M25="","",สมรรถนะที่5!M25),IF(สมรรถนะที่5!M55="","",สมรรถนะที่5!M55)))</f>
        <v/>
      </c>
      <c r="N25" s="80" t="str">
        <f>IF($B$2="","",IF($B$2=1,IF(สมรรถนะที่5!N25="","",สมรรถนะที่5!N25),IF(สมรรถนะที่5!N55="","",สมรรถนะที่5!N55)))</f>
        <v/>
      </c>
      <c r="O25" s="50" t="str">
        <f>IF($B$2="","",IF($B$2=1,IF(สมรรถนะที่5!O25="","",สมรรถนะที่5!O25),IF(สมรรถนะที่5!O55="","",สมรรถนะที่5!O55)))</f>
        <v/>
      </c>
    </row>
    <row r="26" spans="1:15" ht="17.100000000000001" customHeight="1" x14ac:dyDescent="0.3">
      <c r="A26" s="14"/>
      <c r="B26" s="14"/>
      <c r="C26" s="14"/>
      <c r="D26" s="82">
        <f t="shared" si="0"/>
        <v>22</v>
      </c>
      <c r="E26" s="85" t="str">
        <f>IF($B$2="","",IF($B$2=1,IF(สมรรถนะที่5!E26="","",สมรรถนะที่5!E26),IF(สมรรถนะที่5!E56="","",สมรรถนะที่5!E56)))</f>
        <v/>
      </c>
      <c r="F26" s="86" t="str">
        <f>IF($B$2="","",IF($B$2=1,IF(สมรรถนะที่5!F26="","",สมรรถนะที่5!F26),IF(สมรรถนะที่5!F56="","",สมรรถนะที่5!F56)))</f>
        <v/>
      </c>
      <c r="G26" s="86" t="str">
        <f>IF($B$2="","",IF($B$2=1,IF(สมรรถนะที่5!G26="","",สมรรถนะที่5!G26),IF(สมรรถนะที่5!G56="","",สมรรถนะที่5!G56)))</f>
        <v/>
      </c>
      <c r="H26" s="86" t="str">
        <f>IF($B$2="","",IF($B$2=1,IF(สมรรถนะที่5!H26="","",สมรรถนะที่5!H26),IF(สมรรถนะที่5!H56="","",สมรรถนะที่5!H56)))</f>
        <v/>
      </c>
      <c r="I26" s="86" t="str">
        <f>IF($B$2="","",IF($B$2=1,IF(สมรรถนะที่5!I26="","",สมรรถนะที่5!I26),IF(สมรรถนะที่5!I56="","",สมรรถนะที่5!I56)))</f>
        <v/>
      </c>
      <c r="J26" s="86" t="str">
        <f>IF($B$2="","",IF($B$2=1,IF(สมรรถนะที่5!J26="","",สมรรถนะที่5!J26),IF(สมรรถนะที่5!J56="","",สมรรถนะที่5!J56)))</f>
        <v/>
      </c>
      <c r="K26" s="86" t="str">
        <f>IF($B$2="","",IF($B$2=1,IF(สมรรถนะที่5!K26="","",สมรรถนะที่5!K26),IF(สมรรถนะที่5!K56="","",สมรรถนะที่5!K56)))</f>
        <v/>
      </c>
      <c r="L26" s="86" t="str">
        <f>IF($B$2="","",IF($B$2=1,IF(สมรรถนะที่5!L26="","",สมรรถนะที่5!L26),IF(สมรรถนะที่5!L56="","",สมรรถนะที่5!L56)))</f>
        <v/>
      </c>
      <c r="M26" s="86" t="str">
        <f>IF($B$2="","",IF($B$2=1,IF(สมรรถนะที่5!M26="","",สมรรถนะที่5!M26),IF(สมรรถนะที่5!M56="","",สมรรถนะที่5!M56)))</f>
        <v/>
      </c>
      <c r="N26" s="80" t="str">
        <f>IF($B$2="","",IF($B$2=1,IF(สมรรถนะที่5!N26="","",สมรรถนะที่5!N26),IF(สมรรถนะที่5!N56="","",สมรรถนะที่5!N56)))</f>
        <v/>
      </c>
      <c r="O26" s="50" t="str">
        <f>IF($B$2="","",IF($B$2=1,IF(สมรรถนะที่5!O26="","",สมรรถนะที่5!O26),IF(สมรรถนะที่5!O56="","",สมรรถนะที่5!O56)))</f>
        <v/>
      </c>
    </row>
    <row r="27" spans="1:15" ht="17.100000000000001" customHeight="1" x14ac:dyDescent="0.3">
      <c r="A27" s="14"/>
      <c r="B27" s="14"/>
      <c r="C27" s="14"/>
      <c r="D27" s="82">
        <f t="shared" si="0"/>
        <v>23</v>
      </c>
      <c r="E27" s="85" t="str">
        <f>IF($B$2="","",IF($B$2=1,IF(สมรรถนะที่5!E27="","",สมรรถนะที่5!E27),IF(สมรรถนะที่5!E57="","",สมรรถนะที่5!E57)))</f>
        <v/>
      </c>
      <c r="F27" s="86" t="str">
        <f>IF($B$2="","",IF($B$2=1,IF(สมรรถนะที่5!F27="","",สมรรถนะที่5!F27),IF(สมรรถนะที่5!F57="","",สมรรถนะที่5!F57)))</f>
        <v/>
      </c>
      <c r="G27" s="86" t="str">
        <f>IF($B$2="","",IF($B$2=1,IF(สมรรถนะที่5!G27="","",สมรรถนะที่5!G27),IF(สมรรถนะที่5!G57="","",สมรรถนะที่5!G57)))</f>
        <v/>
      </c>
      <c r="H27" s="86" t="str">
        <f>IF($B$2="","",IF($B$2=1,IF(สมรรถนะที่5!H27="","",สมรรถนะที่5!H27),IF(สมรรถนะที่5!H57="","",สมรรถนะที่5!H57)))</f>
        <v/>
      </c>
      <c r="I27" s="86" t="str">
        <f>IF($B$2="","",IF($B$2=1,IF(สมรรถนะที่5!I27="","",สมรรถนะที่5!I27),IF(สมรรถนะที่5!I57="","",สมรรถนะที่5!I57)))</f>
        <v/>
      </c>
      <c r="J27" s="86" t="str">
        <f>IF($B$2="","",IF($B$2=1,IF(สมรรถนะที่5!J27="","",สมรรถนะที่5!J27),IF(สมรรถนะที่5!J57="","",สมรรถนะที่5!J57)))</f>
        <v/>
      </c>
      <c r="K27" s="86" t="str">
        <f>IF($B$2="","",IF($B$2=1,IF(สมรรถนะที่5!K27="","",สมรรถนะที่5!K27),IF(สมรรถนะที่5!K57="","",สมรรถนะที่5!K57)))</f>
        <v/>
      </c>
      <c r="L27" s="86" t="str">
        <f>IF($B$2="","",IF($B$2=1,IF(สมรรถนะที่5!L27="","",สมรรถนะที่5!L27),IF(สมรรถนะที่5!L57="","",สมรรถนะที่5!L57)))</f>
        <v/>
      </c>
      <c r="M27" s="86" t="str">
        <f>IF($B$2="","",IF($B$2=1,IF(สมรรถนะที่5!M27="","",สมรรถนะที่5!M27),IF(สมรรถนะที่5!M57="","",สมรรถนะที่5!M57)))</f>
        <v/>
      </c>
      <c r="N27" s="80" t="str">
        <f>IF($B$2="","",IF($B$2=1,IF(สมรรถนะที่5!N27="","",สมรรถนะที่5!N27),IF(สมรรถนะที่5!N57="","",สมรรถนะที่5!N57)))</f>
        <v/>
      </c>
      <c r="O27" s="50" t="str">
        <f>IF($B$2="","",IF($B$2=1,IF(สมรรถนะที่5!O27="","",สมรรถนะที่5!O27),IF(สมรรถนะที่5!O57="","",สมรรถนะที่5!O57)))</f>
        <v/>
      </c>
    </row>
    <row r="28" spans="1:15" ht="17.100000000000001" customHeight="1" x14ac:dyDescent="0.3">
      <c r="A28" s="14"/>
      <c r="B28" s="14"/>
      <c r="C28" s="14"/>
      <c r="D28" s="82">
        <f t="shared" si="0"/>
        <v>24</v>
      </c>
      <c r="E28" s="85" t="str">
        <f>IF($B$2="","",IF($B$2=1,IF(สมรรถนะที่5!E28="","",สมรรถนะที่5!E28),IF(สมรรถนะที่5!E58="","",สมรรถนะที่5!E58)))</f>
        <v/>
      </c>
      <c r="F28" s="86" t="str">
        <f>IF($B$2="","",IF($B$2=1,IF(สมรรถนะที่5!F28="","",สมรรถนะที่5!F28),IF(สมรรถนะที่5!F58="","",สมรรถนะที่5!F58)))</f>
        <v/>
      </c>
      <c r="G28" s="86" t="str">
        <f>IF($B$2="","",IF($B$2=1,IF(สมรรถนะที่5!G28="","",สมรรถนะที่5!G28),IF(สมรรถนะที่5!G58="","",สมรรถนะที่5!G58)))</f>
        <v/>
      </c>
      <c r="H28" s="86" t="str">
        <f>IF($B$2="","",IF($B$2=1,IF(สมรรถนะที่5!H28="","",สมรรถนะที่5!H28),IF(สมรรถนะที่5!H58="","",สมรรถนะที่5!H58)))</f>
        <v/>
      </c>
      <c r="I28" s="86" t="str">
        <f>IF($B$2="","",IF($B$2=1,IF(สมรรถนะที่5!I28="","",สมรรถนะที่5!I28),IF(สมรรถนะที่5!I58="","",สมรรถนะที่5!I58)))</f>
        <v/>
      </c>
      <c r="J28" s="86" t="str">
        <f>IF($B$2="","",IF($B$2=1,IF(สมรรถนะที่5!J28="","",สมรรถนะที่5!J28),IF(สมรรถนะที่5!J58="","",สมรรถนะที่5!J58)))</f>
        <v/>
      </c>
      <c r="K28" s="86" t="str">
        <f>IF($B$2="","",IF($B$2=1,IF(สมรรถนะที่5!K28="","",สมรรถนะที่5!K28),IF(สมรรถนะที่5!K58="","",สมรรถนะที่5!K58)))</f>
        <v/>
      </c>
      <c r="L28" s="86" t="str">
        <f>IF($B$2="","",IF($B$2=1,IF(สมรรถนะที่5!L28="","",สมรรถนะที่5!L28),IF(สมรรถนะที่5!L58="","",สมรรถนะที่5!L58)))</f>
        <v/>
      </c>
      <c r="M28" s="86" t="str">
        <f>IF($B$2="","",IF($B$2=1,IF(สมรรถนะที่5!M28="","",สมรรถนะที่5!M28),IF(สมรรถนะที่5!M58="","",สมรรถนะที่5!M58)))</f>
        <v/>
      </c>
      <c r="N28" s="80" t="str">
        <f>IF($B$2="","",IF($B$2=1,IF(สมรรถนะที่5!N28="","",สมรรถนะที่5!N28),IF(สมรรถนะที่5!N58="","",สมรรถนะที่5!N58)))</f>
        <v/>
      </c>
      <c r="O28" s="50" t="str">
        <f>IF($B$2="","",IF($B$2=1,IF(สมรรถนะที่5!O28="","",สมรรถนะที่5!O28),IF(สมรรถนะที่5!O58="","",สมรรถนะที่5!O58)))</f>
        <v/>
      </c>
    </row>
    <row r="29" spans="1:15" ht="17.100000000000001" customHeight="1" x14ac:dyDescent="0.3">
      <c r="A29" s="14"/>
      <c r="B29" s="14"/>
      <c r="C29" s="14"/>
      <c r="D29" s="82">
        <f t="shared" si="0"/>
        <v>25</v>
      </c>
      <c r="E29" s="85" t="str">
        <f>IF($B$2="","",IF($B$2=1,IF(สมรรถนะที่5!E29="","",สมรรถนะที่5!E29),IF(สมรรถนะที่5!E59="","",สมรรถนะที่5!E59)))</f>
        <v/>
      </c>
      <c r="F29" s="86" t="str">
        <f>IF($B$2="","",IF($B$2=1,IF(สมรรถนะที่5!F29="","",สมรรถนะที่5!F29),IF(สมรรถนะที่5!F59="","",สมรรถนะที่5!F59)))</f>
        <v/>
      </c>
      <c r="G29" s="86" t="str">
        <f>IF($B$2="","",IF($B$2=1,IF(สมรรถนะที่5!G29="","",สมรรถนะที่5!G29),IF(สมรรถนะที่5!G59="","",สมรรถนะที่5!G59)))</f>
        <v/>
      </c>
      <c r="H29" s="86" t="str">
        <f>IF($B$2="","",IF($B$2=1,IF(สมรรถนะที่5!H29="","",สมรรถนะที่5!H29),IF(สมรรถนะที่5!H59="","",สมรรถนะที่5!H59)))</f>
        <v/>
      </c>
      <c r="I29" s="86" t="str">
        <f>IF($B$2="","",IF($B$2=1,IF(สมรรถนะที่5!I29="","",สมรรถนะที่5!I29),IF(สมรรถนะที่5!I59="","",สมรรถนะที่5!I59)))</f>
        <v/>
      </c>
      <c r="J29" s="86" t="str">
        <f>IF($B$2="","",IF($B$2=1,IF(สมรรถนะที่5!J29="","",สมรรถนะที่5!J29),IF(สมรรถนะที่5!J59="","",สมรรถนะที่5!J59)))</f>
        <v/>
      </c>
      <c r="K29" s="86" t="str">
        <f>IF($B$2="","",IF($B$2=1,IF(สมรรถนะที่5!K29="","",สมรรถนะที่5!K29),IF(สมรรถนะที่5!K59="","",สมรรถนะที่5!K59)))</f>
        <v/>
      </c>
      <c r="L29" s="86" t="str">
        <f>IF($B$2="","",IF($B$2=1,IF(สมรรถนะที่5!L29="","",สมรรถนะที่5!L29),IF(สมรรถนะที่5!L59="","",สมรรถนะที่5!L59)))</f>
        <v/>
      </c>
      <c r="M29" s="86" t="str">
        <f>IF($B$2="","",IF($B$2=1,IF(สมรรถนะที่5!M29="","",สมรรถนะที่5!M29),IF(สมรรถนะที่5!M59="","",สมรรถนะที่5!M59)))</f>
        <v/>
      </c>
      <c r="N29" s="80" t="str">
        <f>IF($B$2="","",IF($B$2=1,IF(สมรรถนะที่5!N29="","",สมรรถนะที่5!N29),IF(สมรรถนะที่5!N59="","",สมรรถนะที่5!N59)))</f>
        <v/>
      </c>
      <c r="O29" s="50" t="str">
        <f>IF($B$2="","",IF($B$2=1,IF(สมรรถนะที่5!O29="","",สมรรถนะที่5!O29),IF(สมรรถนะที่5!O59="","",สมรรถนะที่5!O59)))</f>
        <v/>
      </c>
    </row>
    <row r="30" spans="1:15" ht="17.100000000000001" customHeight="1" x14ac:dyDescent="0.3">
      <c r="A30" s="14"/>
      <c r="B30" s="14"/>
      <c r="C30" s="14"/>
      <c r="D30" s="82">
        <f t="shared" si="0"/>
        <v>26</v>
      </c>
      <c r="E30" s="85" t="str">
        <f>IF($B$2="","",IF($B$2=1,IF(สมรรถนะที่5!E30="","",สมรรถนะที่5!E30),IF(สมรรถนะที่5!E60="","",สมรรถนะที่5!E60)))</f>
        <v/>
      </c>
      <c r="F30" s="86" t="str">
        <f>IF($B$2="","",IF($B$2=1,IF(สมรรถนะที่5!F30="","",สมรรถนะที่5!F30),IF(สมรรถนะที่5!F60="","",สมรรถนะที่5!F60)))</f>
        <v/>
      </c>
      <c r="G30" s="86" t="str">
        <f>IF($B$2="","",IF($B$2=1,IF(สมรรถนะที่5!G30="","",สมรรถนะที่5!G30),IF(สมรรถนะที่5!G60="","",สมรรถนะที่5!G60)))</f>
        <v/>
      </c>
      <c r="H30" s="86" t="str">
        <f>IF($B$2="","",IF($B$2=1,IF(สมรรถนะที่5!H30="","",สมรรถนะที่5!H30),IF(สมรรถนะที่5!H60="","",สมรรถนะที่5!H60)))</f>
        <v/>
      </c>
      <c r="I30" s="86" t="str">
        <f>IF($B$2="","",IF($B$2=1,IF(สมรรถนะที่5!I30="","",สมรรถนะที่5!I30),IF(สมรรถนะที่5!I60="","",สมรรถนะที่5!I60)))</f>
        <v/>
      </c>
      <c r="J30" s="86" t="str">
        <f>IF($B$2="","",IF($B$2=1,IF(สมรรถนะที่5!J30="","",สมรรถนะที่5!J30),IF(สมรรถนะที่5!J60="","",สมรรถนะที่5!J60)))</f>
        <v/>
      </c>
      <c r="K30" s="86" t="str">
        <f>IF($B$2="","",IF($B$2=1,IF(สมรรถนะที่5!K30="","",สมรรถนะที่5!K30),IF(สมรรถนะที่5!K60="","",สมรรถนะที่5!K60)))</f>
        <v/>
      </c>
      <c r="L30" s="86" t="str">
        <f>IF($B$2="","",IF($B$2=1,IF(สมรรถนะที่5!L30="","",สมรรถนะที่5!L30),IF(สมรรถนะที่5!L60="","",สมรรถนะที่5!L60)))</f>
        <v/>
      </c>
      <c r="M30" s="86" t="str">
        <f>IF($B$2="","",IF($B$2=1,IF(สมรรถนะที่5!M30="","",สมรรถนะที่5!M30),IF(สมรรถนะที่5!M60="","",สมรรถนะที่5!M60)))</f>
        <v/>
      </c>
      <c r="N30" s="80" t="str">
        <f>IF($B$2="","",IF($B$2=1,IF(สมรรถนะที่5!N30="","",สมรรถนะที่5!N30),IF(สมรรถนะที่5!N60="","",สมรรถนะที่5!N60)))</f>
        <v/>
      </c>
      <c r="O30" s="50" t="str">
        <f>IF($B$2="","",IF($B$2=1,IF(สมรรถนะที่5!O30="","",สมรรถนะที่5!O30),IF(สมรรถนะที่5!O60="","",สมรรถนะที่5!O60)))</f>
        <v/>
      </c>
    </row>
    <row r="31" spans="1:15" ht="17.100000000000001" customHeight="1" x14ac:dyDescent="0.3">
      <c r="A31" s="14"/>
      <c r="B31" s="14"/>
      <c r="C31" s="14"/>
      <c r="D31" s="82">
        <f t="shared" si="0"/>
        <v>27</v>
      </c>
      <c r="E31" s="85" t="str">
        <f>IF($B$2="","",IF($B$2=1,IF(สมรรถนะที่5!E31="","",สมรรถนะที่5!E31),IF(สมรรถนะที่5!E61="","",สมรรถนะที่5!E61)))</f>
        <v/>
      </c>
      <c r="F31" s="86" t="str">
        <f>IF($B$2="","",IF($B$2=1,IF(สมรรถนะที่5!F31="","",สมรรถนะที่5!F31),IF(สมรรถนะที่5!F61="","",สมรรถนะที่5!F61)))</f>
        <v/>
      </c>
      <c r="G31" s="86" t="str">
        <f>IF($B$2="","",IF($B$2=1,IF(สมรรถนะที่5!G31="","",สมรรถนะที่5!G31),IF(สมรรถนะที่5!G61="","",สมรรถนะที่5!G61)))</f>
        <v/>
      </c>
      <c r="H31" s="86" t="str">
        <f>IF($B$2="","",IF($B$2=1,IF(สมรรถนะที่5!H31="","",สมรรถนะที่5!H31),IF(สมรรถนะที่5!H61="","",สมรรถนะที่5!H61)))</f>
        <v/>
      </c>
      <c r="I31" s="86" t="str">
        <f>IF($B$2="","",IF($B$2=1,IF(สมรรถนะที่5!I31="","",สมรรถนะที่5!I31),IF(สมรรถนะที่5!I61="","",สมรรถนะที่5!I61)))</f>
        <v/>
      </c>
      <c r="J31" s="86" t="str">
        <f>IF($B$2="","",IF($B$2=1,IF(สมรรถนะที่5!J31="","",สมรรถนะที่5!J31),IF(สมรรถนะที่5!J61="","",สมรรถนะที่5!J61)))</f>
        <v/>
      </c>
      <c r="K31" s="86" t="str">
        <f>IF($B$2="","",IF($B$2=1,IF(สมรรถนะที่5!K31="","",สมรรถนะที่5!K31),IF(สมรรถนะที่5!K61="","",สมรรถนะที่5!K61)))</f>
        <v/>
      </c>
      <c r="L31" s="86" t="str">
        <f>IF($B$2="","",IF($B$2=1,IF(สมรรถนะที่5!L31="","",สมรรถนะที่5!L31),IF(สมรรถนะที่5!L61="","",สมรรถนะที่5!L61)))</f>
        <v/>
      </c>
      <c r="M31" s="86" t="str">
        <f>IF($B$2="","",IF($B$2=1,IF(สมรรถนะที่5!M31="","",สมรรถนะที่5!M31),IF(สมรรถนะที่5!M61="","",สมรรถนะที่5!M61)))</f>
        <v/>
      </c>
      <c r="N31" s="80" t="str">
        <f>IF($B$2="","",IF($B$2=1,IF(สมรรถนะที่5!N31="","",สมรรถนะที่5!N31),IF(สมรรถนะที่5!N61="","",สมรรถนะที่5!N61)))</f>
        <v/>
      </c>
      <c r="O31" s="50" t="str">
        <f>IF($B$2="","",IF($B$2=1,IF(สมรรถนะที่5!O31="","",สมรรถนะที่5!O31),IF(สมรรถนะที่5!O61="","",สมรรถนะที่5!O61)))</f>
        <v/>
      </c>
    </row>
    <row r="32" spans="1:15" ht="17.100000000000001" customHeight="1" x14ac:dyDescent="0.3">
      <c r="A32" s="14"/>
      <c r="B32" s="14"/>
      <c r="C32" s="14"/>
      <c r="D32" s="82">
        <f t="shared" si="0"/>
        <v>28</v>
      </c>
      <c r="E32" s="85" t="str">
        <f>IF($B$2="","",IF($B$2=1,IF(สมรรถนะที่5!E32="","",สมรรถนะที่5!E32),IF(สมรรถนะที่5!E62="","",สมรรถนะที่5!E62)))</f>
        <v/>
      </c>
      <c r="F32" s="86" t="str">
        <f>IF($B$2="","",IF($B$2=1,IF(สมรรถนะที่5!F32="","",สมรรถนะที่5!F32),IF(สมรรถนะที่5!F62="","",สมรรถนะที่5!F62)))</f>
        <v/>
      </c>
      <c r="G32" s="86" t="str">
        <f>IF($B$2="","",IF($B$2=1,IF(สมรรถนะที่5!G32="","",สมรรถนะที่5!G32),IF(สมรรถนะที่5!G62="","",สมรรถนะที่5!G62)))</f>
        <v/>
      </c>
      <c r="H32" s="86" t="str">
        <f>IF($B$2="","",IF($B$2=1,IF(สมรรถนะที่5!H32="","",สมรรถนะที่5!H32),IF(สมรรถนะที่5!H62="","",สมรรถนะที่5!H62)))</f>
        <v/>
      </c>
      <c r="I32" s="86" t="str">
        <f>IF($B$2="","",IF($B$2=1,IF(สมรรถนะที่5!I32="","",สมรรถนะที่5!I32),IF(สมรรถนะที่5!I62="","",สมรรถนะที่5!I62)))</f>
        <v/>
      </c>
      <c r="J32" s="86" t="str">
        <f>IF($B$2="","",IF($B$2=1,IF(สมรรถนะที่5!J32="","",สมรรถนะที่5!J32),IF(สมรรถนะที่5!J62="","",สมรรถนะที่5!J62)))</f>
        <v/>
      </c>
      <c r="K32" s="86" t="str">
        <f>IF($B$2="","",IF($B$2=1,IF(สมรรถนะที่5!K32="","",สมรรถนะที่5!K32),IF(สมรรถนะที่5!K62="","",สมรรถนะที่5!K62)))</f>
        <v/>
      </c>
      <c r="L32" s="86" t="str">
        <f>IF($B$2="","",IF($B$2=1,IF(สมรรถนะที่5!L32="","",สมรรถนะที่5!L32),IF(สมรรถนะที่5!L62="","",สมรรถนะที่5!L62)))</f>
        <v/>
      </c>
      <c r="M32" s="86" t="str">
        <f>IF($B$2="","",IF($B$2=1,IF(สมรรถนะที่5!M32="","",สมรรถนะที่5!M32),IF(สมรรถนะที่5!M62="","",สมรรถนะที่5!M62)))</f>
        <v/>
      </c>
      <c r="N32" s="80" t="str">
        <f>IF($B$2="","",IF($B$2=1,IF(สมรรถนะที่5!N32="","",สมรรถนะที่5!N32),IF(สมรรถนะที่5!N62="","",สมรรถนะที่5!N62)))</f>
        <v/>
      </c>
      <c r="O32" s="50" t="str">
        <f>IF($B$2="","",IF($B$2=1,IF(สมรรถนะที่5!O32="","",สมรรถนะที่5!O32),IF(สมรรถนะที่5!O62="","",สมรรถนะที่5!O62)))</f>
        <v/>
      </c>
    </row>
    <row r="33" spans="1:15" ht="17.100000000000001" customHeight="1" x14ac:dyDescent="0.3">
      <c r="A33" s="14"/>
      <c r="B33" s="14"/>
      <c r="C33" s="14"/>
      <c r="D33" s="82">
        <f t="shared" si="0"/>
        <v>29</v>
      </c>
      <c r="E33" s="85" t="str">
        <f>IF($B$2="","",IF($B$2=1,IF(สมรรถนะที่5!E33="","",สมรรถนะที่5!E33),IF(สมรรถนะที่5!E63="","",สมรรถนะที่5!E63)))</f>
        <v/>
      </c>
      <c r="F33" s="86" t="str">
        <f>IF($B$2="","",IF($B$2=1,IF(สมรรถนะที่5!F33="","",สมรรถนะที่5!F33),IF(สมรรถนะที่5!F63="","",สมรรถนะที่5!F63)))</f>
        <v/>
      </c>
      <c r="G33" s="86" t="str">
        <f>IF($B$2="","",IF($B$2=1,IF(สมรรถนะที่5!G33="","",สมรรถนะที่5!G33),IF(สมรรถนะที่5!G63="","",สมรรถนะที่5!G63)))</f>
        <v/>
      </c>
      <c r="H33" s="86" t="str">
        <f>IF($B$2="","",IF($B$2=1,IF(สมรรถนะที่5!H33="","",สมรรถนะที่5!H33),IF(สมรรถนะที่5!H63="","",สมรรถนะที่5!H63)))</f>
        <v/>
      </c>
      <c r="I33" s="86" t="str">
        <f>IF($B$2="","",IF($B$2=1,IF(สมรรถนะที่5!I33="","",สมรรถนะที่5!I33),IF(สมรรถนะที่5!I63="","",สมรรถนะที่5!I63)))</f>
        <v/>
      </c>
      <c r="J33" s="86" t="str">
        <f>IF($B$2="","",IF($B$2=1,IF(สมรรถนะที่5!J33="","",สมรรถนะที่5!J33),IF(สมรรถนะที่5!J63="","",สมรรถนะที่5!J63)))</f>
        <v/>
      </c>
      <c r="K33" s="86" t="str">
        <f>IF($B$2="","",IF($B$2=1,IF(สมรรถนะที่5!K33="","",สมรรถนะที่5!K33),IF(สมรรถนะที่5!K63="","",สมรรถนะที่5!K63)))</f>
        <v/>
      </c>
      <c r="L33" s="86" t="str">
        <f>IF($B$2="","",IF($B$2=1,IF(สมรรถนะที่5!L33="","",สมรรถนะที่5!L33),IF(สมรรถนะที่5!L63="","",สมรรถนะที่5!L63)))</f>
        <v/>
      </c>
      <c r="M33" s="86" t="str">
        <f>IF($B$2="","",IF($B$2=1,IF(สมรรถนะที่5!M33="","",สมรรถนะที่5!M33),IF(สมรรถนะที่5!M63="","",สมรรถนะที่5!M63)))</f>
        <v/>
      </c>
      <c r="N33" s="80" t="str">
        <f>IF($B$2="","",IF($B$2=1,IF(สมรรถนะที่5!N33="","",สมรรถนะที่5!N33),IF(สมรรถนะที่5!N63="","",สมรรถนะที่5!N63)))</f>
        <v/>
      </c>
      <c r="O33" s="50" t="str">
        <f>IF($B$2="","",IF($B$2=1,IF(สมรรถนะที่5!O33="","",สมรรถนะที่5!O33),IF(สมรรถนะที่5!O63="","",สมรรถนะที่5!O63)))</f>
        <v/>
      </c>
    </row>
    <row r="34" spans="1:15" ht="17.100000000000001" customHeight="1" x14ac:dyDescent="0.3">
      <c r="A34" s="14"/>
      <c r="B34" s="14"/>
      <c r="C34" s="14"/>
      <c r="D34" s="82">
        <f t="shared" si="0"/>
        <v>30</v>
      </c>
      <c r="E34" s="85" t="str">
        <f>IF($B$2="","",IF($B$2=1,IF(สมรรถนะที่5!E34="","",สมรรถนะที่5!E34),IF(สมรรถนะที่5!E64="","",สมรรถนะที่5!E64)))</f>
        <v/>
      </c>
      <c r="F34" s="86" t="str">
        <f>IF($B$2="","",IF($B$2=1,IF(สมรรถนะที่5!F34="","",สมรรถนะที่5!F34),IF(สมรรถนะที่5!F64="","",สมรรถนะที่5!F64)))</f>
        <v/>
      </c>
      <c r="G34" s="86" t="str">
        <f>IF($B$2="","",IF($B$2=1,IF(สมรรถนะที่5!G34="","",สมรรถนะที่5!G34),IF(สมรรถนะที่5!G64="","",สมรรถนะที่5!G64)))</f>
        <v/>
      </c>
      <c r="H34" s="86" t="str">
        <f>IF($B$2="","",IF($B$2=1,IF(สมรรถนะที่5!H34="","",สมรรถนะที่5!H34),IF(สมรรถนะที่5!H64="","",สมรรถนะที่5!H64)))</f>
        <v/>
      </c>
      <c r="I34" s="86" t="str">
        <f>IF($B$2="","",IF($B$2=1,IF(สมรรถนะที่5!I34="","",สมรรถนะที่5!I34),IF(สมรรถนะที่5!I64="","",สมรรถนะที่5!I64)))</f>
        <v/>
      </c>
      <c r="J34" s="86" t="str">
        <f>IF($B$2="","",IF($B$2=1,IF(สมรรถนะที่5!J34="","",สมรรถนะที่5!J34),IF(สมรรถนะที่5!J64="","",สมรรถนะที่5!J64)))</f>
        <v/>
      </c>
      <c r="K34" s="86" t="str">
        <f>IF($B$2="","",IF($B$2=1,IF(สมรรถนะที่5!K34="","",สมรรถนะที่5!K34),IF(สมรรถนะที่5!K64="","",สมรรถนะที่5!K64)))</f>
        <v/>
      </c>
      <c r="L34" s="86" t="str">
        <f>IF($B$2="","",IF($B$2=1,IF(สมรรถนะที่5!L34="","",สมรรถนะที่5!L34),IF(สมรรถนะที่5!L64="","",สมรรถนะที่5!L64)))</f>
        <v/>
      </c>
      <c r="M34" s="86" t="str">
        <f>IF($B$2="","",IF($B$2=1,IF(สมรรถนะที่5!M34="","",สมรรถนะที่5!M34),IF(สมรรถนะที่5!M64="","",สมรรถนะที่5!M64)))</f>
        <v/>
      </c>
      <c r="N34" s="80" t="str">
        <f>IF($B$2="","",IF($B$2=1,IF(สมรรถนะที่5!N34="","",สมรรถนะที่5!N34),IF(สมรรถนะที่5!N64="","",สมรรถนะที่5!N64)))</f>
        <v/>
      </c>
      <c r="O34" s="50" t="str">
        <f>IF($B$2="","",IF($B$2=1,IF(สมรรถนะที่5!O34="","",สมรรถนะที่5!O34),IF(สมรรถนะที่5!O64="","",สมรรถนะที่5!O64)))</f>
        <v/>
      </c>
    </row>
  </sheetData>
  <protectedRanges>
    <protectedRange sqref="B1:B2" name="ช่วง1"/>
  </protectedRanges>
  <mergeCells count="10">
    <mergeCell ref="D1:E1"/>
    <mergeCell ref="F1:I1"/>
    <mergeCell ref="J1:M1"/>
    <mergeCell ref="N1:N4"/>
    <mergeCell ref="O1:O4"/>
    <mergeCell ref="D2:E3"/>
    <mergeCell ref="F2:I2"/>
    <mergeCell ref="J2:M2"/>
    <mergeCell ref="F3:I3"/>
    <mergeCell ref="J3:M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10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3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" sqref="F1:J3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4.375" style="2" customWidth="1"/>
    <col min="5" max="5" width="20.125" style="2" customWidth="1"/>
    <col min="6" max="10" width="5.625" style="2" customWidth="1"/>
    <col min="11" max="12" width="4.625" style="41" customWidth="1"/>
    <col min="13" max="16" width="4.625" style="2" customWidth="1"/>
    <col min="17" max="16384" width="5.625" style="2"/>
  </cols>
  <sheetData>
    <row r="1" spans="1:16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231" t="s">
        <v>34</v>
      </c>
      <c r="E1" s="232" t="s">
        <v>37</v>
      </c>
      <c r="F1" s="233" t="s">
        <v>153</v>
      </c>
      <c r="G1" s="234"/>
      <c r="H1" s="234"/>
      <c r="I1" s="234"/>
      <c r="J1" s="235"/>
      <c r="K1" s="236" t="s">
        <v>45</v>
      </c>
      <c r="L1" s="237" t="s">
        <v>39</v>
      </c>
      <c r="M1" s="228" t="s">
        <v>40</v>
      </c>
      <c r="N1" s="228"/>
      <c r="O1" s="228"/>
      <c r="P1" s="228"/>
    </row>
    <row r="2" spans="1:16" ht="21.75" customHeight="1" x14ac:dyDescent="0.3">
      <c r="A2" s="74" t="s">
        <v>156</v>
      </c>
      <c r="B2" s="75">
        <v>1</v>
      </c>
      <c r="C2" s="76"/>
      <c r="D2" s="231"/>
      <c r="E2" s="232"/>
      <c r="F2" s="99">
        <v>1</v>
      </c>
      <c r="G2" s="99">
        <v>2</v>
      </c>
      <c r="H2" s="99">
        <v>3</v>
      </c>
      <c r="I2" s="99">
        <v>4</v>
      </c>
      <c r="J2" s="100">
        <v>5</v>
      </c>
      <c r="K2" s="236"/>
      <c r="L2" s="237"/>
      <c r="M2" s="229" t="s">
        <v>10</v>
      </c>
      <c r="N2" s="229" t="s">
        <v>14</v>
      </c>
      <c r="O2" s="229" t="s">
        <v>11</v>
      </c>
      <c r="P2" s="229" t="s">
        <v>68</v>
      </c>
    </row>
    <row r="3" spans="1:16" ht="132.75" customHeight="1" x14ac:dyDescent="0.3">
      <c r="A3" s="14"/>
      <c r="B3" s="14"/>
      <c r="C3" s="14"/>
      <c r="D3" s="231"/>
      <c r="E3" s="232"/>
      <c r="F3" s="101" t="str">
        <f>สมรรถนะที่1!$D$2</f>
        <v>ความสามารถในการสื่อสาร</v>
      </c>
      <c r="G3" s="101" t="str">
        <f>สมรรถนะที่2!$D$2</f>
        <v>ความสามารถในการคิด</v>
      </c>
      <c r="H3" s="101" t="str">
        <f>สมรรถนะที่3!$D$2</f>
        <v>ความสามารถในการแก้ปัญหา</v>
      </c>
      <c r="I3" s="101" t="str">
        <f>สมรรถนะที่4!$D$2</f>
        <v>ความสามารถในการใช้ทักษะชีวิต</v>
      </c>
      <c r="J3" s="101" t="str">
        <f>สมรรถนะที่5!$D$2</f>
        <v>ความสามารถในการใช้เทคโนโลยี</v>
      </c>
      <c r="K3" s="236"/>
      <c r="L3" s="237"/>
      <c r="M3" s="230"/>
      <c r="N3" s="230"/>
      <c r="O3" s="230"/>
      <c r="P3" s="230"/>
    </row>
    <row r="4" spans="1:16" ht="18" customHeight="1" x14ac:dyDescent="0.3">
      <c r="A4" s="14"/>
      <c r="B4" s="14"/>
      <c r="C4" s="14"/>
      <c r="D4" s="98">
        <f>IF($B$2="","",IF(B2=1,1,31))</f>
        <v>1</v>
      </c>
      <c r="E4" s="102" t="str">
        <f>IF($B$2="","",IF($B$2=1,IF(สรุปผลการประเมิน!E4="","",สรุปผลการประเมิน!E4),IF(สรุปผลการประเมิน!E34="","",สรุปผลการประเมิน!E34)))</f>
        <v>เด็กชายพุฒิภัทร  เรืองจาบ</v>
      </c>
      <c r="F4" s="103">
        <f>IF($B$2="","",IF($B$2=1,IF(สรุปผลการประเมิน!F4="","",สรุปผลการประเมิน!F4),IF(สรุปผลการประเมิน!F34="","",สรุปผลการประเมิน!F34)))</f>
        <v>2</v>
      </c>
      <c r="G4" s="103">
        <f>IF($B$2="","",IF($B$2=1,IF(สรุปผลการประเมิน!G4="","",สรุปผลการประเมิน!G4),IF(สรุปผลการประเมิน!G34="","",สรุปผลการประเมิน!G34)))</f>
        <v>2</v>
      </c>
      <c r="H4" s="103">
        <f>IF($B$2="","",IF($B$2=1,IF(สรุปผลการประเมิน!H4="","",สรุปผลการประเมิน!H4),IF(สรุปผลการประเมิน!H34="","",สรุปผลการประเมิน!H34)))</f>
        <v>2</v>
      </c>
      <c r="I4" s="103">
        <f>IF($B$2="","",IF($B$2=1,IF(สรุปผลการประเมิน!I4="","",สรุปผลการประเมิน!I4),IF(สรุปผลการประเมิน!I34="","",สรุปผลการประเมิน!I34)))</f>
        <v>2</v>
      </c>
      <c r="J4" s="103">
        <f>IF($B$2="","",IF($B$2=1,IF(สรุปผลการประเมิน!J4="","",สรุปผลการประเมิน!J4),IF(สรุปผลการประเมิน!J34="","",สรุปผลการประเมิน!J34)))</f>
        <v>3</v>
      </c>
      <c r="K4" s="104">
        <f>IF($B$2="","",IF($B$2=1,IF(สรุปผลการประเมิน!K4="","",สรุปผลการประเมิน!K4),IF(สรุปผลการประเมิน!K34="","",สรุปผลการประเมิน!K34)))</f>
        <v>2</v>
      </c>
      <c r="L4" s="106">
        <f>IF($B$2="","",IF($B$2=1,IF(สรุปผลการประเมิน!L4="","",สรุปผลการประเมิน!L4),IF(สรุปผลการประเมิน!L34="","",สรุปผลการประเมิน!L34)))</f>
        <v>2</v>
      </c>
      <c r="M4" s="105" t="str">
        <f>IF($B$2="","",IF($B$2=1,IF(สรุปผลการประเมิน!M4="","",สรุปผลการประเมิน!M4),IF(สรุปผลการประเมิน!M34="","",สรุปผลการประเมิน!M34)))</f>
        <v/>
      </c>
      <c r="N4" s="105" t="str">
        <f>IF($B$2="","",IF($B$2=1,IF(สรุปผลการประเมิน!N4="","",สรุปผลการประเมิน!N4),IF(สรุปผลการประเมิน!N34="","",สรุปผลการประเมิน!N34)))</f>
        <v>P</v>
      </c>
      <c r="O4" s="105" t="str">
        <f>IF($B$2="","",IF($B$2=1,IF(สรุปผลการประเมิน!O4="","",สรุปผลการประเมิน!O4),IF(สรุปผลการประเมิน!O34="","",สรุปผลการประเมิน!O34)))</f>
        <v/>
      </c>
      <c r="P4" s="105" t="str">
        <f>IF($B$2="","",IF($B$2=1,IF(สรุปผลการประเมิน!P4="","",สรุปผลการประเมิน!P4),IF(สรุปผลการประเมิน!P34="","",สรุปผลการประเมิน!P34)))</f>
        <v/>
      </c>
    </row>
    <row r="5" spans="1:16" ht="18" customHeight="1" x14ac:dyDescent="0.3">
      <c r="A5" s="14"/>
      <c r="B5" s="14"/>
      <c r="C5" s="14"/>
      <c r="D5" s="98">
        <f>D4+1</f>
        <v>2</v>
      </c>
      <c r="E5" s="102" t="str">
        <f>IF($B$2="","",IF($B$2=1,IF(สรุปผลการประเมิน!E5="","",สรุปผลการประเมิน!E5),IF(สรุปผลการประเมิน!E35="","",สรุปผลการประเมิน!E35)))</f>
        <v>เด็กชายคฑาวุธ  สวนเศรษฐ</v>
      </c>
      <c r="F5" s="103">
        <f>IF($B$2="","",IF($B$2=1,IF(สรุปผลการประเมิน!F5="","",สรุปผลการประเมิน!F5),IF(สรุปผลการประเมิน!F35="","",สรุปผลการประเมิน!F35)))</f>
        <v>2</v>
      </c>
      <c r="G5" s="103">
        <f>IF($B$2="","",IF($B$2=1,IF(สรุปผลการประเมิน!G5="","",สรุปผลการประเมิน!G5),IF(สรุปผลการประเมิน!G35="","",สรุปผลการประเมิน!G35)))</f>
        <v>2</v>
      </c>
      <c r="H5" s="103">
        <f>IF($B$2="","",IF($B$2=1,IF(สรุปผลการประเมิน!H5="","",สรุปผลการประเมิน!H5),IF(สรุปผลการประเมิน!H35="","",สรุปผลการประเมิน!H35)))</f>
        <v>1</v>
      </c>
      <c r="I5" s="103">
        <f>IF($B$2="","",IF($B$2=1,IF(สรุปผลการประเมิน!I5="","",สรุปผลการประเมิน!I5),IF(สรุปผลการประเมิน!I35="","",สรุปผลการประเมิน!I35)))</f>
        <v>2</v>
      </c>
      <c r="J5" s="103">
        <f>IF($B$2="","",IF($B$2=1,IF(สรุปผลการประเมิน!J5="","",สรุปผลการประเมิน!J5),IF(สรุปผลการประเมิน!J35="","",สรุปผลการประเมิน!J35)))</f>
        <v>2</v>
      </c>
      <c r="K5" s="104">
        <f>IF($B$2="","",IF($B$2=1,IF(สรุปผลการประเมิน!K5="","",สรุปผลการประเมิน!K5),IF(สรุปผลการประเมิน!K35="","",สรุปผลการประเมิน!K35)))</f>
        <v>1.75</v>
      </c>
      <c r="L5" s="106">
        <f>IF($B$2="","",IF($B$2=1,IF(สรุปผลการประเมิน!L5="","",สรุปผลการประเมิน!L5),IF(สรุปผลการประเมิน!L35="","",สรุปผลการประเมิน!L35)))</f>
        <v>2</v>
      </c>
      <c r="M5" s="105" t="str">
        <f>IF($B$2="","",IF($B$2=1,IF(สรุปผลการประเมิน!M5="","",สรุปผลการประเมิน!M5),IF(สรุปผลการประเมิน!M35="","",สรุปผลการประเมิน!M35)))</f>
        <v/>
      </c>
      <c r="N5" s="105" t="str">
        <f>IF($B$2="","",IF($B$2=1,IF(สรุปผลการประเมิน!N5="","",สรุปผลการประเมิน!N5),IF(สรุปผลการประเมิน!N35="","",สรุปผลการประเมิน!N35)))</f>
        <v>P</v>
      </c>
      <c r="O5" s="105" t="str">
        <f>IF($B$2="","",IF($B$2=1,IF(สรุปผลการประเมิน!O5="","",สรุปผลการประเมิน!O5),IF(สรุปผลการประเมิน!O35="","",สรุปผลการประเมิน!O35)))</f>
        <v/>
      </c>
      <c r="P5" s="105" t="str">
        <f>IF($B$2="","",IF($B$2=1,IF(สรุปผลการประเมิน!P5="","",สรุปผลการประเมิน!P5),IF(สรุปผลการประเมิน!P35="","",สรุปผลการประเมิน!P35)))</f>
        <v/>
      </c>
    </row>
    <row r="6" spans="1:16" ht="18" customHeight="1" x14ac:dyDescent="0.3">
      <c r="A6" s="14"/>
      <c r="B6" s="14"/>
      <c r="C6" s="14"/>
      <c r="D6" s="98">
        <f t="shared" ref="D6:D33" si="0">D5+1</f>
        <v>3</v>
      </c>
      <c r="E6" s="102" t="str">
        <f>IF($B$2="","",IF($B$2=1,IF(สรุปผลการประเมิน!E6="","",สรุปผลการประเมิน!E6),IF(สรุปผลการประเมิน!E36="","",สรุปผลการประเมิน!E36)))</f>
        <v>เด็กชายเกรียงศักดิ์  รุ่งเรือง</v>
      </c>
      <c r="F6" s="103">
        <f>IF($B$2="","",IF($B$2=1,IF(สรุปผลการประเมิน!F6="","",สรุปผลการประเมิน!F6),IF(สรุปผลการประเมิน!F36="","",สรุปผลการประเมิน!F36)))</f>
        <v>2</v>
      </c>
      <c r="G6" s="103">
        <f>IF($B$2="","",IF($B$2=1,IF(สรุปผลการประเมิน!G6="","",สรุปผลการประเมิน!G6),IF(สรุปผลการประเมิน!G36="","",สรุปผลการประเมิน!G36)))</f>
        <v>2</v>
      </c>
      <c r="H6" s="103">
        <f>IF($B$2="","",IF($B$2=1,IF(สรุปผลการประเมิน!H6="","",สรุปผลการประเมิน!H6),IF(สรุปผลการประเมิน!H36="","",สรุปผลการประเมิน!H36)))</f>
        <v>1</v>
      </c>
      <c r="I6" s="103">
        <f>IF($B$2="","",IF($B$2=1,IF(สรุปผลการประเมิน!I6="","",สรุปผลการประเมิน!I6),IF(สรุปผลการประเมิน!I36="","",สรุปผลการประเมิน!I36)))</f>
        <v>2</v>
      </c>
      <c r="J6" s="103">
        <f>IF($B$2="","",IF($B$2=1,IF(สรุปผลการประเมิน!J6="","",สรุปผลการประเมิน!J6),IF(สรุปผลการประเมิน!J36="","",สรุปผลการประเมิน!J36)))</f>
        <v>2</v>
      </c>
      <c r="K6" s="104">
        <f>IF($B$2="","",IF($B$2=1,IF(สรุปผลการประเมิน!K6="","",สรุปผลการประเมิน!K6),IF(สรุปผลการประเมิน!K36="","",สรุปผลการประเมิน!K36)))</f>
        <v>1.75</v>
      </c>
      <c r="L6" s="106">
        <f>IF($B$2="","",IF($B$2=1,IF(สรุปผลการประเมิน!L6="","",สรุปผลการประเมิน!L6),IF(สรุปผลการประเมิน!L36="","",สรุปผลการประเมิน!L36)))</f>
        <v>2</v>
      </c>
      <c r="M6" s="105" t="str">
        <f>IF($B$2="","",IF($B$2=1,IF(สรุปผลการประเมิน!M6="","",สรุปผลการประเมิน!M6),IF(สรุปผลการประเมิน!M36="","",สรุปผลการประเมิน!M36)))</f>
        <v/>
      </c>
      <c r="N6" s="105" t="str">
        <f>IF($B$2="","",IF($B$2=1,IF(สรุปผลการประเมิน!N6="","",สรุปผลการประเมิน!N6),IF(สรุปผลการประเมิน!N36="","",สรุปผลการประเมิน!N36)))</f>
        <v>P</v>
      </c>
      <c r="O6" s="105" t="str">
        <f>IF($B$2="","",IF($B$2=1,IF(สรุปผลการประเมิน!O6="","",สรุปผลการประเมิน!O6),IF(สรุปผลการประเมิน!O36="","",สรุปผลการประเมิน!O36)))</f>
        <v/>
      </c>
      <c r="P6" s="105" t="str">
        <f>IF($B$2="","",IF($B$2=1,IF(สรุปผลการประเมิน!P6="","",สรุปผลการประเมิน!P6),IF(สรุปผลการประเมิน!P36="","",สรุปผลการประเมิน!P36)))</f>
        <v/>
      </c>
    </row>
    <row r="7" spans="1:16" ht="18" customHeight="1" x14ac:dyDescent="0.3">
      <c r="A7" s="14"/>
      <c r="B7" s="14"/>
      <c r="C7" s="14"/>
      <c r="D7" s="98">
        <f t="shared" si="0"/>
        <v>4</v>
      </c>
      <c r="E7" s="102" t="str">
        <f>IF($B$2="","",IF($B$2=1,IF(สรุปผลการประเมิน!E7="","",สรุปผลการประเมิน!E7),IF(สรุปผลการประเมิน!E37="","",สรุปผลการประเมิน!E37)))</f>
        <v>เด็กชายสุทธิศักดิ์  พึ่งกุล</v>
      </c>
      <c r="F7" s="103">
        <f>IF($B$2="","",IF($B$2=1,IF(สรุปผลการประเมิน!F7="","",สรุปผลการประเมิน!F7),IF(สรุปผลการประเมิน!F37="","",สรุปผลการประเมิน!F37)))</f>
        <v>1</v>
      </c>
      <c r="G7" s="103">
        <f>IF($B$2="","",IF($B$2=1,IF(สรุปผลการประเมิน!G7="","",สรุปผลการประเมิน!G7),IF(สรุปผลการประเมิน!G37="","",สรุปผลการประเมิน!G37)))</f>
        <v>1</v>
      </c>
      <c r="H7" s="103">
        <f>IF($B$2="","",IF($B$2=1,IF(สรุปผลการประเมิน!H7="","",สรุปผลการประเมิน!H7),IF(สรุปผลการประเมิน!H37="","",สรุปผลการประเมิน!H37)))</f>
        <v>1</v>
      </c>
      <c r="I7" s="103">
        <f>IF($B$2="","",IF($B$2=1,IF(สรุปผลการประเมิน!I7="","",สรุปผลการประเมิน!I7),IF(สรุปผลการประเมิน!I37="","",สรุปผลการประเมิน!I37)))</f>
        <v>1</v>
      </c>
      <c r="J7" s="103">
        <f>IF($B$2="","",IF($B$2=1,IF(สรุปผลการประเมิน!J7="","",สรุปผลการประเมิน!J7),IF(สรุปผลการประเมิน!J37="","",สรุปผลการประเมิน!J37)))</f>
        <v>2</v>
      </c>
      <c r="K7" s="104">
        <f>IF($B$2="","",IF($B$2=1,IF(สรุปผลการประเมิน!K7="","",สรุปผลการประเมิน!K7),IF(สรุปผลการประเมิน!K37="","",สรุปผลการประเมิน!K37)))</f>
        <v>1</v>
      </c>
      <c r="L7" s="106">
        <f>IF($B$2="","",IF($B$2=1,IF(สรุปผลการประเมิน!L7="","",สรุปผลการประเมิน!L7),IF(สรุปผลการประเมิน!L37="","",สรุปผลการประเมิน!L37)))</f>
        <v>1</v>
      </c>
      <c r="M7" s="105" t="str">
        <f>IF($B$2="","",IF($B$2=1,IF(สรุปผลการประเมิน!M7="","",สรุปผลการประเมิน!M7),IF(สรุปผลการประเมิน!M37="","",สรุปผลการประเมิน!M37)))</f>
        <v/>
      </c>
      <c r="N7" s="105" t="str">
        <f>IF($B$2="","",IF($B$2=1,IF(สรุปผลการประเมิน!N7="","",สรุปผลการประเมิน!N7),IF(สรุปผลการประเมิน!N37="","",สรุปผลการประเมิน!N37)))</f>
        <v/>
      </c>
      <c r="O7" s="105" t="str">
        <f>IF($B$2="","",IF($B$2=1,IF(สรุปผลการประเมิน!O7="","",สรุปผลการประเมิน!O7),IF(สรุปผลการประเมิน!O37="","",สรุปผลการประเมิน!O37)))</f>
        <v>P</v>
      </c>
      <c r="P7" s="105" t="str">
        <f>IF($B$2="","",IF($B$2=1,IF(สรุปผลการประเมิน!P7="","",สรุปผลการประเมิน!P7),IF(สรุปผลการประเมิน!P37="","",สรุปผลการประเมิน!P37)))</f>
        <v/>
      </c>
    </row>
    <row r="8" spans="1:16" ht="18" customHeight="1" x14ac:dyDescent="0.3">
      <c r="A8" s="14"/>
      <c r="B8" s="14"/>
      <c r="C8" s="14"/>
      <c r="D8" s="98">
        <f t="shared" si="0"/>
        <v>5</v>
      </c>
      <c r="E8" s="102" t="str">
        <f>IF($B$2="","",IF($B$2=1,IF(สรุปผลการประเมิน!E8="","",สรุปผลการประเมิน!E8),IF(สรุปผลการประเมิน!E38="","",สรุปผลการประเมิน!E38)))</f>
        <v>เด็กชายวีรากร  แตงนิ่ม</v>
      </c>
      <c r="F8" s="103">
        <f>IF($B$2="","",IF($B$2=1,IF(สรุปผลการประเมิน!F8="","",สรุปผลการประเมิน!F8),IF(สรุปผลการประเมิน!F38="","",สรุปผลการประเมิน!F38)))</f>
        <v>1</v>
      </c>
      <c r="G8" s="103">
        <f>IF($B$2="","",IF($B$2=1,IF(สรุปผลการประเมิน!G8="","",สรุปผลการประเมิน!G8),IF(สรุปผลการประเมิน!G38="","",สรุปผลการประเมิน!G38)))</f>
        <v>1</v>
      </c>
      <c r="H8" s="103">
        <f>IF($B$2="","",IF($B$2=1,IF(สรุปผลการประเมิน!H8="","",สรุปผลการประเมิน!H8),IF(สรุปผลการประเมิน!H38="","",สรุปผลการประเมิน!H38)))</f>
        <v>1</v>
      </c>
      <c r="I8" s="103">
        <f>IF($B$2="","",IF($B$2=1,IF(สรุปผลการประเมิน!I8="","",สรุปผลการประเมิน!I8),IF(สรุปผลการประเมิน!I38="","",สรุปผลการประเมิน!I38)))</f>
        <v>2</v>
      </c>
      <c r="J8" s="103">
        <f>IF($B$2="","",IF($B$2=1,IF(สรุปผลการประเมิน!J8="","",สรุปผลการประเมิน!J8),IF(สรุปผลการประเมิน!J38="","",สรุปผลการประเมิน!J38)))</f>
        <v>1</v>
      </c>
      <c r="K8" s="104">
        <f>IF($B$2="","",IF($B$2=1,IF(สรุปผลการประเมิน!K8="","",สรุปผลการประเมิน!K8),IF(สรุปผลการประเมิน!K38="","",สรุปผลการประเมิน!K38)))</f>
        <v>1.25</v>
      </c>
      <c r="L8" s="106">
        <f>IF($B$2="","",IF($B$2=1,IF(สรุปผลการประเมิน!L8="","",สรุปผลการประเมิน!L8),IF(สรุปผลการประเมิน!L38="","",สรุปผลการประเมิน!L38)))</f>
        <v>1</v>
      </c>
      <c r="M8" s="105" t="str">
        <f>IF($B$2="","",IF($B$2=1,IF(สรุปผลการประเมิน!M8="","",สรุปผลการประเมิน!M8),IF(สรุปผลการประเมิน!M38="","",สรุปผลการประเมิน!M38)))</f>
        <v/>
      </c>
      <c r="N8" s="105" t="str">
        <f>IF($B$2="","",IF($B$2=1,IF(สรุปผลการประเมิน!N8="","",สรุปผลการประเมิน!N8),IF(สรุปผลการประเมิน!N38="","",สรุปผลการประเมิน!N38)))</f>
        <v/>
      </c>
      <c r="O8" s="105" t="str">
        <f>IF($B$2="","",IF($B$2=1,IF(สรุปผลการประเมิน!O8="","",สรุปผลการประเมิน!O8),IF(สรุปผลการประเมิน!O38="","",สรุปผลการประเมิน!O38)))</f>
        <v>P</v>
      </c>
      <c r="P8" s="105" t="str">
        <f>IF($B$2="","",IF($B$2=1,IF(สรุปผลการประเมิน!P8="","",สรุปผลการประเมิน!P8),IF(สรุปผลการประเมิน!P38="","",สรุปผลการประเมิน!P38)))</f>
        <v/>
      </c>
    </row>
    <row r="9" spans="1:16" ht="18" customHeight="1" x14ac:dyDescent="0.3">
      <c r="A9" s="14"/>
      <c r="B9" s="14"/>
      <c r="C9" s="14"/>
      <c r="D9" s="98">
        <f t="shared" si="0"/>
        <v>6</v>
      </c>
      <c r="E9" s="102" t="str">
        <f>IF($B$2="","",IF($B$2=1,IF(สรุปผลการประเมิน!E9="","",สรุปผลการประเมิน!E9),IF(สรุปผลการประเมิน!E39="","",สรุปผลการประเมิน!E39)))</f>
        <v>เด็กชายจอมเดช  อันทรินทร์</v>
      </c>
      <c r="F9" s="103">
        <f>IF($B$2="","",IF($B$2=1,IF(สรุปผลการประเมิน!F9="","",สรุปผลการประเมิน!F9),IF(สรุปผลการประเมิน!F39="","",สรุปผลการประเมิน!F39)))</f>
        <v>1</v>
      </c>
      <c r="G9" s="103">
        <f>IF($B$2="","",IF($B$2=1,IF(สรุปผลการประเมิน!G9="","",สรุปผลการประเมิน!G9),IF(สรุปผลการประเมิน!G39="","",สรุปผลการประเมิน!G39)))</f>
        <v>1</v>
      </c>
      <c r="H9" s="103">
        <f>IF($B$2="","",IF($B$2=1,IF(สรุปผลการประเมิน!H9="","",สรุปผลการประเมิน!H9),IF(สรุปผลการประเมิน!H39="","",สรุปผลการประเมิน!H39)))</f>
        <v>1</v>
      </c>
      <c r="I9" s="103">
        <f>IF($B$2="","",IF($B$2=1,IF(สรุปผลการประเมิน!I9="","",สรุปผลการประเมิน!I9),IF(สรุปผลการประเมิน!I39="","",สรุปผลการประเมิน!I39)))</f>
        <v>2</v>
      </c>
      <c r="J9" s="103">
        <f>IF($B$2="","",IF($B$2=1,IF(สรุปผลการประเมิน!J9="","",สรุปผลการประเมิน!J9),IF(สรุปผลการประเมิน!J39="","",สรุปผลการประเมิน!J39)))</f>
        <v>1</v>
      </c>
      <c r="K9" s="104">
        <f>IF($B$2="","",IF($B$2=1,IF(สรุปผลการประเมิน!K9="","",สรุปผลการประเมิน!K9),IF(สรุปผลการประเมิน!K39="","",สรุปผลการประเมิน!K39)))</f>
        <v>1.25</v>
      </c>
      <c r="L9" s="106">
        <f>IF($B$2="","",IF($B$2=1,IF(สรุปผลการประเมิน!L9="","",สรุปผลการประเมิน!L9),IF(สรุปผลการประเมิน!L39="","",สรุปผลการประเมิน!L39)))</f>
        <v>1</v>
      </c>
      <c r="M9" s="105" t="str">
        <f>IF($B$2="","",IF($B$2=1,IF(สรุปผลการประเมิน!M9="","",สรุปผลการประเมิน!M9),IF(สรุปผลการประเมิน!M39="","",สรุปผลการประเมิน!M39)))</f>
        <v/>
      </c>
      <c r="N9" s="105" t="str">
        <f>IF($B$2="","",IF($B$2=1,IF(สรุปผลการประเมิน!N9="","",สรุปผลการประเมิน!N9),IF(สรุปผลการประเมิน!N39="","",สรุปผลการประเมิน!N39)))</f>
        <v/>
      </c>
      <c r="O9" s="105" t="str">
        <f>IF($B$2="","",IF($B$2=1,IF(สรุปผลการประเมิน!O9="","",สรุปผลการประเมิน!O9),IF(สรุปผลการประเมิน!O39="","",สรุปผลการประเมิน!O39)))</f>
        <v>P</v>
      </c>
      <c r="P9" s="105" t="str">
        <f>IF($B$2="","",IF($B$2=1,IF(สรุปผลการประเมิน!P9="","",สรุปผลการประเมิน!P9),IF(สรุปผลการประเมิน!P39="","",สรุปผลการประเมิน!P39)))</f>
        <v/>
      </c>
    </row>
    <row r="10" spans="1:16" ht="18" customHeight="1" x14ac:dyDescent="0.3">
      <c r="A10" s="14"/>
      <c r="B10" s="14"/>
      <c r="C10" s="14"/>
      <c r="D10" s="98">
        <f t="shared" si="0"/>
        <v>7</v>
      </c>
      <c r="E10" s="102" t="str">
        <f>IF($B$2="","",IF($B$2=1,IF(สรุปผลการประเมิน!E10="","",สรุปผลการประเมิน!E10),IF(สรุปผลการประเมิน!E40="","",สรุปผลการประเมิน!E40)))</f>
        <v>เด็กชายณวพล  พรมจิ๋ว</v>
      </c>
      <c r="F10" s="103">
        <f>IF($B$2="","",IF($B$2=1,IF(สรุปผลการประเมิน!F10="","",สรุปผลการประเมิน!F10),IF(สรุปผลการประเมิน!F40="","",สรุปผลการประเมิน!F40)))</f>
        <v>2</v>
      </c>
      <c r="G10" s="103">
        <f>IF($B$2="","",IF($B$2=1,IF(สรุปผลการประเมิน!G10="","",สรุปผลการประเมิน!G10),IF(สรุปผลการประเมิน!G40="","",สรุปผลการประเมิน!G40)))</f>
        <v>2</v>
      </c>
      <c r="H10" s="103">
        <f>IF($B$2="","",IF($B$2=1,IF(สรุปผลการประเมิน!H10="","",สรุปผลการประเมิน!H10),IF(สรุปผลการประเมิน!H40="","",สรุปผลการประเมิน!H40)))</f>
        <v>2</v>
      </c>
      <c r="I10" s="103">
        <f>IF($B$2="","",IF($B$2=1,IF(สรุปผลการประเมิน!I10="","",สรุปผลการประเมิน!I10),IF(สรุปผลการประเมิน!I40="","",สรุปผลการประเมิน!I40)))</f>
        <v>2</v>
      </c>
      <c r="J10" s="103">
        <f>IF($B$2="","",IF($B$2=1,IF(สรุปผลการประเมิน!J10="","",สรุปผลการประเมิน!J10),IF(สรุปผลการประเมิน!J40="","",สรุปผลการประเมิน!J40)))</f>
        <v>3</v>
      </c>
      <c r="K10" s="104">
        <f>IF($B$2="","",IF($B$2=1,IF(สรุปผลการประเมิน!K10="","",สรุปผลการประเมิน!K10),IF(สรุปผลการประเมิน!K40="","",สรุปผลการประเมิน!K40)))</f>
        <v>2</v>
      </c>
      <c r="L10" s="106">
        <f>IF($B$2="","",IF($B$2=1,IF(สรุปผลการประเมิน!L10="","",สรุปผลการประเมิน!L10),IF(สรุปผลการประเมิน!L40="","",สรุปผลการประเมิน!L40)))</f>
        <v>2</v>
      </c>
      <c r="M10" s="105" t="str">
        <f>IF($B$2="","",IF($B$2=1,IF(สรุปผลการประเมิน!M10="","",สรุปผลการประเมิน!M10),IF(สรุปผลการประเมิน!M40="","",สรุปผลการประเมิน!M40)))</f>
        <v/>
      </c>
      <c r="N10" s="105" t="str">
        <f>IF($B$2="","",IF($B$2=1,IF(สรุปผลการประเมิน!N10="","",สรุปผลการประเมิน!N10),IF(สรุปผลการประเมิน!N40="","",สรุปผลการประเมิน!N40)))</f>
        <v>P</v>
      </c>
      <c r="O10" s="105" t="str">
        <f>IF($B$2="","",IF($B$2=1,IF(สรุปผลการประเมิน!O10="","",สรุปผลการประเมิน!O10),IF(สรุปผลการประเมิน!O40="","",สรุปผลการประเมิน!O40)))</f>
        <v/>
      </c>
      <c r="P10" s="105" t="str">
        <f>IF($B$2="","",IF($B$2=1,IF(สรุปผลการประเมิน!P10="","",สรุปผลการประเมิน!P10),IF(สรุปผลการประเมิน!P40="","",สรุปผลการประเมิน!P40)))</f>
        <v/>
      </c>
    </row>
    <row r="11" spans="1:16" ht="18" customHeight="1" x14ac:dyDescent="0.3">
      <c r="A11" s="14"/>
      <c r="B11" s="14"/>
      <c r="C11" s="14"/>
      <c r="D11" s="98">
        <f t="shared" si="0"/>
        <v>8</v>
      </c>
      <c r="E11" s="102" t="str">
        <f>IF($B$2="","",IF($B$2=1,IF(สรุปผลการประเมิน!E11="","",สรุปผลการประเมิน!E11),IF(สรุปผลการประเมิน!E41="","",สรุปผลการประเมิน!E41)))</f>
        <v>เด็กชายอลงกรณ์     คำค้อม</v>
      </c>
      <c r="F11" s="103">
        <f>IF($B$2="","",IF($B$2=1,IF(สรุปผลการประเมิน!F11="","",สรุปผลการประเมิน!F11),IF(สรุปผลการประเมิน!F41="","",สรุปผลการประเมิน!F41)))</f>
        <v>1</v>
      </c>
      <c r="G11" s="103">
        <f>IF($B$2="","",IF($B$2=1,IF(สรุปผลการประเมิน!G11="","",สรุปผลการประเมิน!G11),IF(สรุปผลการประเมิน!G41="","",สรุปผลการประเมิน!G41)))</f>
        <v>2</v>
      </c>
      <c r="H11" s="103">
        <f>IF($B$2="","",IF($B$2=1,IF(สรุปผลการประเมิน!H11="","",สรุปผลการประเมิน!H11),IF(สรุปผลการประเมิน!H41="","",สรุปผลการประเมิน!H41)))</f>
        <v>1</v>
      </c>
      <c r="I11" s="103">
        <f>IF($B$2="","",IF($B$2=1,IF(สรุปผลการประเมิน!I11="","",สรุปผลการประเมิน!I11),IF(สรุปผลการประเมิน!I41="","",สรุปผลการประเมิน!I41)))</f>
        <v>2</v>
      </c>
      <c r="J11" s="103">
        <f>IF($B$2="","",IF($B$2=1,IF(สรุปผลการประเมิน!J11="","",สรุปผลการประเมิน!J11),IF(สรุปผลการประเมิน!J41="","",สรุปผลการประเมิน!J41)))</f>
        <v>2</v>
      </c>
      <c r="K11" s="104">
        <f>IF($B$2="","",IF($B$2=1,IF(สรุปผลการประเมิน!K11="","",สรุปผลการประเมิน!K11),IF(สรุปผลการประเมิน!K41="","",สรุปผลการประเมิน!K41)))</f>
        <v>1.5</v>
      </c>
      <c r="L11" s="106">
        <f>IF($B$2="","",IF($B$2=1,IF(สรุปผลการประเมิน!L11="","",สรุปผลการประเมิน!L11),IF(สรุปผลการประเมิน!L41="","",สรุปผลการประเมิน!L41)))</f>
        <v>2</v>
      </c>
      <c r="M11" s="105" t="str">
        <f>IF($B$2="","",IF($B$2=1,IF(สรุปผลการประเมิน!M11="","",สรุปผลการประเมิน!M11),IF(สรุปผลการประเมิน!M41="","",สรุปผลการประเมิน!M41)))</f>
        <v/>
      </c>
      <c r="N11" s="105" t="str">
        <f>IF($B$2="","",IF($B$2=1,IF(สรุปผลการประเมิน!N11="","",สรุปผลการประเมิน!N11),IF(สรุปผลการประเมิน!N41="","",สรุปผลการประเมิน!N41)))</f>
        <v>P</v>
      </c>
      <c r="O11" s="105" t="str">
        <f>IF($B$2="","",IF($B$2=1,IF(สรุปผลการประเมิน!O11="","",สรุปผลการประเมิน!O11),IF(สรุปผลการประเมิน!O41="","",สรุปผลการประเมิน!O41)))</f>
        <v/>
      </c>
      <c r="P11" s="105" t="str">
        <f>IF($B$2="","",IF($B$2=1,IF(สรุปผลการประเมิน!P11="","",สรุปผลการประเมิน!P11),IF(สรุปผลการประเมิน!P41="","",สรุปผลการประเมิน!P41)))</f>
        <v/>
      </c>
    </row>
    <row r="12" spans="1:16" ht="18" customHeight="1" x14ac:dyDescent="0.3">
      <c r="A12" s="14"/>
      <c r="B12" s="14"/>
      <c r="C12" s="14"/>
      <c r="D12" s="98">
        <f t="shared" si="0"/>
        <v>9</v>
      </c>
      <c r="E12" s="102" t="str">
        <f>IF($B$2="","",IF($B$2=1,IF(สรุปผลการประเมิน!E12="","",สรุปผลการประเมิน!E12),IF(สรุปผลการประเมิน!E42="","",สรุปผลการประเมิน!E42)))</f>
        <v>เด็กชายธีรวัช  พุ่มไสว</v>
      </c>
      <c r="F12" s="103">
        <f>IF($B$2="","",IF($B$2=1,IF(สรุปผลการประเมิน!F12="","",สรุปผลการประเมิน!F12),IF(สรุปผลการประเมิน!F42="","",สรุปผลการประเมิน!F42)))</f>
        <v>1</v>
      </c>
      <c r="G12" s="103">
        <f>IF($B$2="","",IF($B$2=1,IF(สรุปผลการประเมิน!G12="","",สรุปผลการประเมิน!G12),IF(สรุปผลการประเมิน!G42="","",สรุปผลการประเมิน!G42)))</f>
        <v>1</v>
      </c>
      <c r="H12" s="103">
        <f>IF($B$2="","",IF($B$2=1,IF(สรุปผลการประเมิน!H12="","",สรุปผลการประเมิน!H12),IF(สรุปผลการประเมิน!H42="","",สรุปผลการประเมิน!H42)))</f>
        <v>1</v>
      </c>
      <c r="I12" s="103">
        <f>IF($B$2="","",IF($B$2=1,IF(สรุปผลการประเมิน!I12="","",สรุปผลการประเมิน!I12),IF(สรุปผลการประเมิน!I42="","",สรุปผลการประเมิน!I42)))</f>
        <v>2</v>
      </c>
      <c r="J12" s="103">
        <f>IF($B$2="","",IF($B$2=1,IF(สรุปผลการประเมิน!J12="","",สรุปผลการประเมิน!J12),IF(สรุปผลการประเมิน!J42="","",สรุปผลการประเมิน!J42)))</f>
        <v>1</v>
      </c>
      <c r="K12" s="104">
        <f>IF($B$2="","",IF($B$2=1,IF(สรุปผลการประเมิน!K12="","",สรุปผลการประเมิน!K12),IF(สรุปผลการประเมิน!K42="","",สรุปผลการประเมิน!K42)))</f>
        <v>1.25</v>
      </c>
      <c r="L12" s="106">
        <f>IF($B$2="","",IF($B$2=1,IF(สรุปผลการประเมิน!L12="","",สรุปผลการประเมิน!L12),IF(สรุปผลการประเมิน!L42="","",สรุปผลการประเมิน!L42)))</f>
        <v>1</v>
      </c>
      <c r="M12" s="105" t="str">
        <f>IF($B$2="","",IF($B$2=1,IF(สรุปผลการประเมิน!M12="","",สรุปผลการประเมิน!M12),IF(สรุปผลการประเมิน!M42="","",สรุปผลการประเมิน!M42)))</f>
        <v/>
      </c>
      <c r="N12" s="105" t="str">
        <f>IF($B$2="","",IF($B$2=1,IF(สรุปผลการประเมิน!N12="","",สรุปผลการประเมิน!N12),IF(สรุปผลการประเมิน!N42="","",สรุปผลการประเมิน!N42)))</f>
        <v/>
      </c>
      <c r="O12" s="105" t="str">
        <f>IF($B$2="","",IF($B$2=1,IF(สรุปผลการประเมิน!O12="","",สรุปผลการประเมิน!O12),IF(สรุปผลการประเมิน!O42="","",สรุปผลการประเมิน!O42)))</f>
        <v>P</v>
      </c>
      <c r="P12" s="105" t="str">
        <f>IF($B$2="","",IF($B$2=1,IF(สรุปผลการประเมิน!P12="","",สรุปผลการประเมิน!P12),IF(สรุปผลการประเมิน!P42="","",สรุปผลการประเมิน!P42)))</f>
        <v/>
      </c>
    </row>
    <row r="13" spans="1:16" ht="18" customHeight="1" x14ac:dyDescent="0.3">
      <c r="A13" s="14"/>
      <c r="B13" s="14"/>
      <c r="C13" s="14"/>
      <c r="D13" s="98">
        <f t="shared" si="0"/>
        <v>10</v>
      </c>
      <c r="E13" s="102" t="str">
        <f>IF($B$2="","",IF($B$2=1,IF(สรุปผลการประเมิน!E13="","",สรุปผลการประเมิน!E13),IF(สรุปผลการประเมิน!E43="","",สรุปผลการประเมิน!E43)))</f>
        <v>เด็กหญิงกัญญภัทร  เรียบร้อย</v>
      </c>
      <c r="F13" s="103">
        <f>IF($B$2="","",IF($B$2=1,IF(สรุปผลการประเมิน!F13="","",สรุปผลการประเมิน!F13),IF(สรุปผลการประเมิน!F43="","",สรุปผลการประเมิน!F43)))</f>
        <v>1</v>
      </c>
      <c r="G13" s="103">
        <f>IF($B$2="","",IF($B$2=1,IF(สรุปผลการประเมิน!G13="","",สรุปผลการประเมิน!G13),IF(สรุปผลการประเมิน!G43="","",สรุปผลการประเมิน!G43)))</f>
        <v>1</v>
      </c>
      <c r="H13" s="103">
        <f>IF($B$2="","",IF($B$2=1,IF(สรุปผลการประเมิน!H13="","",สรุปผลการประเมิน!H13),IF(สรุปผลการประเมิน!H43="","",สรุปผลการประเมิน!H43)))</f>
        <v>1</v>
      </c>
      <c r="I13" s="103">
        <f>IF($B$2="","",IF($B$2=1,IF(สรุปผลการประเมิน!I13="","",สรุปผลการประเมิน!I13),IF(สรุปผลการประเมิน!I43="","",สรุปผลการประเมิน!I43)))</f>
        <v>2</v>
      </c>
      <c r="J13" s="103">
        <f>IF($B$2="","",IF($B$2=1,IF(สรุปผลการประเมิน!J13="","",สรุปผลการประเมิน!J13),IF(สรุปผลการประเมิน!J43="","",สรุปผลการประเมิน!J43)))</f>
        <v>2</v>
      </c>
      <c r="K13" s="104">
        <f>IF($B$2="","",IF($B$2=1,IF(สรุปผลการประเมิน!K13="","",สรุปผลการประเมิน!K13),IF(สรุปผลการประเมิน!K43="","",สรุปผลการประเมิน!K43)))</f>
        <v>1.25</v>
      </c>
      <c r="L13" s="106">
        <f>IF($B$2="","",IF($B$2=1,IF(สรุปผลการประเมิน!L13="","",สรุปผลการประเมิน!L13),IF(สรุปผลการประเมิน!L43="","",สรุปผลการประเมิน!L43)))</f>
        <v>1</v>
      </c>
      <c r="M13" s="105" t="str">
        <f>IF($B$2="","",IF($B$2=1,IF(สรุปผลการประเมิน!M13="","",สรุปผลการประเมิน!M13),IF(สรุปผลการประเมิน!M43="","",สรุปผลการประเมิน!M43)))</f>
        <v/>
      </c>
      <c r="N13" s="105" t="str">
        <f>IF($B$2="","",IF($B$2=1,IF(สรุปผลการประเมิน!N13="","",สรุปผลการประเมิน!N13),IF(สรุปผลการประเมิน!N43="","",สรุปผลการประเมิน!N43)))</f>
        <v/>
      </c>
      <c r="O13" s="105" t="str">
        <f>IF($B$2="","",IF($B$2=1,IF(สรุปผลการประเมิน!O13="","",สรุปผลการประเมิน!O13),IF(สรุปผลการประเมิน!O43="","",สรุปผลการประเมิน!O43)))</f>
        <v>P</v>
      </c>
      <c r="P13" s="105" t="str">
        <f>IF($B$2="","",IF($B$2=1,IF(สรุปผลการประเมิน!P13="","",สรุปผลการประเมิน!P13),IF(สรุปผลการประเมิน!P43="","",สรุปผลการประเมิน!P43)))</f>
        <v/>
      </c>
    </row>
    <row r="14" spans="1:16" ht="18" customHeight="1" x14ac:dyDescent="0.3">
      <c r="A14" s="14"/>
      <c r="B14" s="14"/>
      <c r="C14" s="14"/>
      <c r="D14" s="98">
        <f t="shared" si="0"/>
        <v>11</v>
      </c>
      <c r="E14" s="102" t="str">
        <f>IF($B$2="","",IF($B$2=1,IF(สรุปผลการประเมิน!E14="","",สรุปผลการประเมิน!E14),IF(สรุปผลการประเมิน!E44="","",สรุปผลการประเมิน!E44)))</f>
        <v>เด็กหญิงชญานันท์  โตทุ้ย</v>
      </c>
      <c r="F14" s="103">
        <f>IF($B$2="","",IF($B$2=1,IF(สรุปผลการประเมิน!F14="","",สรุปผลการประเมิน!F14),IF(สรุปผลการประเมิน!F44="","",สรุปผลการประเมิน!F44)))</f>
        <v>2</v>
      </c>
      <c r="G14" s="103">
        <f>IF($B$2="","",IF($B$2=1,IF(สรุปผลการประเมิน!G14="","",สรุปผลการประเมิน!G14),IF(สรุปผลการประเมิน!G44="","",สรุปผลการประเมิน!G44)))</f>
        <v>2</v>
      </c>
      <c r="H14" s="103">
        <f>IF($B$2="","",IF($B$2=1,IF(สรุปผลการประเมิน!H14="","",สรุปผลการประเมิน!H14),IF(สรุปผลการประเมิน!H44="","",สรุปผลการประเมิน!H44)))</f>
        <v>2</v>
      </c>
      <c r="I14" s="103">
        <f>IF($B$2="","",IF($B$2=1,IF(สรุปผลการประเมิน!I14="","",สรุปผลการประเมิน!I14),IF(สรุปผลการประเมิน!I44="","",สรุปผลการประเมิน!I44)))</f>
        <v>2</v>
      </c>
      <c r="J14" s="103">
        <f>IF($B$2="","",IF($B$2=1,IF(สรุปผลการประเมิน!J14="","",สรุปผลการประเมิน!J14),IF(สรุปผลการประเมิน!J44="","",สรุปผลการประเมิน!J44)))</f>
        <v>2</v>
      </c>
      <c r="K14" s="104">
        <f>IF($B$2="","",IF($B$2=1,IF(สรุปผลการประเมิน!K14="","",สรุปผลการประเมิน!K14),IF(สรุปผลการประเมิน!K44="","",สรุปผลการประเมิน!K44)))</f>
        <v>2</v>
      </c>
      <c r="L14" s="106">
        <f>IF($B$2="","",IF($B$2=1,IF(สรุปผลการประเมิน!L14="","",สรุปผลการประเมิน!L14),IF(สรุปผลการประเมิน!L44="","",สรุปผลการประเมิน!L44)))</f>
        <v>2</v>
      </c>
      <c r="M14" s="105" t="str">
        <f>IF($B$2="","",IF($B$2=1,IF(สรุปผลการประเมิน!M14="","",สรุปผลการประเมิน!M14),IF(สรุปผลการประเมิน!M44="","",สรุปผลการประเมิน!M44)))</f>
        <v/>
      </c>
      <c r="N14" s="105" t="str">
        <f>IF($B$2="","",IF($B$2=1,IF(สรุปผลการประเมิน!N14="","",สรุปผลการประเมิน!N14),IF(สรุปผลการประเมิน!N44="","",สรุปผลการประเมิน!N44)))</f>
        <v>P</v>
      </c>
      <c r="O14" s="105" t="str">
        <f>IF($B$2="","",IF($B$2=1,IF(สรุปผลการประเมิน!O14="","",สรุปผลการประเมิน!O14),IF(สรุปผลการประเมิน!O44="","",สรุปผลการประเมิน!O44)))</f>
        <v/>
      </c>
      <c r="P14" s="105" t="str">
        <f>IF($B$2="","",IF($B$2=1,IF(สรุปผลการประเมิน!P14="","",สรุปผลการประเมิน!P14),IF(สรุปผลการประเมิน!P44="","",สรุปผลการประเมิน!P44)))</f>
        <v/>
      </c>
    </row>
    <row r="15" spans="1:16" ht="18" customHeight="1" x14ac:dyDescent="0.3">
      <c r="A15" s="14"/>
      <c r="B15" s="14"/>
      <c r="C15" s="14"/>
      <c r="D15" s="98">
        <f t="shared" si="0"/>
        <v>12</v>
      </c>
      <c r="E15" s="102" t="str">
        <f>IF($B$2="","",IF($B$2=1,IF(สรุปผลการประเมิน!E15="","",สรุปผลการประเมิน!E15),IF(สรุปผลการประเมิน!E45="","",สรุปผลการประเมิน!E45)))</f>
        <v>เด็กหญิงณัชชา  แถวอุทุม</v>
      </c>
      <c r="F15" s="103">
        <f>IF($B$2="","",IF($B$2=1,IF(สรุปผลการประเมิน!F15="","",สรุปผลการประเมิน!F15),IF(สรุปผลการประเมิน!F45="","",สรุปผลการประเมิน!F45)))</f>
        <v>2</v>
      </c>
      <c r="G15" s="103">
        <f>IF($B$2="","",IF($B$2=1,IF(สรุปผลการประเมิน!G15="","",สรุปผลการประเมิน!G15),IF(สรุปผลการประเมิน!G45="","",สรุปผลการประเมิน!G45)))</f>
        <v>2</v>
      </c>
      <c r="H15" s="103">
        <f>IF($B$2="","",IF($B$2=1,IF(สรุปผลการประเมิน!H15="","",สรุปผลการประเมิน!H15),IF(สรุปผลการประเมิน!H45="","",สรุปผลการประเมิน!H45)))</f>
        <v>2</v>
      </c>
      <c r="I15" s="103">
        <f>IF($B$2="","",IF($B$2=1,IF(สรุปผลการประเมิน!I15="","",สรุปผลการประเมิน!I15),IF(สรุปผลการประเมิน!I45="","",สรุปผลการประเมิน!I45)))</f>
        <v>2</v>
      </c>
      <c r="J15" s="103">
        <f>IF($B$2="","",IF($B$2=1,IF(สรุปผลการประเมิน!J15="","",สรุปผลการประเมิน!J15),IF(สรุปผลการประเมิน!J45="","",สรุปผลการประเมิน!J45)))</f>
        <v>2</v>
      </c>
      <c r="K15" s="104">
        <f>IF($B$2="","",IF($B$2=1,IF(สรุปผลการประเมิน!K15="","",สรุปผลการประเมิน!K15),IF(สรุปผลการประเมิน!K45="","",สรุปผลการประเมิน!K45)))</f>
        <v>2</v>
      </c>
      <c r="L15" s="106">
        <f>IF($B$2="","",IF($B$2=1,IF(สรุปผลการประเมิน!L15="","",สรุปผลการประเมิน!L15),IF(สรุปผลการประเมิน!L45="","",สรุปผลการประเมิน!L45)))</f>
        <v>2</v>
      </c>
      <c r="M15" s="105" t="str">
        <f>IF($B$2="","",IF($B$2=1,IF(สรุปผลการประเมิน!M15="","",สรุปผลการประเมิน!M15),IF(สรุปผลการประเมิน!M45="","",สรุปผลการประเมิน!M45)))</f>
        <v/>
      </c>
      <c r="N15" s="105" t="str">
        <f>IF($B$2="","",IF($B$2=1,IF(สรุปผลการประเมิน!N15="","",สรุปผลการประเมิน!N15),IF(สรุปผลการประเมิน!N45="","",สรุปผลการประเมิน!N45)))</f>
        <v>P</v>
      </c>
      <c r="O15" s="105" t="str">
        <f>IF($B$2="","",IF($B$2=1,IF(สรุปผลการประเมิน!O15="","",สรุปผลการประเมิน!O15),IF(สรุปผลการประเมิน!O45="","",สรุปผลการประเมิน!O45)))</f>
        <v/>
      </c>
      <c r="P15" s="105" t="str">
        <f>IF($B$2="","",IF($B$2=1,IF(สรุปผลการประเมิน!P15="","",สรุปผลการประเมิน!P15),IF(สรุปผลการประเมิน!P45="","",สรุปผลการประเมิน!P45)))</f>
        <v/>
      </c>
    </row>
    <row r="16" spans="1:16" ht="18" customHeight="1" x14ac:dyDescent="0.3">
      <c r="A16" s="14"/>
      <c r="B16" s="14"/>
      <c r="C16" s="14"/>
      <c r="D16" s="98">
        <f t="shared" si="0"/>
        <v>13</v>
      </c>
      <c r="E16" s="102" t="str">
        <f>IF($B$2="","",IF($B$2=1,IF(สรุปผลการประเมิน!E16="","",สรุปผลการประเมิน!E16),IF(สรุปผลการประเมิน!E46="","",สรุปผลการประเมิน!E46)))</f>
        <v>เด็กหญิงณัฐณิชา  อ่วมฟัก</v>
      </c>
      <c r="F16" s="103">
        <f>IF($B$2="","",IF($B$2=1,IF(สรุปผลการประเมิน!F16="","",สรุปผลการประเมิน!F16),IF(สรุปผลการประเมิน!F46="","",สรุปผลการประเมิน!F46)))</f>
        <v>2</v>
      </c>
      <c r="G16" s="103">
        <f>IF($B$2="","",IF($B$2=1,IF(สรุปผลการประเมิน!G16="","",สรุปผลการประเมิน!G16),IF(สรุปผลการประเมิน!G46="","",สรุปผลการประเมิน!G46)))</f>
        <v>2</v>
      </c>
      <c r="H16" s="103">
        <f>IF($B$2="","",IF($B$2=1,IF(สรุปผลการประเมิน!H16="","",สรุปผลการประเมิน!H16),IF(สรุปผลการประเมิน!H46="","",สรุปผลการประเมิน!H46)))</f>
        <v>2</v>
      </c>
      <c r="I16" s="103">
        <f>IF($B$2="","",IF($B$2=1,IF(สรุปผลการประเมิน!I16="","",สรุปผลการประเมิน!I16),IF(สรุปผลการประเมิน!I46="","",สรุปผลการประเมิน!I46)))</f>
        <v>2</v>
      </c>
      <c r="J16" s="103">
        <f>IF($B$2="","",IF($B$2=1,IF(สรุปผลการประเมิน!J16="","",สรุปผลการประเมิน!J16),IF(สรุปผลการประเมิน!J46="","",สรุปผลการประเมิน!J46)))</f>
        <v>2</v>
      </c>
      <c r="K16" s="104">
        <f>IF($B$2="","",IF($B$2=1,IF(สรุปผลการประเมิน!K16="","",สรุปผลการประเมิน!K16),IF(สรุปผลการประเมิน!K46="","",สรุปผลการประเมิน!K46)))</f>
        <v>2</v>
      </c>
      <c r="L16" s="106">
        <f>IF($B$2="","",IF($B$2=1,IF(สรุปผลการประเมิน!L16="","",สรุปผลการประเมิน!L16),IF(สรุปผลการประเมิน!L46="","",สรุปผลการประเมิน!L46)))</f>
        <v>2</v>
      </c>
      <c r="M16" s="105" t="str">
        <f>IF($B$2="","",IF($B$2=1,IF(สรุปผลการประเมิน!M16="","",สรุปผลการประเมิน!M16),IF(สรุปผลการประเมิน!M46="","",สรุปผลการประเมิน!M46)))</f>
        <v/>
      </c>
      <c r="N16" s="105" t="str">
        <f>IF($B$2="","",IF($B$2=1,IF(สรุปผลการประเมิน!N16="","",สรุปผลการประเมิน!N16),IF(สรุปผลการประเมิน!N46="","",สรุปผลการประเมิน!N46)))</f>
        <v>P</v>
      </c>
      <c r="O16" s="105" t="str">
        <f>IF($B$2="","",IF($B$2=1,IF(สรุปผลการประเมิน!O16="","",สรุปผลการประเมิน!O16),IF(สรุปผลการประเมิน!O46="","",สรุปผลการประเมิน!O46)))</f>
        <v/>
      </c>
      <c r="P16" s="105" t="str">
        <f>IF($B$2="","",IF($B$2=1,IF(สรุปผลการประเมิน!P16="","",สรุปผลการประเมิน!P16),IF(สรุปผลการประเมิน!P46="","",สรุปผลการประเมิน!P46)))</f>
        <v/>
      </c>
    </row>
    <row r="17" spans="1:16" ht="18" customHeight="1" x14ac:dyDescent="0.3">
      <c r="A17" s="14"/>
      <c r="B17" s="14"/>
      <c r="C17" s="14"/>
      <c r="D17" s="98">
        <f t="shared" si="0"/>
        <v>14</v>
      </c>
      <c r="E17" s="102" t="str">
        <f>IF($B$2="","",IF($B$2=1,IF(สรุปผลการประเมิน!E17="","",สรุปผลการประเมิน!E17),IF(สรุปผลการประเมิน!E47="","",สรุปผลการประเมิน!E47)))</f>
        <v>เด็กหญิงกัญญารัตน์  จันทร์แสง</v>
      </c>
      <c r="F17" s="103">
        <f>IF($B$2="","",IF($B$2=1,IF(สรุปผลการประเมิน!F17="","",สรุปผลการประเมิน!F17),IF(สรุปผลการประเมิน!F47="","",สรุปผลการประเมิน!F47)))</f>
        <v>1</v>
      </c>
      <c r="G17" s="103">
        <f>IF($B$2="","",IF($B$2=1,IF(สรุปผลการประเมิน!G17="","",สรุปผลการประเมิน!G17),IF(สรุปผลการประเมิน!G47="","",สรุปผลการประเมิน!G47)))</f>
        <v>1</v>
      </c>
      <c r="H17" s="103">
        <f>IF($B$2="","",IF($B$2=1,IF(สรุปผลการประเมิน!H17="","",สรุปผลการประเมิน!H17),IF(สรุปผลการประเมิน!H47="","",สรุปผลการประเมิน!H47)))</f>
        <v>1</v>
      </c>
      <c r="I17" s="103">
        <f>IF($B$2="","",IF($B$2=1,IF(สรุปผลการประเมิน!I17="","",สรุปผลการประเมิน!I17),IF(สรุปผลการประเมิน!I47="","",สรุปผลการประเมิน!I47)))</f>
        <v>2</v>
      </c>
      <c r="J17" s="103">
        <f>IF($B$2="","",IF($B$2=1,IF(สรุปผลการประเมิน!J17="","",สรุปผลการประเมิน!J17),IF(สรุปผลการประเมิน!J47="","",สรุปผลการประเมิน!J47)))</f>
        <v>1</v>
      </c>
      <c r="K17" s="104">
        <f>IF($B$2="","",IF($B$2=1,IF(สรุปผลการประเมิน!K17="","",สรุปผลการประเมิน!K17),IF(สรุปผลการประเมิน!K47="","",สรุปผลการประเมิน!K47)))</f>
        <v>1.25</v>
      </c>
      <c r="L17" s="106">
        <f>IF($B$2="","",IF($B$2=1,IF(สรุปผลการประเมิน!L17="","",สรุปผลการประเมิน!L17),IF(สรุปผลการประเมิน!L47="","",สรุปผลการประเมิน!L47)))</f>
        <v>1</v>
      </c>
      <c r="M17" s="105" t="str">
        <f>IF($B$2="","",IF($B$2=1,IF(สรุปผลการประเมิน!M17="","",สรุปผลการประเมิน!M17),IF(สรุปผลการประเมิน!M47="","",สรุปผลการประเมิน!M47)))</f>
        <v/>
      </c>
      <c r="N17" s="105" t="str">
        <f>IF($B$2="","",IF($B$2=1,IF(สรุปผลการประเมิน!N17="","",สรุปผลการประเมิน!N17),IF(สรุปผลการประเมิน!N47="","",สรุปผลการประเมิน!N47)))</f>
        <v/>
      </c>
      <c r="O17" s="105" t="str">
        <f>IF($B$2="","",IF($B$2=1,IF(สรุปผลการประเมิน!O17="","",สรุปผลการประเมิน!O17),IF(สรุปผลการประเมิน!O47="","",สรุปผลการประเมิน!O47)))</f>
        <v>P</v>
      </c>
      <c r="P17" s="105" t="str">
        <f>IF($B$2="","",IF($B$2=1,IF(สรุปผลการประเมิน!P17="","",สรุปผลการประเมิน!P17),IF(สรุปผลการประเมิน!P47="","",สรุปผลการประเมิน!P47)))</f>
        <v/>
      </c>
    </row>
    <row r="18" spans="1:16" ht="18" customHeight="1" x14ac:dyDescent="0.3">
      <c r="A18" s="14"/>
      <c r="B18" s="14"/>
      <c r="C18" s="14"/>
      <c r="D18" s="98">
        <f t="shared" si="0"/>
        <v>15</v>
      </c>
      <c r="E18" s="102" t="str">
        <f>IF($B$2="","",IF($B$2=1,IF(สรุปผลการประเมิน!E18="","",สรุปผลการประเมิน!E18),IF(สรุปผลการประเมิน!E48="","",สรุปผลการประเมิน!E48)))</f>
        <v>เด็กหญิงกัญญาพัชร  พลหลำ</v>
      </c>
      <c r="F18" s="103">
        <f>IF($B$2="","",IF($B$2=1,IF(สรุปผลการประเมิน!F18="","",สรุปผลการประเมิน!F18),IF(สรุปผลการประเมิน!F48="","",สรุปผลการประเมิน!F48)))</f>
        <v>2</v>
      </c>
      <c r="G18" s="103">
        <f>IF($B$2="","",IF($B$2=1,IF(สรุปผลการประเมิน!G18="","",สรุปผลการประเมิน!G18),IF(สรุปผลการประเมิน!G48="","",สรุปผลการประเมิน!G48)))</f>
        <v>2</v>
      </c>
      <c r="H18" s="103">
        <f>IF($B$2="","",IF($B$2=1,IF(สรุปผลการประเมิน!H18="","",สรุปผลการประเมิน!H18),IF(สรุปผลการประเมิน!H48="","",สรุปผลการประเมิน!H48)))</f>
        <v>2</v>
      </c>
      <c r="I18" s="103">
        <f>IF($B$2="","",IF($B$2=1,IF(สรุปผลการประเมิน!I18="","",สรุปผลการประเมิน!I18),IF(สรุปผลการประเมิน!I48="","",สรุปผลการประเมิน!I48)))</f>
        <v>2</v>
      </c>
      <c r="J18" s="103">
        <f>IF($B$2="","",IF($B$2=1,IF(สรุปผลการประเมิน!J18="","",สรุปผลการประเมิน!J18),IF(สรุปผลการประเมิน!J48="","",สรุปผลการประเมิน!J48)))</f>
        <v>2</v>
      </c>
      <c r="K18" s="104">
        <f>IF($B$2="","",IF($B$2=1,IF(สรุปผลการประเมิน!K18="","",สรุปผลการประเมิน!K18),IF(สรุปผลการประเมิน!K48="","",สรุปผลการประเมิน!K48)))</f>
        <v>2</v>
      </c>
      <c r="L18" s="106">
        <f>IF($B$2="","",IF($B$2=1,IF(สรุปผลการประเมิน!L18="","",สรุปผลการประเมิน!L18),IF(สรุปผลการประเมิน!L48="","",สรุปผลการประเมิน!L48)))</f>
        <v>2</v>
      </c>
      <c r="M18" s="105" t="str">
        <f>IF($B$2="","",IF($B$2=1,IF(สรุปผลการประเมิน!M18="","",สรุปผลการประเมิน!M18),IF(สรุปผลการประเมิน!M48="","",สรุปผลการประเมิน!M48)))</f>
        <v/>
      </c>
      <c r="N18" s="105" t="str">
        <f>IF($B$2="","",IF($B$2=1,IF(สรุปผลการประเมิน!N18="","",สรุปผลการประเมิน!N18),IF(สรุปผลการประเมิน!N48="","",สรุปผลการประเมิน!N48)))</f>
        <v>P</v>
      </c>
      <c r="O18" s="105" t="str">
        <f>IF($B$2="","",IF($B$2=1,IF(สรุปผลการประเมิน!O18="","",สรุปผลการประเมิน!O18),IF(สรุปผลการประเมิน!O48="","",สรุปผลการประเมิน!O48)))</f>
        <v/>
      </c>
      <c r="P18" s="105" t="str">
        <f>IF($B$2="","",IF($B$2=1,IF(สรุปผลการประเมิน!P18="","",สรุปผลการประเมิน!P18),IF(สรุปผลการประเมิน!P48="","",สรุปผลการประเมิน!P48)))</f>
        <v/>
      </c>
    </row>
    <row r="19" spans="1:16" ht="18" customHeight="1" x14ac:dyDescent="0.3">
      <c r="A19" s="14"/>
      <c r="B19" s="14"/>
      <c r="C19" s="14"/>
      <c r="D19" s="98">
        <f t="shared" si="0"/>
        <v>16</v>
      </c>
      <c r="E19" s="102" t="str">
        <f>IF($B$2="","",IF($B$2=1,IF(สรุปผลการประเมิน!E19="","",สรุปผลการประเมิน!E19),IF(สรุปผลการประเมิน!E49="","",สรุปผลการประเมิน!E49)))</f>
        <v>เด็กหญิงพิชชาภา  สานุสน</v>
      </c>
      <c r="F19" s="103">
        <f>IF($B$2="","",IF($B$2=1,IF(สรุปผลการประเมิน!F19="","",สรุปผลการประเมิน!F19),IF(สรุปผลการประเมิน!F49="","",สรุปผลการประเมิน!F49)))</f>
        <v>2</v>
      </c>
      <c r="G19" s="103">
        <f>IF($B$2="","",IF($B$2=1,IF(สรุปผลการประเมิน!G19="","",สรุปผลการประเมิน!G19),IF(สรุปผลการประเมิน!G49="","",สรุปผลการประเมิน!G49)))</f>
        <v>2</v>
      </c>
      <c r="H19" s="103">
        <f>IF($B$2="","",IF($B$2=1,IF(สรุปผลการประเมิน!H19="","",สรุปผลการประเมิน!H19),IF(สรุปผลการประเมิน!H49="","",สรุปผลการประเมิน!H49)))</f>
        <v>2</v>
      </c>
      <c r="I19" s="103">
        <f>IF($B$2="","",IF($B$2=1,IF(สรุปผลการประเมิน!I19="","",สรุปผลการประเมิน!I19),IF(สรุปผลการประเมิน!I49="","",สรุปผลการประเมิน!I49)))</f>
        <v>2</v>
      </c>
      <c r="J19" s="103">
        <f>IF($B$2="","",IF($B$2=1,IF(สรุปผลการประเมิน!J19="","",สรุปผลการประเมิน!J19),IF(สรุปผลการประเมิน!J49="","",สรุปผลการประเมิน!J49)))</f>
        <v>2</v>
      </c>
      <c r="K19" s="104">
        <f>IF($B$2="","",IF($B$2=1,IF(สรุปผลการประเมิน!K19="","",สรุปผลการประเมิน!K19),IF(สรุปผลการประเมิน!K49="","",สรุปผลการประเมิน!K49)))</f>
        <v>2</v>
      </c>
      <c r="L19" s="106">
        <f>IF($B$2="","",IF($B$2=1,IF(สรุปผลการประเมิน!L19="","",สรุปผลการประเมิน!L19),IF(สรุปผลการประเมิน!L49="","",สรุปผลการประเมิน!L49)))</f>
        <v>2</v>
      </c>
      <c r="M19" s="105" t="str">
        <f>IF($B$2="","",IF($B$2=1,IF(สรุปผลการประเมิน!M19="","",สรุปผลการประเมิน!M19),IF(สรุปผลการประเมิน!M49="","",สรุปผลการประเมิน!M49)))</f>
        <v/>
      </c>
      <c r="N19" s="105" t="str">
        <f>IF($B$2="","",IF($B$2=1,IF(สรุปผลการประเมิน!N19="","",สรุปผลการประเมิน!N19),IF(สรุปผลการประเมิน!N49="","",สรุปผลการประเมิน!N49)))</f>
        <v>P</v>
      </c>
      <c r="O19" s="105" t="str">
        <f>IF($B$2="","",IF($B$2=1,IF(สรุปผลการประเมิน!O19="","",สรุปผลการประเมิน!O19),IF(สรุปผลการประเมิน!O49="","",สรุปผลการประเมิน!O49)))</f>
        <v/>
      </c>
      <c r="P19" s="105" t="str">
        <f>IF($B$2="","",IF($B$2=1,IF(สรุปผลการประเมิน!P19="","",สรุปผลการประเมิน!P19),IF(สรุปผลการประเมิน!P49="","",สรุปผลการประเมิน!P49)))</f>
        <v/>
      </c>
    </row>
    <row r="20" spans="1:16" ht="18" customHeight="1" x14ac:dyDescent="0.3">
      <c r="A20" s="14"/>
      <c r="B20" s="14"/>
      <c r="C20" s="14"/>
      <c r="D20" s="98">
        <f t="shared" si="0"/>
        <v>17</v>
      </c>
      <c r="E20" s="102" t="str">
        <f>IF($B$2="","",IF($B$2=1,IF(สรุปผลการประเมิน!E20="","",สรุปผลการประเมิน!E20),IF(สรุปผลการประเมิน!E50="","",สรุปผลการประเมิน!E50)))</f>
        <v>เด็กหญิงลลนา     เกิดมงคล</v>
      </c>
      <c r="F20" s="103">
        <f>IF($B$2="","",IF($B$2=1,IF(สรุปผลการประเมิน!F20="","",สรุปผลการประเมิน!F20),IF(สรุปผลการประเมิน!F50="","",สรุปผลการประเมิน!F50)))</f>
        <v>2</v>
      </c>
      <c r="G20" s="103">
        <f>IF($B$2="","",IF($B$2=1,IF(สรุปผลการประเมิน!G20="","",สรุปผลการประเมิน!G20),IF(สรุปผลการประเมิน!G50="","",สรุปผลการประเมิน!G50)))</f>
        <v>2</v>
      </c>
      <c r="H20" s="103">
        <f>IF($B$2="","",IF($B$2=1,IF(สรุปผลการประเมิน!H20="","",สรุปผลการประเมิน!H20),IF(สรุปผลการประเมิน!H50="","",สรุปผลการประเมิน!H50)))</f>
        <v>2</v>
      </c>
      <c r="I20" s="103">
        <f>IF($B$2="","",IF($B$2=1,IF(สรุปผลการประเมิน!I20="","",สรุปผลการประเมิน!I20),IF(สรุปผลการประเมิน!I50="","",สรุปผลการประเมิน!I50)))</f>
        <v>2</v>
      </c>
      <c r="J20" s="103">
        <f>IF($B$2="","",IF($B$2=1,IF(สรุปผลการประเมิน!J20="","",สรุปผลการประเมิน!J20),IF(สรุปผลการประเมิน!J50="","",สรุปผลการประเมิน!J50)))</f>
        <v>2</v>
      </c>
      <c r="K20" s="104">
        <f>IF($B$2="","",IF($B$2=1,IF(สรุปผลการประเมิน!K20="","",สรุปผลการประเมิน!K20),IF(สรุปผลการประเมิน!K50="","",สรุปผลการประเมิน!K50)))</f>
        <v>2</v>
      </c>
      <c r="L20" s="106">
        <f>IF($B$2="","",IF($B$2=1,IF(สรุปผลการประเมิน!L20="","",สรุปผลการประเมิน!L20),IF(สรุปผลการประเมิน!L50="","",สรุปผลการประเมิน!L50)))</f>
        <v>2</v>
      </c>
      <c r="M20" s="105" t="str">
        <f>IF($B$2="","",IF($B$2=1,IF(สรุปผลการประเมิน!M20="","",สรุปผลการประเมิน!M20),IF(สรุปผลการประเมิน!M50="","",สรุปผลการประเมิน!M50)))</f>
        <v/>
      </c>
      <c r="N20" s="105" t="str">
        <f>IF($B$2="","",IF($B$2=1,IF(สรุปผลการประเมิน!N20="","",สรุปผลการประเมิน!N20),IF(สรุปผลการประเมิน!N50="","",สรุปผลการประเมิน!N50)))</f>
        <v>P</v>
      </c>
      <c r="O20" s="105" t="str">
        <f>IF($B$2="","",IF($B$2=1,IF(สรุปผลการประเมิน!O20="","",สรุปผลการประเมิน!O20),IF(สรุปผลการประเมิน!O50="","",สรุปผลการประเมิน!O50)))</f>
        <v/>
      </c>
      <c r="P20" s="105" t="str">
        <f>IF($B$2="","",IF($B$2=1,IF(สรุปผลการประเมิน!P20="","",สรุปผลการประเมิน!P20),IF(สรุปผลการประเมิน!P50="","",สรุปผลการประเมิน!P50)))</f>
        <v/>
      </c>
    </row>
    <row r="21" spans="1:16" ht="18" customHeight="1" x14ac:dyDescent="0.3">
      <c r="A21" s="14"/>
      <c r="B21" s="14"/>
      <c r="C21" s="14"/>
      <c r="D21" s="98">
        <f t="shared" si="0"/>
        <v>18</v>
      </c>
      <c r="E21" s="102" t="str">
        <f>IF($B$2="","",IF($B$2=1,IF(สรุปผลการประเมิน!E21="","",สรุปผลการประเมิน!E21),IF(สรุปผลการประเมิน!E51="","",สรุปผลการประเมิน!E51)))</f>
        <v/>
      </c>
      <c r="F21" s="103" t="str">
        <f>IF($B$2="","",IF($B$2=1,IF(สรุปผลการประเมิน!F21="","",สรุปผลการประเมิน!F21),IF(สรุปผลการประเมิน!F51="","",สรุปผลการประเมิน!F51)))</f>
        <v/>
      </c>
      <c r="G21" s="103" t="str">
        <f>IF($B$2="","",IF($B$2=1,IF(สรุปผลการประเมิน!G21="","",สรุปผลการประเมิน!G21),IF(สรุปผลการประเมิน!G51="","",สรุปผลการประเมิน!G51)))</f>
        <v/>
      </c>
      <c r="H21" s="103" t="str">
        <f>IF($B$2="","",IF($B$2=1,IF(สรุปผลการประเมิน!H21="","",สรุปผลการประเมิน!H21),IF(สรุปผลการประเมิน!H51="","",สรุปผลการประเมิน!H51)))</f>
        <v/>
      </c>
      <c r="I21" s="103" t="str">
        <f>IF($B$2="","",IF($B$2=1,IF(สรุปผลการประเมิน!I21="","",สรุปผลการประเมิน!I21),IF(สรุปผลการประเมิน!I51="","",สรุปผลการประเมิน!I51)))</f>
        <v/>
      </c>
      <c r="J21" s="103" t="str">
        <f>IF($B$2="","",IF($B$2=1,IF(สรุปผลการประเมิน!J21="","",สรุปผลการประเมิน!J21),IF(สรุปผลการประเมิน!J51="","",สรุปผลการประเมิน!J51)))</f>
        <v/>
      </c>
      <c r="K21" s="104" t="str">
        <f>IF($B$2="","",IF($B$2=1,IF(สรุปผลการประเมิน!K21="","",สรุปผลการประเมิน!K21),IF(สรุปผลการประเมิน!K51="","",สรุปผลการประเมิน!K51)))</f>
        <v/>
      </c>
      <c r="L21" s="106" t="str">
        <f>IF($B$2="","",IF($B$2=1,IF(สรุปผลการประเมิน!L21="","",สรุปผลการประเมิน!L21),IF(สรุปผลการประเมิน!L51="","",สรุปผลการประเมิน!L51)))</f>
        <v/>
      </c>
      <c r="M21" s="105" t="str">
        <f>IF($B$2="","",IF($B$2=1,IF(สรุปผลการประเมิน!M21="","",สรุปผลการประเมิน!M21),IF(สรุปผลการประเมิน!M51="","",สรุปผลการประเมิน!M51)))</f>
        <v/>
      </c>
      <c r="N21" s="105" t="str">
        <f>IF($B$2="","",IF($B$2=1,IF(สรุปผลการประเมิน!N21="","",สรุปผลการประเมิน!N21),IF(สรุปผลการประเมิน!N51="","",สรุปผลการประเมิน!N51)))</f>
        <v/>
      </c>
      <c r="O21" s="105" t="str">
        <f>IF($B$2="","",IF($B$2=1,IF(สรุปผลการประเมิน!O21="","",สรุปผลการประเมิน!O21),IF(สรุปผลการประเมิน!O51="","",สรุปผลการประเมิน!O51)))</f>
        <v/>
      </c>
      <c r="P21" s="105" t="str">
        <f>IF($B$2="","",IF($B$2=1,IF(สรุปผลการประเมิน!P21="","",สรุปผลการประเมิน!P21),IF(สรุปผลการประเมิน!P51="","",สรุปผลการประเมิน!P51)))</f>
        <v/>
      </c>
    </row>
    <row r="22" spans="1:16" ht="18" customHeight="1" x14ac:dyDescent="0.3">
      <c r="A22" s="14"/>
      <c r="B22" s="14"/>
      <c r="C22" s="14"/>
      <c r="D22" s="98">
        <f t="shared" si="0"/>
        <v>19</v>
      </c>
      <c r="E22" s="102" t="str">
        <f>IF($B$2="","",IF($B$2=1,IF(สรุปผลการประเมิน!E22="","",สรุปผลการประเมิน!E22),IF(สรุปผลการประเมิน!E52="","",สรุปผลการประเมิน!E52)))</f>
        <v/>
      </c>
      <c r="F22" s="103" t="str">
        <f>IF($B$2="","",IF($B$2=1,IF(สรุปผลการประเมิน!F22="","",สรุปผลการประเมิน!F22),IF(สรุปผลการประเมิน!F52="","",สรุปผลการประเมิน!F52)))</f>
        <v/>
      </c>
      <c r="G22" s="103" t="str">
        <f>IF($B$2="","",IF($B$2=1,IF(สรุปผลการประเมิน!G22="","",สรุปผลการประเมิน!G22),IF(สรุปผลการประเมิน!G52="","",สรุปผลการประเมิน!G52)))</f>
        <v/>
      </c>
      <c r="H22" s="103" t="str">
        <f>IF($B$2="","",IF($B$2=1,IF(สรุปผลการประเมิน!H22="","",สรุปผลการประเมิน!H22),IF(สรุปผลการประเมิน!H52="","",สรุปผลการประเมิน!H52)))</f>
        <v/>
      </c>
      <c r="I22" s="103" t="str">
        <f>IF($B$2="","",IF($B$2=1,IF(สรุปผลการประเมิน!I22="","",สรุปผลการประเมิน!I22),IF(สรุปผลการประเมิน!I52="","",สรุปผลการประเมิน!I52)))</f>
        <v/>
      </c>
      <c r="J22" s="103" t="str">
        <f>IF($B$2="","",IF($B$2=1,IF(สรุปผลการประเมิน!J22="","",สรุปผลการประเมิน!J22),IF(สรุปผลการประเมิน!J52="","",สรุปผลการประเมิน!J52)))</f>
        <v/>
      </c>
      <c r="K22" s="104" t="str">
        <f>IF($B$2="","",IF($B$2=1,IF(สรุปผลการประเมิน!K22="","",สรุปผลการประเมิน!K22),IF(สรุปผลการประเมิน!K52="","",สรุปผลการประเมิน!K52)))</f>
        <v/>
      </c>
      <c r="L22" s="106" t="str">
        <f>IF($B$2="","",IF($B$2=1,IF(สรุปผลการประเมิน!L22="","",สรุปผลการประเมิน!L22),IF(สรุปผลการประเมิน!L52="","",สรุปผลการประเมิน!L52)))</f>
        <v/>
      </c>
      <c r="M22" s="105" t="str">
        <f>IF($B$2="","",IF($B$2=1,IF(สรุปผลการประเมิน!M22="","",สรุปผลการประเมิน!M22),IF(สรุปผลการประเมิน!M52="","",สรุปผลการประเมิน!M52)))</f>
        <v/>
      </c>
      <c r="N22" s="105" t="str">
        <f>IF($B$2="","",IF($B$2=1,IF(สรุปผลการประเมิน!N22="","",สรุปผลการประเมิน!N22),IF(สรุปผลการประเมิน!N52="","",สรุปผลการประเมิน!N52)))</f>
        <v/>
      </c>
      <c r="O22" s="105" t="str">
        <f>IF($B$2="","",IF($B$2=1,IF(สรุปผลการประเมิน!O22="","",สรุปผลการประเมิน!O22),IF(สรุปผลการประเมิน!O52="","",สรุปผลการประเมิน!O52)))</f>
        <v/>
      </c>
      <c r="P22" s="105" t="str">
        <f>IF($B$2="","",IF($B$2=1,IF(สรุปผลการประเมิน!P22="","",สรุปผลการประเมิน!P22),IF(สรุปผลการประเมิน!P52="","",สรุปผลการประเมิน!P52)))</f>
        <v/>
      </c>
    </row>
    <row r="23" spans="1:16" ht="18" customHeight="1" x14ac:dyDescent="0.3">
      <c r="A23" s="14"/>
      <c r="B23" s="14"/>
      <c r="C23" s="14"/>
      <c r="D23" s="98">
        <f t="shared" si="0"/>
        <v>20</v>
      </c>
      <c r="E23" s="102" t="str">
        <f>IF($B$2="","",IF($B$2=1,IF(สรุปผลการประเมิน!E23="","",สรุปผลการประเมิน!E23),IF(สรุปผลการประเมิน!E53="","",สรุปผลการประเมิน!E53)))</f>
        <v/>
      </c>
      <c r="F23" s="103" t="str">
        <f>IF($B$2="","",IF($B$2=1,IF(สรุปผลการประเมิน!F23="","",สรุปผลการประเมิน!F23),IF(สรุปผลการประเมิน!F53="","",สรุปผลการประเมิน!F53)))</f>
        <v/>
      </c>
      <c r="G23" s="103" t="str">
        <f>IF($B$2="","",IF($B$2=1,IF(สรุปผลการประเมิน!G23="","",สรุปผลการประเมิน!G23),IF(สรุปผลการประเมิน!G53="","",สรุปผลการประเมิน!G53)))</f>
        <v/>
      </c>
      <c r="H23" s="103" t="str">
        <f>IF($B$2="","",IF($B$2=1,IF(สรุปผลการประเมิน!H23="","",สรุปผลการประเมิน!H23),IF(สรุปผลการประเมิน!H53="","",สรุปผลการประเมิน!H53)))</f>
        <v/>
      </c>
      <c r="I23" s="103" t="str">
        <f>IF($B$2="","",IF($B$2=1,IF(สรุปผลการประเมิน!I23="","",สรุปผลการประเมิน!I23),IF(สรุปผลการประเมิน!I53="","",สรุปผลการประเมิน!I53)))</f>
        <v/>
      </c>
      <c r="J23" s="103" t="str">
        <f>IF($B$2="","",IF($B$2=1,IF(สรุปผลการประเมิน!J23="","",สรุปผลการประเมิน!J23),IF(สรุปผลการประเมิน!J53="","",สรุปผลการประเมิน!J53)))</f>
        <v/>
      </c>
      <c r="K23" s="104" t="str">
        <f>IF($B$2="","",IF($B$2=1,IF(สรุปผลการประเมิน!K23="","",สรุปผลการประเมิน!K23),IF(สรุปผลการประเมิน!K53="","",สรุปผลการประเมิน!K53)))</f>
        <v/>
      </c>
      <c r="L23" s="106" t="str">
        <f>IF($B$2="","",IF($B$2=1,IF(สรุปผลการประเมิน!L23="","",สรุปผลการประเมิน!L23),IF(สรุปผลการประเมิน!L53="","",สรุปผลการประเมิน!L53)))</f>
        <v/>
      </c>
      <c r="M23" s="105" t="str">
        <f>IF($B$2="","",IF($B$2=1,IF(สรุปผลการประเมิน!M23="","",สรุปผลการประเมิน!M23),IF(สรุปผลการประเมิน!M53="","",สรุปผลการประเมิน!M53)))</f>
        <v/>
      </c>
      <c r="N23" s="105" t="str">
        <f>IF($B$2="","",IF($B$2=1,IF(สรุปผลการประเมิน!N23="","",สรุปผลการประเมิน!N23),IF(สรุปผลการประเมิน!N53="","",สรุปผลการประเมิน!N53)))</f>
        <v/>
      </c>
      <c r="O23" s="105" t="str">
        <f>IF($B$2="","",IF($B$2=1,IF(สรุปผลการประเมิน!O23="","",สรุปผลการประเมิน!O23),IF(สรุปผลการประเมิน!O53="","",สรุปผลการประเมิน!O53)))</f>
        <v/>
      </c>
      <c r="P23" s="105" t="str">
        <f>IF($B$2="","",IF($B$2=1,IF(สรุปผลการประเมิน!P23="","",สรุปผลการประเมิน!P23),IF(สรุปผลการประเมิน!P53="","",สรุปผลการประเมิน!P53)))</f>
        <v/>
      </c>
    </row>
    <row r="24" spans="1:16" ht="18" customHeight="1" x14ac:dyDescent="0.3">
      <c r="A24" s="14"/>
      <c r="B24" s="14"/>
      <c r="C24" s="14"/>
      <c r="D24" s="98">
        <f t="shared" si="0"/>
        <v>21</v>
      </c>
      <c r="E24" s="102" t="str">
        <f>IF($B$2="","",IF($B$2=1,IF(สรุปผลการประเมิน!E24="","",สรุปผลการประเมิน!E24),IF(สรุปผลการประเมิน!E54="","",สรุปผลการประเมิน!E54)))</f>
        <v/>
      </c>
      <c r="F24" s="103" t="str">
        <f>IF($B$2="","",IF($B$2=1,IF(สรุปผลการประเมิน!F24="","",สรุปผลการประเมิน!F24),IF(สรุปผลการประเมิน!F54="","",สรุปผลการประเมิน!F54)))</f>
        <v/>
      </c>
      <c r="G24" s="103" t="str">
        <f>IF($B$2="","",IF($B$2=1,IF(สรุปผลการประเมิน!G24="","",สรุปผลการประเมิน!G24),IF(สรุปผลการประเมิน!G54="","",สรุปผลการประเมิน!G54)))</f>
        <v/>
      </c>
      <c r="H24" s="103" t="str">
        <f>IF($B$2="","",IF($B$2=1,IF(สรุปผลการประเมิน!H24="","",สรุปผลการประเมิน!H24),IF(สรุปผลการประเมิน!H54="","",สรุปผลการประเมิน!H54)))</f>
        <v/>
      </c>
      <c r="I24" s="103" t="str">
        <f>IF($B$2="","",IF($B$2=1,IF(สรุปผลการประเมิน!I24="","",สรุปผลการประเมิน!I24),IF(สรุปผลการประเมิน!I54="","",สรุปผลการประเมิน!I54)))</f>
        <v/>
      </c>
      <c r="J24" s="103" t="str">
        <f>IF($B$2="","",IF($B$2=1,IF(สรุปผลการประเมิน!J24="","",สรุปผลการประเมิน!J24),IF(สรุปผลการประเมิน!J54="","",สรุปผลการประเมิน!J54)))</f>
        <v/>
      </c>
      <c r="K24" s="104" t="str">
        <f>IF($B$2="","",IF($B$2=1,IF(สรุปผลการประเมิน!K24="","",สรุปผลการประเมิน!K24),IF(สรุปผลการประเมิน!K54="","",สรุปผลการประเมิน!K54)))</f>
        <v/>
      </c>
      <c r="L24" s="106" t="str">
        <f>IF($B$2="","",IF($B$2=1,IF(สรุปผลการประเมิน!L24="","",สรุปผลการประเมิน!L24),IF(สรุปผลการประเมิน!L54="","",สรุปผลการประเมิน!L54)))</f>
        <v/>
      </c>
      <c r="M24" s="105" t="str">
        <f>IF($B$2="","",IF($B$2=1,IF(สรุปผลการประเมิน!M24="","",สรุปผลการประเมิน!M24),IF(สรุปผลการประเมิน!M54="","",สรุปผลการประเมิน!M54)))</f>
        <v/>
      </c>
      <c r="N24" s="105" t="str">
        <f>IF($B$2="","",IF($B$2=1,IF(สรุปผลการประเมิน!N24="","",สรุปผลการประเมิน!N24),IF(สรุปผลการประเมิน!N54="","",สรุปผลการประเมิน!N54)))</f>
        <v/>
      </c>
      <c r="O24" s="105" t="str">
        <f>IF($B$2="","",IF($B$2=1,IF(สรุปผลการประเมิน!O24="","",สรุปผลการประเมิน!O24),IF(สรุปผลการประเมิน!O54="","",สรุปผลการประเมิน!O54)))</f>
        <v/>
      </c>
      <c r="P24" s="105" t="str">
        <f>IF($B$2="","",IF($B$2=1,IF(สรุปผลการประเมิน!P24="","",สรุปผลการประเมิน!P24),IF(สรุปผลการประเมิน!P54="","",สรุปผลการประเมิน!P54)))</f>
        <v/>
      </c>
    </row>
    <row r="25" spans="1:16" ht="18" customHeight="1" x14ac:dyDescent="0.3">
      <c r="A25" s="14"/>
      <c r="B25" s="14"/>
      <c r="C25" s="14"/>
      <c r="D25" s="98">
        <f t="shared" si="0"/>
        <v>22</v>
      </c>
      <c r="E25" s="102" t="str">
        <f>IF($B$2="","",IF($B$2=1,IF(สรุปผลการประเมิน!E25="","",สรุปผลการประเมิน!E25),IF(สรุปผลการประเมิน!E55="","",สรุปผลการประเมิน!E55)))</f>
        <v/>
      </c>
      <c r="F25" s="103" t="str">
        <f>IF($B$2="","",IF($B$2=1,IF(สรุปผลการประเมิน!F25="","",สรุปผลการประเมิน!F25),IF(สรุปผลการประเมิน!F55="","",สรุปผลการประเมิน!F55)))</f>
        <v/>
      </c>
      <c r="G25" s="103" t="str">
        <f>IF($B$2="","",IF($B$2=1,IF(สรุปผลการประเมิน!G25="","",สรุปผลการประเมิน!G25),IF(สรุปผลการประเมิน!G55="","",สรุปผลการประเมิน!G55)))</f>
        <v/>
      </c>
      <c r="H25" s="103" t="str">
        <f>IF($B$2="","",IF($B$2=1,IF(สรุปผลการประเมิน!H25="","",สรุปผลการประเมิน!H25),IF(สรุปผลการประเมิน!H55="","",สรุปผลการประเมิน!H55)))</f>
        <v/>
      </c>
      <c r="I25" s="103" t="str">
        <f>IF($B$2="","",IF($B$2=1,IF(สรุปผลการประเมิน!I25="","",สรุปผลการประเมิน!I25),IF(สรุปผลการประเมิน!I55="","",สรุปผลการประเมิน!I55)))</f>
        <v/>
      </c>
      <c r="J25" s="103" t="str">
        <f>IF($B$2="","",IF($B$2=1,IF(สรุปผลการประเมิน!J25="","",สรุปผลการประเมิน!J25),IF(สรุปผลการประเมิน!J55="","",สรุปผลการประเมิน!J55)))</f>
        <v/>
      </c>
      <c r="K25" s="104" t="str">
        <f>IF($B$2="","",IF($B$2=1,IF(สรุปผลการประเมิน!K25="","",สรุปผลการประเมิน!K25),IF(สรุปผลการประเมิน!K55="","",สรุปผลการประเมิน!K55)))</f>
        <v/>
      </c>
      <c r="L25" s="106" t="str">
        <f>IF($B$2="","",IF($B$2=1,IF(สรุปผลการประเมิน!L25="","",สรุปผลการประเมิน!L25),IF(สรุปผลการประเมิน!L55="","",สรุปผลการประเมิน!L55)))</f>
        <v/>
      </c>
      <c r="M25" s="105" t="str">
        <f>IF($B$2="","",IF($B$2=1,IF(สรุปผลการประเมิน!M25="","",สรุปผลการประเมิน!M25),IF(สรุปผลการประเมิน!M55="","",สรุปผลการประเมิน!M55)))</f>
        <v/>
      </c>
      <c r="N25" s="105" t="str">
        <f>IF($B$2="","",IF($B$2=1,IF(สรุปผลการประเมิน!N25="","",สรุปผลการประเมิน!N25),IF(สรุปผลการประเมิน!N55="","",สรุปผลการประเมิน!N55)))</f>
        <v/>
      </c>
      <c r="O25" s="105" t="str">
        <f>IF($B$2="","",IF($B$2=1,IF(สรุปผลการประเมิน!O25="","",สรุปผลการประเมิน!O25),IF(สรุปผลการประเมิน!O55="","",สรุปผลการประเมิน!O55)))</f>
        <v/>
      </c>
      <c r="P25" s="105" t="str">
        <f>IF($B$2="","",IF($B$2=1,IF(สรุปผลการประเมิน!P25="","",สรุปผลการประเมิน!P25),IF(สรุปผลการประเมิน!P55="","",สรุปผลการประเมิน!P55)))</f>
        <v/>
      </c>
    </row>
    <row r="26" spans="1:16" ht="18" customHeight="1" x14ac:dyDescent="0.3">
      <c r="A26" s="14"/>
      <c r="B26" s="14"/>
      <c r="C26" s="14"/>
      <c r="D26" s="98">
        <f t="shared" si="0"/>
        <v>23</v>
      </c>
      <c r="E26" s="102" t="str">
        <f>IF($B$2="","",IF($B$2=1,IF(สรุปผลการประเมิน!E26="","",สรุปผลการประเมิน!E26),IF(สรุปผลการประเมิน!E56="","",สรุปผลการประเมิน!E56)))</f>
        <v/>
      </c>
      <c r="F26" s="103" t="str">
        <f>IF($B$2="","",IF($B$2=1,IF(สรุปผลการประเมิน!F26="","",สรุปผลการประเมิน!F26),IF(สรุปผลการประเมิน!F56="","",สรุปผลการประเมิน!F56)))</f>
        <v/>
      </c>
      <c r="G26" s="103" t="str">
        <f>IF($B$2="","",IF($B$2=1,IF(สรุปผลการประเมิน!G26="","",สรุปผลการประเมิน!G26),IF(สรุปผลการประเมิน!G56="","",สรุปผลการประเมิน!G56)))</f>
        <v/>
      </c>
      <c r="H26" s="103" t="str">
        <f>IF($B$2="","",IF($B$2=1,IF(สรุปผลการประเมิน!H26="","",สรุปผลการประเมิน!H26),IF(สรุปผลการประเมิน!H56="","",สรุปผลการประเมิน!H56)))</f>
        <v/>
      </c>
      <c r="I26" s="103" t="str">
        <f>IF($B$2="","",IF($B$2=1,IF(สรุปผลการประเมิน!I26="","",สรุปผลการประเมิน!I26),IF(สรุปผลการประเมิน!I56="","",สรุปผลการประเมิน!I56)))</f>
        <v/>
      </c>
      <c r="J26" s="103" t="str">
        <f>IF($B$2="","",IF($B$2=1,IF(สรุปผลการประเมิน!J26="","",สรุปผลการประเมิน!J26),IF(สรุปผลการประเมิน!J56="","",สรุปผลการประเมิน!J56)))</f>
        <v/>
      </c>
      <c r="K26" s="104" t="str">
        <f>IF($B$2="","",IF($B$2=1,IF(สรุปผลการประเมิน!K26="","",สรุปผลการประเมิน!K26),IF(สรุปผลการประเมิน!K56="","",สรุปผลการประเมิน!K56)))</f>
        <v/>
      </c>
      <c r="L26" s="106" t="str">
        <f>IF($B$2="","",IF($B$2=1,IF(สรุปผลการประเมิน!L26="","",สรุปผลการประเมิน!L26),IF(สรุปผลการประเมิน!L56="","",สรุปผลการประเมิน!L56)))</f>
        <v/>
      </c>
      <c r="M26" s="105" t="str">
        <f>IF($B$2="","",IF($B$2=1,IF(สรุปผลการประเมิน!M26="","",สรุปผลการประเมิน!M26),IF(สรุปผลการประเมิน!M56="","",สรุปผลการประเมิน!M56)))</f>
        <v/>
      </c>
      <c r="N26" s="105" t="str">
        <f>IF($B$2="","",IF($B$2=1,IF(สรุปผลการประเมิน!N26="","",สรุปผลการประเมิน!N26),IF(สรุปผลการประเมิน!N56="","",สรุปผลการประเมิน!N56)))</f>
        <v/>
      </c>
      <c r="O26" s="105" t="str">
        <f>IF($B$2="","",IF($B$2=1,IF(สรุปผลการประเมิน!O26="","",สรุปผลการประเมิน!O26),IF(สรุปผลการประเมิน!O56="","",สรุปผลการประเมิน!O56)))</f>
        <v/>
      </c>
      <c r="P26" s="105" t="str">
        <f>IF($B$2="","",IF($B$2=1,IF(สรุปผลการประเมิน!P26="","",สรุปผลการประเมิน!P26),IF(สรุปผลการประเมิน!P56="","",สรุปผลการประเมิน!P56)))</f>
        <v/>
      </c>
    </row>
    <row r="27" spans="1:16" ht="18" customHeight="1" x14ac:dyDescent="0.3">
      <c r="A27" s="14"/>
      <c r="B27" s="14"/>
      <c r="C27" s="14"/>
      <c r="D27" s="98">
        <f t="shared" si="0"/>
        <v>24</v>
      </c>
      <c r="E27" s="102" t="str">
        <f>IF($B$2="","",IF($B$2=1,IF(สรุปผลการประเมิน!E27="","",สรุปผลการประเมิน!E27),IF(สรุปผลการประเมิน!E57="","",สรุปผลการประเมิน!E57)))</f>
        <v/>
      </c>
      <c r="F27" s="103" t="str">
        <f>IF($B$2="","",IF($B$2=1,IF(สรุปผลการประเมิน!F27="","",สรุปผลการประเมิน!F27),IF(สรุปผลการประเมิน!F57="","",สรุปผลการประเมิน!F57)))</f>
        <v/>
      </c>
      <c r="G27" s="103" t="str">
        <f>IF($B$2="","",IF($B$2=1,IF(สรุปผลการประเมิน!G27="","",สรุปผลการประเมิน!G27),IF(สรุปผลการประเมิน!G57="","",สรุปผลการประเมิน!G57)))</f>
        <v/>
      </c>
      <c r="H27" s="103" t="str">
        <f>IF($B$2="","",IF($B$2=1,IF(สรุปผลการประเมิน!H27="","",สรุปผลการประเมิน!H27),IF(สรุปผลการประเมิน!H57="","",สรุปผลการประเมิน!H57)))</f>
        <v/>
      </c>
      <c r="I27" s="103" t="str">
        <f>IF($B$2="","",IF($B$2=1,IF(สรุปผลการประเมิน!I27="","",สรุปผลการประเมิน!I27),IF(สรุปผลการประเมิน!I57="","",สรุปผลการประเมิน!I57)))</f>
        <v/>
      </c>
      <c r="J27" s="103" t="str">
        <f>IF($B$2="","",IF($B$2=1,IF(สรุปผลการประเมิน!J27="","",สรุปผลการประเมิน!J27),IF(สรุปผลการประเมิน!J57="","",สรุปผลการประเมิน!J57)))</f>
        <v/>
      </c>
      <c r="K27" s="104" t="str">
        <f>IF($B$2="","",IF($B$2=1,IF(สรุปผลการประเมิน!K27="","",สรุปผลการประเมิน!K27),IF(สรุปผลการประเมิน!K57="","",สรุปผลการประเมิน!K57)))</f>
        <v/>
      </c>
      <c r="L27" s="106" t="str">
        <f>IF($B$2="","",IF($B$2=1,IF(สรุปผลการประเมิน!L27="","",สรุปผลการประเมิน!L27),IF(สรุปผลการประเมิน!L57="","",สรุปผลการประเมิน!L57)))</f>
        <v/>
      </c>
      <c r="M27" s="105" t="str">
        <f>IF($B$2="","",IF($B$2=1,IF(สรุปผลการประเมิน!M27="","",สรุปผลการประเมิน!M27),IF(สรุปผลการประเมิน!M57="","",สรุปผลการประเมิน!M57)))</f>
        <v/>
      </c>
      <c r="N27" s="105" t="str">
        <f>IF($B$2="","",IF($B$2=1,IF(สรุปผลการประเมิน!N27="","",สรุปผลการประเมิน!N27),IF(สรุปผลการประเมิน!N57="","",สรุปผลการประเมิน!N57)))</f>
        <v/>
      </c>
      <c r="O27" s="105" t="str">
        <f>IF($B$2="","",IF($B$2=1,IF(สรุปผลการประเมิน!O27="","",สรุปผลการประเมิน!O27),IF(สรุปผลการประเมิน!O57="","",สรุปผลการประเมิน!O57)))</f>
        <v/>
      </c>
      <c r="P27" s="105" t="str">
        <f>IF($B$2="","",IF($B$2=1,IF(สรุปผลการประเมิน!P27="","",สรุปผลการประเมิน!P27),IF(สรุปผลการประเมิน!P57="","",สรุปผลการประเมิน!P57)))</f>
        <v/>
      </c>
    </row>
    <row r="28" spans="1:16" ht="18" customHeight="1" x14ac:dyDescent="0.3">
      <c r="A28" s="14"/>
      <c r="B28" s="14"/>
      <c r="C28" s="14"/>
      <c r="D28" s="98">
        <f t="shared" si="0"/>
        <v>25</v>
      </c>
      <c r="E28" s="102" t="str">
        <f>IF($B$2="","",IF($B$2=1,IF(สรุปผลการประเมิน!E28="","",สรุปผลการประเมิน!E28),IF(สรุปผลการประเมิน!E58="","",สรุปผลการประเมิน!E58)))</f>
        <v/>
      </c>
      <c r="F28" s="103" t="str">
        <f>IF($B$2="","",IF($B$2=1,IF(สรุปผลการประเมิน!F28="","",สรุปผลการประเมิน!F28),IF(สรุปผลการประเมิน!F58="","",สรุปผลการประเมิน!F58)))</f>
        <v/>
      </c>
      <c r="G28" s="103" t="str">
        <f>IF($B$2="","",IF($B$2=1,IF(สรุปผลการประเมิน!G28="","",สรุปผลการประเมิน!G28),IF(สรุปผลการประเมิน!G58="","",สรุปผลการประเมิน!G58)))</f>
        <v/>
      </c>
      <c r="H28" s="103" t="str">
        <f>IF($B$2="","",IF($B$2=1,IF(สรุปผลการประเมิน!H28="","",สรุปผลการประเมิน!H28),IF(สรุปผลการประเมิน!H58="","",สรุปผลการประเมิน!H58)))</f>
        <v/>
      </c>
      <c r="I28" s="103" t="str">
        <f>IF($B$2="","",IF($B$2=1,IF(สรุปผลการประเมิน!I28="","",สรุปผลการประเมิน!I28),IF(สรุปผลการประเมิน!I58="","",สรุปผลการประเมิน!I58)))</f>
        <v/>
      </c>
      <c r="J28" s="103" t="str">
        <f>IF($B$2="","",IF($B$2=1,IF(สรุปผลการประเมิน!J28="","",สรุปผลการประเมิน!J28),IF(สรุปผลการประเมิน!J58="","",สรุปผลการประเมิน!J58)))</f>
        <v/>
      </c>
      <c r="K28" s="104" t="str">
        <f>IF($B$2="","",IF($B$2=1,IF(สรุปผลการประเมิน!K28="","",สรุปผลการประเมิน!K28),IF(สรุปผลการประเมิน!K58="","",สรุปผลการประเมิน!K58)))</f>
        <v/>
      </c>
      <c r="L28" s="106" t="str">
        <f>IF($B$2="","",IF($B$2=1,IF(สรุปผลการประเมิน!L28="","",สรุปผลการประเมิน!L28),IF(สรุปผลการประเมิน!L58="","",สรุปผลการประเมิน!L58)))</f>
        <v/>
      </c>
      <c r="M28" s="105" t="str">
        <f>IF($B$2="","",IF($B$2=1,IF(สรุปผลการประเมิน!M28="","",สรุปผลการประเมิน!M28),IF(สรุปผลการประเมิน!M58="","",สรุปผลการประเมิน!M58)))</f>
        <v/>
      </c>
      <c r="N28" s="105" t="str">
        <f>IF($B$2="","",IF($B$2=1,IF(สรุปผลการประเมิน!N28="","",สรุปผลการประเมิน!N28),IF(สรุปผลการประเมิน!N58="","",สรุปผลการประเมิน!N58)))</f>
        <v/>
      </c>
      <c r="O28" s="105" t="str">
        <f>IF($B$2="","",IF($B$2=1,IF(สรุปผลการประเมิน!O28="","",สรุปผลการประเมิน!O28),IF(สรุปผลการประเมิน!O58="","",สรุปผลการประเมิน!O58)))</f>
        <v/>
      </c>
      <c r="P28" s="105" t="str">
        <f>IF($B$2="","",IF($B$2=1,IF(สรุปผลการประเมิน!P28="","",สรุปผลการประเมิน!P28),IF(สรุปผลการประเมิน!P58="","",สรุปผลการประเมิน!P58)))</f>
        <v/>
      </c>
    </row>
    <row r="29" spans="1:16" ht="18" customHeight="1" x14ac:dyDescent="0.3">
      <c r="A29" s="14"/>
      <c r="B29" s="14"/>
      <c r="C29" s="14"/>
      <c r="D29" s="98">
        <f t="shared" si="0"/>
        <v>26</v>
      </c>
      <c r="E29" s="102" t="str">
        <f>IF($B$2="","",IF($B$2=1,IF(สรุปผลการประเมิน!E29="","",สรุปผลการประเมิน!E29),IF(สรุปผลการประเมิน!E59="","",สรุปผลการประเมิน!E59)))</f>
        <v/>
      </c>
      <c r="F29" s="103" t="str">
        <f>IF($B$2="","",IF($B$2=1,IF(สรุปผลการประเมิน!F29="","",สรุปผลการประเมิน!F29),IF(สรุปผลการประเมิน!F59="","",สรุปผลการประเมิน!F59)))</f>
        <v/>
      </c>
      <c r="G29" s="103" t="str">
        <f>IF($B$2="","",IF($B$2=1,IF(สรุปผลการประเมิน!G29="","",สรุปผลการประเมิน!G29),IF(สรุปผลการประเมิน!G59="","",สรุปผลการประเมิน!G59)))</f>
        <v/>
      </c>
      <c r="H29" s="103" t="str">
        <f>IF($B$2="","",IF($B$2=1,IF(สรุปผลการประเมิน!H29="","",สรุปผลการประเมิน!H29),IF(สรุปผลการประเมิน!H59="","",สรุปผลการประเมิน!H59)))</f>
        <v/>
      </c>
      <c r="I29" s="103" t="str">
        <f>IF($B$2="","",IF($B$2=1,IF(สรุปผลการประเมิน!I29="","",สรุปผลการประเมิน!I29),IF(สรุปผลการประเมิน!I59="","",สรุปผลการประเมิน!I59)))</f>
        <v/>
      </c>
      <c r="J29" s="103" t="str">
        <f>IF($B$2="","",IF($B$2=1,IF(สรุปผลการประเมิน!J29="","",สรุปผลการประเมิน!J29),IF(สรุปผลการประเมิน!J59="","",สรุปผลการประเมิน!J59)))</f>
        <v/>
      </c>
      <c r="K29" s="104" t="str">
        <f>IF($B$2="","",IF($B$2=1,IF(สรุปผลการประเมิน!K29="","",สรุปผลการประเมิน!K29),IF(สรุปผลการประเมิน!K59="","",สรุปผลการประเมิน!K59)))</f>
        <v/>
      </c>
      <c r="L29" s="106" t="str">
        <f>IF($B$2="","",IF($B$2=1,IF(สรุปผลการประเมิน!L29="","",สรุปผลการประเมิน!L29),IF(สรุปผลการประเมิน!L59="","",สรุปผลการประเมิน!L59)))</f>
        <v/>
      </c>
      <c r="M29" s="105" t="str">
        <f>IF($B$2="","",IF($B$2=1,IF(สรุปผลการประเมิน!M29="","",สรุปผลการประเมิน!M29),IF(สรุปผลการประเมิน!M59="","",สรุปผลการประเมิน!M59)))</f>
        <v/>
      </c>
      <c r="N29" s="105" t="str">
        <f>IF($B$2="","",IF($B$2=1,IF(สรุปผลการประเมิน!N29="","",สรุปผลการประเมิน!N29),IF(สรุปผลการประเมิน!N59="","",สรุปผลการประเมิน!N59)))</f>
        <v/>
      </c>
      <c r="O29" s="105" t="str">
        <f>IF($B$2="","",IF($B$2=1,IF(สรุปผลการประเมิน!O29="","",สรุปผลการประเมิน!O29),IF(สรุปผลการประเมิน!O59="","",สรุปผลการประเมิน!O59)))</f>
        <v/>
      </c>
      <c r="P29" s="105" t="str">
        <f>IF($B$2="","",IF($B$2=1,IF(สรุปผลการประเมิน!P29="","",สรุปผลการประเมิน!P29),IF(สรุปผลการประเมิน!P59="","",สรุปผลการประเมิน!P59)))</f>
        <v/>
      </c>
    </row>
    <row r="30" spans="1:16" ht="18" customHeight="1" x14ac:dyDescent="0.3">
      <c r="A30" s="14"/>
      <c r="B30" s="14"/>
      <c r="C30" s="14"/>
      <c r="D30" s="98">
        <f t="shared" si="0"/>
        <v>27</v>
      </c>
      <c r="E30" s="102" t="str">
        <f>IF($B$2="","",IF($B$2=1,IF(สรุปผลการประเมิน!E30="","",สรุปผลการประเมิน!E30),IF(สรุปผลการประเมิน!E60="","",สรุปผลการประเมิน!E60)))</f>
        <v/>
      </c>
      <c r="F30" s="103" t="str">
        <f>IF($B$2="","",IF($B$2=1,IF(สรุปผลการประเมิน!F30="","",สรุปผลการประเมิน!F30),IF(สรุปผลการประเมิน!F60="","",สรุปผลการประเมิน!F60)))</f>
        <v/>
      </c>
      <c r="G30" s="103" t="str">
        <f>IF($B$2="","",IF($B$2=1,IF(สรุปผลการประเมิน!G30="","",สรุปผลการประเมิน!G30),IF(สรุปผลการประเมิน!G60="","",สรุปผลการประเมิน!G60)))</f>
        <v/>
      </c>
      <c r="H30" s="103" t="str">
        <f>IF($B$2="","",IF($B$2=1,IF(สรุปผลการประเมิน!H30="","",สรุปผลการประเมิน!H30),IF(สรุปผลการประเมิน!H60="","",สรุปผลการประเมิน!H60)))</f>
        <v/>
      </c>
      <c r="I30" s="103" t="str">
        <f>IF($B$2="","",IF($B$2=1,IF(สรุปผลการประเมิน!I30="","",สรุปผลการประเมิน!I30),IF(สรุปผลการประเมิน!I60="","",สรุปผลการประเมิน!I60)))</f>
        <v/>
      </c>
      <c r="J30" s="103" t="str">
        <f>IF($B$2="","",IF($B$2=1,IF(สรุปผลการประเมิน!J30="","",สรุปผลการประเมิน!J30),IF(สรุปผลการประเมิน!J60="","",สรุปผลการประเมิน!J60)))</f>
        <v/>
      </c>
      <c r="K30" s="104" t="str">
        <f>IF($B$2="","",IF($B$2=1,IF(สรุปผลการประเมิน!K30="","",สรุปผลการประเมิน!K30),IF(สรุปผลการประเมิน!K60="","",สรุปผลการประเมิน!K60)))</f>
        <v/>
      </c>
      <c r="L30" s="106" t="str">
        <f>IF($B$2="","",IF($B$2=1,IF(สรุปผลการประเมิน!L30="","",สรุปผลการประเมิน!L30),IF(สรุปผลการประเมิน!L60="","",สรุปผลการประเมิน!L60)))</f>
        <v/>
      </c>
      <c r="M30" s="105" t="str">
        <f>IF($B$2="","",IF($B$2=1,IF(สรุปผลการประเมิน!M30="","",สรุปผลการประเมิน!M30),IF(สรุปผลการประเมิน!M60="","",สรุปผลการประเมิน!M60)))</f>
        <v/>
      </c>
      <c r="N30" s="105" t="str">
        <f>IF($B$2="","",IF($B$2=1,IF(สรุปผลการประเมิน!N30="","",สรุปผลการประเมิน!N30),IF(สรุปผลการประเมิน!N60="","",สรุปผลการประเมิน!N60)))</f>
        <v/>
      </c>
      <c r="O30" s="105" t="str">
        <f>IF($B$2="","",IF($B$2=1,IF(สรุปผลการประเมิน!O30="","",สรุปผลการประเมิน!O30),IF(สรุปผลการประเมิน!O60="","",สรุปผลการประเมิน!O60)))</f>
        <v/>
      </c>
      <c r="P30" s="105" t="str">
        <f>IF($B$2="","",IF($B$2=1,IF(สรุปผลการประเมิน!P30="","",สรุปผลการประเมิน!P30),IF(สรุปผลการประเมิน!P60="","",สรุปผลการประเมิน!P60)))</f>
        <v/>
      </c>
    </row>
    <row r="31" spans="1:16" ht="18" customHeight="1" x14ac:dyDescent="0.3">
      <c r="A31" s="14"/>
      <c r="B31" s="14"/>
      <c r="C31" s="14"/>
      <c r="D31" s="98">
        <f t="shared" si="0"/>
        <v>28</v>
      </c>
      <c r="E31" s="102" t="str">
        <f>IF($B$2="","",IF($B$2=1,IF(สรุปผลการประเมิน!E31="","",สรุปผลการประเมิน!E31),IF(สรุปผลการประเมิน!E61="","",สรุปผลการประเมิน!E61)))</f>
        <v/>
      </c>
      <c r="F31" s="103" t="str">
        <f>IF($B$2="","",IF($B$2=1,IF(สรุปผลการประเมิน!F31="","",สรุปผลการประเมิน!F31),IF(สรุปผลการประเมิน!F61="","",สรุปผลการประเมิน!F61)))</f>
        <v/>
      </c>
      <c r="G31" s="103" t="str">
        <f>IF($B$2="","",IF($B$2=1,IF(สรุปผลการประเมิน!G31="","",สรุปผลการประเมิน!G31),IF(สรุปผลการประเมิน!G61="","",สรุปผลการประเมิน!G61)))</f>
        <v/>
      </c>
      <c r="H31" s="103" t="str">
        <f>IF($B$2="","",IF($B$2=1,IF(สรุปผลการประเมิน!H31="","",สรุปผลการประเมิน!H31),IF(สรุปผลการประเมิน!H61="","",สรุปผลการประเมิน!H61)))</f>
        <v/>
      </c>
      <c r="I31" s="103" t="str">
        <f>IF($B$2="","",IF($B$2=1,IF(สรุปผลการประเมิน!I31="","",สรุปผลการประเมิน!I31),IF(สรุปผลการประเมิน!I61="","",สรุปผลการประเมิน!I61)))</f>
        <v/>
      </c>
      <c r="J31" s="103" t="str">
        <f>IF($B$2="","",IF($B$2=1,IF(สรุปผลการประเมิน!J31="","",สรุปผลการประเมิน!J31),IF(สรุปผลการประเมิน!J61="","",สรุปผลการประเมิน!J61)))</f>
        <v/>
      </c>
      <c r="K31" s="104" t="str">
        <f>IF($B$2="","",IF($B$2=1,IF(สรุปผลการประเมิน!K31="","",สรุปผลการประเมิน!K31),IF(สรุปผลการประเมิน!K61="","",สรุปผลการประเมิน!K61)))</f>
        <v/>
      </c>
      <c r="L31" s="106" t="str">
        <f>IF($B$2="","",IF($B$2=1,IF(สรุปผลการประเมิน!L31="","",สรุปผลการประเมิน!L31),IF(สรุปผลการประเมิน!L61="","",สรุปผลการประเมิน!L61)))</f>
        <v/>
      </c>
      <c r="M31" s="105" t="str">
        <f>IF($B$2="","",IF($B$2=1,IF(สรุปผลการประเมิน!M31="","",สรุปผลการประเมิน!M31),IF(สรุปผลการประเมิน!M61="","",สรุปผลการประเมิน!M61)))</f>
        <v/>
      </c>
      <c r="N31" s="105" t="str">
        <f>IF($B$2="","",IF($B$2=1,IF(สรุปผลการประเมิน!N31="","",สรุปผลการประเมิน!N31),IF(สรุปผลการประเมิน!N61="","",สรุปผลการประเมิน!N61)))</f>
        <v/>
      </c>
      <c r="O31" s="105" t="str">
        <f>IF($B$2="","",IF($B$2=1,IF(สรุปผลการประเมิน!O31="","",สรุปผลการประเมิน!O31),IF(สรุปผลการประเมิน!O61="","",สรุปผลการประเมิน!O61)))</f>
        <v/>
      </c>
      <c r="P31" s="105" t="str">
        <f>IF($B$2="","",IF($B$2=1,IF(สรุปผลการประเมิน!P31="","",สรุปผลการประเมิน!P31),IF(สรุปผลการประเมิน!P61="","",สรุปผลการประเมิน!P61)))</f>
        <v/>
      </c>
    </row>
    <row r="32" spans="1:16" ht="18" customHeight="1" x14ac:dyDescent="0.3">
      <c r="A32" s="14"/>
      <c r="B32" s="14"/>
      <c r="C32" s="14"/>
      <c r="D32" s="98">
        <f t="shared" si="0"/>
        <v>29</v>
      </c>
      <c r="E32" s="102" t="str">
        <f>IF($B$2="","",IF($B$2=1,IF(สรุปผลการประเมิน!E32="","",สรุปผลการประเมิน!E32),IF(สรุปผลการประเมิน!E62="","",สรุปผลการประเมิน!E62)))</f>
        <v/>
      </c>
      <c r="F32" s="103" t="str">
        <f>IF($B$2="","",IF($B$2=1,IF(สรุปผลการประเมิน!F32="","",สรุปผลการประเมิน!F32),IF(สรุปผลการประเมิน!F62="","",สรุปผลการประเมิน!F62)))</f>
        <v/>
      </c>
      <c r="G32" s="103" t="str">
        <f>IF($B$2="","",IF($B$2=1,IF(สรุปผลการประเมิน!G32="","",สรุปผลการประเมิน!G32),IF(สรุปผลการประเมิน!G62="","",สรุปผลการประเมิน!G62)))</f>
        <v/>
      </c>
      <c r="H32" s="103" t="str">
        <f>IF($B$2="","",IF($B$2=1,IF(สรุปผลการประเมิน!H32="","",สรุปผลการประเมิน!H32),IF(สรุปผลการประเมิน!H62="","",สรุปผลการประเมิน!H62)))</f>
        <v/>
      </c>
      <c r="I32" s="103" t="str">
        <f>IF($B$2="","",IF($B$2=1,IF(สรุปผลการประเมิน!I32="","",สรุปผลการประเมิน!I32),IF(สรุปผลการประเมิน!I62="","",สรุปผลการประเมิน!I62)))</f>
        <v/>
      </c>
      <c r="J32" s="103" t="str">
        <f>IF($B$2="","",IF($B$2=1,IF(สรุปผลการประเมิน!J32="","",สรุปผลการประเมิน!J32),IF(สรุปผลการประเมิน!J62="","",สรุปผลการประเมิน!J62)))</f>
        <v/>
      </c>
      <c r="K32" s="104" t="str">
        <f>IF($B$2="","",IF($B$2=1,IF(สรุปผลการประเมิน!K32="","",สรุปผลการประเมิน!K32),IF(สรุปผลการประเมิน!K62="","",สรุปผลการประเมิน!K62)))</f>
        <v/>
      </c>
      <c r="L32" s="106" t="str">
        <f>IF($B$2="","",IF($B$2=1,IF(สรุปผลการประเมิน!L32="","",สรุปผลการประเมิน!L32),IF(สรุปผลการประเมิน!L62="","",สรุปผลการประเมิน!L62)))</f>
        <v/>
      </c>
      <c r="M32" s="105" t="str">
        <f>IF($B$2="","",IF($B$2=1,IF(สรุปผลการประเมิน!M32="","",สรุปผลการประเมิน!M32),IF(สรุปผลการประเมิน!M62="","",สรุปผลการประเมิน!M62)))</f>
        <v/>
      </c>
      <c r="N32" s="105" t="str">
        <f>IF($B$2="","",IF($B$2=1,IF(สรุปผลการประเมิน!N32="","",สรุปผลการประเมิน!N32),IF(สรุปผลการประเมิน!N62="","",สรุปผลการประเมิน!N62)))</f>
        <v/>
      </c>
      <c r="O32" s="105" t="str">
        <f>IF($B$2="","",IF($B$2=1,IF(สรุปผลการประเมิน!O32="","",สรุปผลการประเมิน!O32),IF(สรุปผลการประเมิน!O62="","",สรุปผลการประเมิน!O62)))</f>
        <v/>
      </c>
      <c r="P32" s="105" t="str">
        <f>IF($B$2="","",IF($B$2=1,IF(สรุปผลการประเมิน!P32="","",สรุปผลการประเมิน!P32),IF(สรุปผลการประเมิน!P62="","",สรุปผลการประเมิน!P62)))</f>
        <v/>
      </c>
    </row>
    <row r="33" spans="1:16" ht="18" customHeight="1" x14ac:dyDescent="0.3">
      <c r="A33" s="14"/>
      <c r="B33" s="14"/>
      <c r="C33" s="14"/>
      <c r="D33" s="98">
        <f t="shared" si="0"/>
        <v>30</v>
      </c>
      <c r="E33" s="102" t="str">
        <f>IF($B$2="","",IF($B$2=1,IF(สรุปผลการประเมิน!E33="","",สรุปผลการประเมิน!E33),IF(สรุปผลการประเมิน!E63="","",สรุปผลการประเมิน!E63)))</f>
        <v/>
      </c>
      <c r="F33" s="103" t="str">
        <f>IF($B$2="","",IF($B$2=1,IF(สรุปผลการประเมิน!F33="","",สรุปผลการประเมิน!F33),IF(สรุปผลการประเมิน!F63="","",สรุปผลการประเมิน!F63)))</f>
        <v/>
      </c>
      <c r="G33" s="103" t="str">
        <f>IF($B$2="","",IF($B$2=1,IF(สรุปผลการประเมิน!G33="","",สรุปผลการประเมิน!G33),IF(สรุปผลการประเมิน!G63="","",สรุปผลการประเมิน!G63)))</f>
        <v/>
      </c>
      <c r="H33" s="103" t="str">
        <f>IF($B$2="","",IF($B$2=1,IF(สรุปผลการประเมิน!H33="","",สรุปผลการประเมิน!H33),IF(สรุปผลการประเมิน!H63="","",สรุปผลการประเมิน!H63)))</f>
        <v/>
      </c>
      <c r="I33" s="103" t="str">
        <f>IF($B$2="","",IF($B$2=1,IF(สรุปผลการประเมิน!I33="","",สรุปผลการประเมิน!I33),IF(สรุปผลการประเมิน!I63="","",สรุปผลการประเมิน!I63)))</f>
        <v/>
      </c>
      <c r="J33" s="103" t="str">
        <f>IF($B$2="","",IF($B$2=1,IF(สรุปผลการประเมิน!J33="","",สรุปผลการประเมิน!J33),IF(สรุปผลการประเมิน!J63="","",สรุปผลการประเมิน!J63)))</f>
        <v/>
      </c>
      <c r="K33" s="104" t="str">
        <f>IF($B$2="","",IF($B$2=1,IF(สรุปผลการประเมิน!K33="","",สรุปผลการประเมิน!K33),IF(สรุปผลการประเมิน!K63="","",สรุปผลการประเมิน!K63)))</f>
        <v/>
      </c>
      <c r="L33" s="106" t="str">
        <f>IF($B$2="","",IF($B$2=1,IF(สรุปผลการประเมิน!L33="","",สรุปผลการประเมิน!L33),IF(สรุปผลการประเมิน!L63="","",สรุปผลการประเมิน!L63)))</f>
        <v/>
      </c>
      <c r="M33" s="105" t="str">
        <f>IF($B$2="","",IF($B$2=1,IF(สรุปผลการประเมิน!M33="","",สรุปผลการประเมิน!M33),IF(สรุปผลการประเมิน!M63="","",สรุปผลการประเมิน!M63)))</f>
        <v/>
      </c>
      <c r="N33" s="105" t="str">
        <f>IF($B$2="","",IF($B$2=1,IF(สรุปผลการประเมิน!N33="","",สรุปผลการประเมิน!N33),IF(สรุปผลการประเมิน!N63="","",สรุปผลการประเมิน!N63)))</f>
        <v/>
      </c>
      <c r="O33" s="105" t="str">
        <f>IF($B$2="","",IF($B$2=1,IF(สรุปผลการประเมิน!O33="","",สรุปผลการประเมิน!O33),IF(สรุปผลการประเมิน!O63="","",สรุปผลการประเมิน!O63)))</f>
        <v/>
      </c>
      <c r="P33" s="105" t="str">
        <f>IF($B$2="","",IF($B$2=1,IF(สรุปผลการประเมิน!P33="","",สรุปผลการประเมิน!P33),IF(สรุปผลการประเมิน!P63="","",สรุปผลการประเมิน!P63)))</f>
        <v/>
      </c>
    </row>
  </sheetData>
  <protectedRanges>
    <protectedRange sqref="B1:B2" name="ช่วง1"/>
  </protectedRanges>
  <mergeCells count="10">
    <mergeCell ref="D1:D3"/>
    <mergeCell ref="E1:E3"/>
    <mergeCell ref="F1:J1"/>
    <mergeCell ref="K1:K3"/>
    <mergeCell ref="L1:L3"/>
    <mergeCell ref="M1:P1"/>
    <mergeCell ref="M2:M3"/>
    <mergeCell ref="N2:N3"/>
    <mergeCell ref="O2:O3"/>
    <mergeCell ref="P2:P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0000000}">
          <x14:formula1>
            <xm:f>รายการ!$G$2:$G$3</xm:f>
          </x14:formula1>
          <xm:sqref>B2</xm:sqref>
        </x14:dataValidation>
        <x14:dataValidation type="list" allowBlank="1" showInputMessage="1" showErrorMessage="1" xr:uid="{00000000-0002-0000-11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AY18"/>
  <sheetViews>
    <sheetView workbookViewId="0">
      <pane xSplit="22" ySplit="1" topLeftCell="W2" activePane="bottomRight" state="frozen"/>
      <selection pane="topRight" activeCell="W1" sqref="W1"/>
      <selection pane="bottomLeft" activeCell="A2" sqref="A2"/>
      <selection pane="bottomRight" activeCell="I8" sqref="I8:Q8"/>
    </sheetView>
  </sheetViews>
  <sheetFormatPr defaultColWidth="5.625" defaultRowHeight="18.75" x14ac:dyDescent="0.3"/>
  <cols>
    <col min="1" max="19" width="5.625" style="2"/>
    <col min="20" max="22" width="3.25" style="2" customWidth="1"/>
    <col min="23" max="23" width="12.375" style="2" customWidth="1"/>
    <col min="24" max="24" width="23.75" style="2" customWidth="1"/>
    <col min="25" max="25" width="9.75" style="2" customWidth="1"/>
    <col min="26" max="50" width="5.625" style="2"/>
    <col min="51" max="51" width="15" style="2" customWidth="1"/>
    <col min="52" max="16384" width="5.625" style="2"/>
  </cols>
  <sheetData>
    <row r="1" spans="1:25" ht="31.5" customHeight="1" x14ac:dyDescent="0.3">
      <c r="A1" s="117" t="s">
        <v>121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7" t="s">
        <v>22</v>
      </c>
      <c r="X1" s="8" t="s">
        <v>184</v>
      </c>
      <c r="Y1" s="9" t="str">
        <f>_xlfn.IFNA(IF(VLOOKUP(X1,รายการ!$E$1:$F$36,2,FALSE)="","",HYPERLINK("#" &amp; VLOOKUP(X1,รายการ!$E$1:$F$36,2,FALSE)  &amp; "","คลิก")),"")</f>
        <v>คลิก</v>
      </c>
    </row>
    <row r="2" spans="1:25" ht="9" customHeight="1" thickBo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1"/>
      <c r="Y2" s="11"/>
    </row>
    <row r="3" spans="1:25" x14ac:dyDescent="0.3">
      <c r="A3" s="10"/>
      <c r="B3" s="116" t="s">
        <v>23</v>
      </c>
      <c r="C3" s="116"/>
      <c r="D3" s="116"/>
      <c r="E3" s="116"/>
      <c r="F3" s="116"/>
      <c r="G3" s="116"/>
      <c r="H3" s="116"/>
      <c r="I3" s="118">
        <v>2566</v>
      </c>
      <c r="J3" s="119"/>
      <c r="K3" s="119"/>
      <c r="L3" s="119"/>
      <c r="M3" s="119"/>
      <c r="N3" s="119"/>
      <c r="O3" s="119"/>
      <c r="P3" s="119"/>
      <c r="Q3" s="120"/>
      <c r="R3" s="55"/>
      <c r="S3" s="55"/>
      <c r="T3" s="55"/>
      <c r="U3" s="55"/>
      <c r="V3" s="10"/>
      <c r="W3" s="11"/>
      <c r="X3" s="11"/>
      <c r="Y3" s="11"/>
    </row>
    <row r="4" spans="1:25" x14ac:dyDescent="0.3">
      <c r="A4" s="10"/>
      <c r="B4" s="116" t="s">
        <v>24</v>
      </c>
      <c r="C4" s="116"/>
      <c r="D4" s="116"/>
      <c r="E4" s="116"/>
      <c r="F4" s="116"/>
      <c r="G4" s="116"/>
      <c r="H4" s="116"/>
      <c r="I4" s="108" t="s">
        <v>193</v>
      </c>
      <c r="J4" s="109"/>
      <c r="K4" s="109"/>
      <c r="L4" s="109"/>
      <c r="M4" s="109"/>
      <c r="N4" s="109"/>
      <c r="O4" s="109"/>
      <c r="P4" s="109"/>
      <c r="Q4" s="110"/>
      <c r="R4" s="55"/>
      <c r="S4" s="55"/>
      <c r="T4" s="55"/>
      <c r="U4" s="55"/>
      <c r="V4" s="10"/>
      <c r="W4" s="11"/>
      <c r="X4" s="11"/>
      <c r="Y4" s="11"/>
    </row>
    <row r="5" spans="1:25" x14ac:dyDescent="0.3">
      <c r="A5" s="10"/>
      <c r="B5" s="116" t="s">
        <v>25</v>
      </c>
      <c r="C5" s="116"/>
      <c r="D5" s="116"/>
      <c r="E5" s="116"/>
      <c r="F5" s="116"/>
      <c r="G5" s="116"/>
      <c r="H5" s="116"/>
      <c r="I5" s="108" t="s">
        <v>194</v>
      </c>
      <c r="J5" s="109"/>
      <c r="K5" s="109"/>
      <c r="L5" s="109"/>
      <c r="M5" s="109"/>
      <c r="N5" s="109"/>
      <c r="O5" s="109"/>
      <c r="P5" s="109"/>
      <c r="Q5" s="110"/>
      <c r="R5" s="55"/>
      <c r="S5" s="55"/>
      <c r="T5" s="55"/>
      <c r="U5" s="55"/>
      <c r="V5" s="10"/>
      <c r="W5" s="11"/>
      <c r="X5" s="11"/>
      <c r="Y5" s="11"/>
    </row>
    <row r="6" spans="1:25" x14ac:dyDescent="0.3">
      <c r="A6" s="10"/>
      <c r="B6" s="116" t="s">
        <v>26</v>
      </c>
      <c r="C6" s="116"/>
      <c r="D6" s="116"/>
      <c r="E6" s="116"/>
      <c r="F6" s="116"/>
      <c r="G6" s="116"/>
      <c r="H6" s="116"/>
      <c r="I6" s="108" t="s">
        <v>195</v>
      </c>
      <c r="J6" s="109"/>
      <c r="K6" s="109"/>
      <c r="L6" s="109"/>
      <c r="M6" s="109"/>
      <c r="N6" s="109"/>
      <c r="O6" s="109"/>
      <c r="P6" s="109"/>
      <c r="Q6" s="110"/>
      <c r="R6" s="55"/>
      <c r="S6" s="55"/>
      <c r="T6" s="55"/>
      <c r="U6" s="55"/>
      <c r="V6" s="10"/>
      <c r="W6" s="11"/>
      <c r="X6" s="11"/>
      <c r="Y6" s="11"/>
    </row>
    <row r="7" spans="1:25" x14ac:dyDescent="0.3">
      <c r="A7" s="10"/>
      <c r="B7" s="116" t="s">
        <v>27</v>
      </c>
      <c r="C7" s="116"/>
      <c r="D7" s="116"/>
      <c r="E7" s="116"/>
      <c r="F7" s="116"/>
      <c r="G7" s="116"/>
      <c r="H7" s="116"/>
      <c r="I7" s="108" t="s">
        <v>196</v>
      </c>
      <c r="J7" s="109"/>
      <c r="K7" s="109"/>
      <c r="L7" s="109"/>
      <c r="M7" s="109"/>
      <c r="N7" s="109"/>
      <c r="O7" s="109"/>
      <c r="P7" s="109"/>
      <c r="Q7" s="110"/>
      <c r="R7" s="55"/>
      <c r="S7" s="55"/>
      <c r="T7" s="55"/>
      <c r="U7" s="55"/>
      <c r="V7" s="10"/>
      <c r="W7" s="11"/>
      <c r="X7" s="11"/>
      <c r="Y7" s="11"/>
    </row>
    <row r="8" spans="1:25" x14ac:dyDescent="0.3">
      <c r="A8" s="10"/>
      <c r="B8" s="116" t="s">
        <v>200</v>
      </c>
      <c r="C8" s="116"/>
      <c r="D8" s="116"/>
      <c r="E8" s="116"/>
      <c r="F8" s="116"/>
      <c r="G8" s="116"/>
      <c r="H8" s="116"/>
      <c r="I8" s="108" t="s">
        <v>201</v>
      </c>
      <c r="J8" s="109"/>
      <c r="K8" s="109"/>
      <c r="L8" s="109"/>
      <c r="M8" s="109"/>
      <c r="N8" s="109"/>
      <c r="O8" s="109"/>
      <c r="P8" s="109"/>
      <c r="Q8" s="110"/>
      <c r="R8" s="55"/>
      <c r="S8" s="55"/>
      <c r="T8" s="55"/>
      <c r="U8" s="55"/>
      <c r="V8" s="10"/>
      <c r="W8" s="11"/>
      <c r="X8" s="11"/>
      <c r="Y8" s="11"/>
    </row>
    <row r="9" spans="1:25" x14ac:dyDescent="0.3">
      <c r="A9" s="10"/>
      <c r="B9" s="115" t="s">
        <v>28</v>
      </c>
      <c r="C9" s="115"/>
      <c r="D9" s="115"/>
      <c r="E9" s="115"/>
      <c r="F9" s="115"/>
      <c r="G9" s="115"/>
      <c r="H9" s="115"/>
      <c r="I9" s="108">
        <v>4</v>
      </c>
      <c r="J9" s="109"/>
      <c r="K9" s="109"/>
      <c r="L9" s="109"/>
      <c r="M9" s="109"/>
      <c r="N9" s="109"/>
      <c r="O9" s="109"/>
      <c r="P9" s="109"/>
      <c r="Q9" s="110"/>
      <c r="R9" s="56"/>
      <c r="S9" s="56"/>
      <c r="T9" s="56"/>
      <c r="U9" s="56"/>
      <c r="V9" s="10"/>
      <c r="W9" s="11"/>
      <c r="X9" s="11"/>
      <c r="Y9" s="11"/>
    </row>
    <row r="10" spans="1:25" x14ac:dyDescent="0.3">
      <c r="A10" s="10"/>
      <c r="B10" s="115" t="s">
        <v>29</v>
      </c>
      <c r="C10" s="115"/>
      <c r="D10" s="115"/>
      <c r="E10" s="115"/>
      <c r="F10" s="115"/>
      <c r="G10" s="115"/>
      <c r="H10" s="115"/>
      <c r="I10" s="108">
        <v>2</v>
      </c>
      <c r="J10" s="109"/>
      <c r="K10" s="109"/>
      <c r="L10" s="109"/>
      <c r="M10" s="109"/>
      <c r="N10" s="109"/>
      <c r="O10" s="109"/>
      <c r="P10" s="109"/>
      <c r="Q10" s="110"/>
      <c r="R10" s="56"/>
      <c r="S10" s="56"/>
      <c r="T10" s="56"/>
      <c r="U10" s="56"/>
      <c r="V10" s="10"/>
      <c r="W10" s="11"/>
      <c r="X10" s="11"/>
      <c r="Y10" s="11"/>
    </row>
    <row r="11" spans="1:25" x14ac:dyDescent="0.3">
      <c r="A11" s="10"/>
      <c r="B11" s="111" t="s">
        <v>199</v>
      </c>
      <c r="C11" s="111"/>
      <c r="D11" s="111"/>
      <c r="E11" s="111"/>
      <c r="F11" s="111"/>
      <c r="G11" s="111"/>
      <c r="H11" s="111"/>
      <c r="I11" s="108" t="s">
        <v>203</v>
      </c>
      <c r="J11" s="109"/>
      <c r="K11" s="109"/>
      <c r="L11" s="109"/>
      <c r="M11" s="109"/>
      <c r="N11" s="109"/>
      <c r="O11" s="109"/>
      <c r="P11" s="109"/>
      <c r="Q11" s="110"/>
      <c r="R11" s="57"/>
      <c r="S11" s="57"/>
      <c r="T11" s="57"/>
      <c r="U11" s="57"/>
      <c r="V11" s="10"/>
      <c r="W11" s="11"/>
      <c r="X11" s="11"/>
      <c r="Y11" s="11"/>
    </row>
    <row r="12" spans="1:25" x14ac:dyDescent="0.3">
      <c r="A12" s="10"/>
      <c r="B12" s="107"/>
      <c r="C12" s="107"/>
      <c r="D12" s="107"/>
      <c r="E12" s="107"/>
      <c r="F12" s="107"/>
      <c r="G12" s="107"/>
      <c r="H12" s="107"/>
      <c r="I12" s="108"/>
      <c r="J12" s="109"/>
      <c r="K12" s="109"/>
      <c r="L12" s="109"/>
      <c r="M12" s="109"/>
      <c r="N12" s="109"/>
      <c r="O12" s="109"/>
      <c r="P12" s="109"/>
      <c r="Q12" s="110"/>
      <c r="R12" s="57"/>
      <c r="S12" s="57"/>
      <c r="T12" s="57"/>
      <c r="U12" s="57"/>
      <c r="V12" s="10"/>
      <c r="W12" s="11"/>
      <c r="X12" s="11"/>
      <c r="Y12" s="11"/>
    </row>
    <row r="13" spans="1:25" x14ac:dyDescent="0.3">
      <c r="A13" s="10"/>
      <c r="B13" s="111" t="s">
        <v>30</v>
      </c>
      <c r="C13" s="111"/>
      <c r="D13" s="111"/>
      <c r="E13" s="111"/>
      <c r="F13" s="111"/>
      <c r="G13" s="111"/>
      <c r="H13" s="111"/>
      <c r="I13" s="108" t="s">
        <v>197</v>
      </c>
      <c r="J13" s="109"/>
      <c r="K13" s="109"/>
      <c r="L13" s="109"/>
      <c r="M13" s="109"/>
      <c r="N13" s="109"/>
      <c r="O13" s="109"/>
      <c r="P13" s="109"/>
      <c r="Q13" s="110"/>
      <c r="R13" s="57"/>
      <c r="S13" s="57"/>
      <c r="T13" s="57"/>
      <c r="U13" s="57"/>
      <c r="V13" s="10"/>
      <c r="W13" s="11"/>
      <c r="X13" s="11"/>
      <c r="Y13" s="11"/>
    </row>
    <row r="14" spans="1:25" x14ac:dyDescent="0.3">
      <c r="A14" s="10"/>
      <c r="B14" s="111" t="s">
        <v>31</v>
      </c>
      <c r="C14" s="111"/>
      <c r="D14" s="111"/>
      <c r="E14" s="111"/>
      <c r="F14" s="111"/>
      <c r="G14" s="111"/>
      <c r="H14" s="111"/>
      <c r="I14" s="108" t="s">
        <v>207</v>
      </c>
      <c r="J14" s="109"/>
      <c r="K14" s="109"/>
      <c r="L14" s="109"/>
      <c r="M14" s="109"/>
      <c r="N14" s="109"/>
      <c r="O14" s="109"/>
      <c r="P14" s="109"/>
      <c r="Q14" s="110"/>
      <c r="R14" s="57"/>
      <c r="S14" s="57"/>
      <c r="T14" s="57"/>
      <c r="U14" s="57"/>
      <c r="V14" s="10"/>
      <c r="W14" s="11"/>
      <c r="X14" s="11"/>
      <c r="Y14" s="11"/>
    </row>
    <row r="15" spans="1:25" ht="19.5" thickBot="1" x14ac:dyDescent="0.35">
      <c r="A15" s="10"/>
      <c r="B15" s="111" t="s">
        <v>32</v>
      </c>
      <c r="C15" s="111"/>
      <c r="D15" s="111"/>
      <c r="E15" s="111"/>
      <c r="F15" s="111"/>
      <c r="G15" s="111"/>
      <c r="H15" s="111"/>
      <c r="I15" s="112" t="s">
        <v>198</v>
      </c>
      <c r="J15" s="113"/>
      <c r="K15" s="113"/>
      <c r="L15" s="113"/>
      <c r="M15" s="113"/>
      <c r="N15" s="113"/>
      <c r="O15" s="113"/>
      <c r="P15" s="113"/>
      <c r="Q15" s="114"/>
      <c r="R15" s="57"/>
      <c r="S15" s="57"/>
      <c r="T15" s="57"/>
      <c r="U15" s="57"/>
      <c r="V15" s="10"/>
      <c r="W15" s="11"/>
      <c r="X15" s="11"/>
      <c r="Y15" s="11"/>
    </row>
    <row r="16" spans="1:25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</row>
    <row r="18" spans="51:51" x14ac:dyDescent="0.3">
      <c r="AY18" s="13" t="s">
        <v>33</v>
      </c>
    </row>
  </sheetData>
  <protectedRanges>
    <protectedRange sqref="I3:Q15" name="ช่วง1"/>
    <protectedRange sqref="X1" name="ช่วง2"/>
  </protectedRanges>
  <mergeCells count="26">
    <mergeCell ref="B5:H5"/>
    <mergeCell ref="I5:Q5"/>
    <mergeCell ref="A1:V1"/>
    <mergeCell ref="B3:H3"/>
    <mergeCell ref="I3:Q3"/>
    <mergeCell ref="B4:H4"/>
    <mergeCell ref="I4:Q4"/>
    <mergeCell ref="B6:H6"/>
    <mergeCell ref="I6:Q6"/>
    <mergeCell ref="B7:H7"/>
    <mergeCell ref="I7:Q7"/>
    <mergeCell ref="B8:H8"/>
    <mergeCell ref="I8:Q8"/>
    <mergeCell ref="B9:H9"/>
    <mergeCell ref="I9:Q9"/>
    <mergeCell ref="B10:H10"/>
    <mergeCell ref="I10:Q10"/>
    <mergeCell ref="B11:H11"/>
    <mergeCell ref="I11:Q11"/>
    <mergeCell ref="I12:Q12"/>
    <mergeCell ref="B15:H15"/>
    <mergeCell ref="I15:Q15"/>
    <mergeCell ref="B13:H13"/>
    <mergeCell ref="I13:Q13"/>
    <mergeCell ref="B14:H14"/>
    <mergeCell ref="I14:Q14"/>
  </mergeCell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รายการ!$E$2:$E$17</xm:f>
          </x14:formula1>
          <xm:sqref>X1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G21"/>
  <sheetViews>
    <sheetView workbookViewId="0">
      <selection activeCell="C14" sqref="C14"/>
    </sheetView>
  </sheetViews>
  <sheetFormatPr defaultColWidth="5.625" defaultRowHeight="18.75" x14ac:dyDescent="0.3"/>
  <cols>
    <col min="1" max="1" width="12.125" style="2" customWidth="1"/>
    <col min="2" max="2" width="13.625" style="2" customWidth="1"/>
    <col min="3" max="3" width="11.75" style="2" customWidth="1"/>
    <col min="4" max="4" width="14" style="2" customWidth="1"/>
    <col min="5" max="5" width="9.125" style="2" customWidth="1"/>
    <col min="6" max="6" width="25" style="2" customWidth="1"/>
    <col min="7" max="7" width="8.75" style="2" customWidth="1"/>
    <col min="8" max="16384" width="5.625" style="2"/>
  </cols>
  <sheetData>
    <row r="1" spans="1:7" ht="31.5" customHeight="1" x14ac:dyDescent="0.3">
      <c r="A1" s="127" t="s">
        <v>54</v>
      </c>
      <c r="B1" s="128"/>
      <c r="C1" s="128"/>
      <c r="D1" s="128"/>
      <c r="E1" s="7" t="s">
        <v>22</v>
      </c>
      <c r="F1" s="8" t="s">
        <v>50</v>
      </c>
      <c r="G1" s="9" t="str">
        <f>_xlfn.IFNA(IF(VLOOKUP(F1,รายการ!$E$1:$F$36,2,FALSE)="","",HYPERLINK("#" &amp; VLOOKUP(F1,รายการ!$E$1:$F$36,2,FALSE)  &amp; "","คลิก")),"")</f>
        <v>คลิก</v>
      </c>
    </row>
    <row r="2" spans="1:7" ht="21" x14ac:dyDescent="0.3">
      <c r="A2" s="129" t="s">
        <v>38</v>
      </c>
      <c r="B2" s="130"/>
      <c r="C2" s="131" t="s">
        <v>39</v>
      </c>
      <c r="D2" s="131" t="s">
        <v>40</v>
      </c>
      <c r="E2" s="14"/>
      <c r="F2" s="14"/>
      <c r="G2" s="14"/>
    </row>
    <row r="3" spans="1:7" ht="21" x14ac:dyDescent="0.35">
      <c r="A3" s="23" t="s">
        <v>41</v>
      </c>
      <c r="B3" s="24" t="s">
        <v>42</v>
      </c>
      <c r="C3" s="131"/>
      <c r="D3" s="131"/>
      <c r="E3" s="14"/>
      <c r="F3" s="14"/>
      <c r="G3" s="14"/>
    </row>
    <row r="4" spans="1:7" ht="21" x14ac:dyDescent="0.3">
      <c r="A4" s="25">
        <v>2.5</v>
      </c>
      <c r="B4" s="25">
        <v>3</v>
      </c>
      <c r="C4" s="23">
        <v>3</v>
      </c>
      <c r="D4" s="23" t="s">
        <v>10</v>
      </c>
      <c r="E4" s="14"/>
      <c r="F4" s="14"/>
      <c r="G4" s="14"/>
    </row>
    <row r="5" spans="1:7" ht="21" x14ac:dyDescent="0.3">
      <c r="A5" s="25">
        <v>1.5</v>
      </c>
      <c r="B5" s="25">
        <v>2.4900000000000002</v>
      </c>
      <c r="C5" s="23">
        <v>2</v>
      </c>
      <c r="D5" s="23" t="s">
        <v>14</v>
      </c>
      <c r="E5" s="14"/>
      <c r="F5" s="14"/>
      <c r="G5" s="14"/>
    </row>
    <row r="6" spans="1:7" ht="21" x14ac:dyDescent="0.3">
      <c r="A6" s="25">
        <v>1</v>
      </c>
      <c r="B6" s="25">
        <v>1.49</v>
      </c>
      <c r="C6" s="23">
        <v>1</v>
      </c>
      <c r="D6" s="23" t="s">
        <v>67</v>
      </c>
      <c r="E6" s="14"/>
      <c r="F6" s="14"/>
      <c r="G6" s="14"/>
    </row>
    <row r="7" spans="1:7" ht="21" x14ac:dyDescent="0.3">
      <c r="A7" s="25">
        <v>0</v>
      </c>
      <c r="B7" s="25">
        <v>0.99</v>
      </c>
      <c r="C7" s="23">
        <v>0</v>
      </c>
      <c r="D7" s="26" t="s">
        <v>68</v>
      </c>
      <c r="E7" s="14"/>
      <c r="F7" s="14"/>
      <c r="G7" s="14"/>
    </row>
    <row r="8" spans="1:7" ht="21" x14ac:dyDescent="0.3">
      <c r="A8" s="132" t="s">
        <v>43</v>
      </c>
      <c r="B8" s="133"/>
      <c r="C8" s="133"/>
      <c r="D8" s="134"/>
      <c r="E8" s="14"/>
      <c r="F8" s="14"/>
      <c r="G8" s="14"/>
    </row>
    <row r="9" spans="1:7" ht="21" x14ac:dyDescent="0.3">
      <c r="A9" s="135" t="s">
        <v>44</v>
      </c>
      <c r="B9" s="136"/>
      <c r="C9" s="136"/>
      <c r="D9" s="137"/>
      <c r="E9" s="14"/>
      <c r="F9" s="14"/>
      <c r="G9" s="14"/>
    </row>
    <row r="10" spans="1:7" ht="21" x14ac:dyDescent="0.3">
      <c r="A10" s="121" t="s">
        <v>55</v>
      </c>
      <c r="B10" s="122"/>
      <c r="C10" s="122"/>
      <c r="D10" s="123"/>
      <c r="E10" s="14"/>
      <c r="F10" s="14"/>
      <c r="G10" s="14"/>
    </row>
    <row r="11" spans="1:7" ht="21" x14ac:dyDescent="0.3">
      <c r="A11" s="124"/>
      <c r="B11" s="125"/>
      <c r="C11" s="125"/>
      <c r="D11" s="126"/>
      <c r="E11" s="14"/>
      <c r="F11" s="14"/>
      <c r="G11" s="14"/>
    </row>
    <row r="12" spans="1:7" x14ac:dyDescent="0.3">
      <c r="A12" s="27"/>
      <c r="B12" s="14"/>
      <c r="C12" s="14"/>
      <c r="D12" s="28"/>
      <c r="E12" s="14"/>
      <c r="F12" s="14"/>
      <c r="G12" s="14"/>
    </row>
    <row r="13" spans="1:7" x14ac:dyDescent="0.3">
      <c r="A13" s="27"/>
      <c r="B13" s="14"/>
      <c r="C13" s="14"/>
      <c r="D13" s="28"/>
      <c r="E13" s="14"/>
      <c r="F13" s="14"/>
      <c r="G13" s="14"/>
    </row>
    <row r="14" spans="1:7" x14ac:dyDescent="0.3">
      <c r="A14" s="27"/>
      <c r="B14" s="14"/>
      <c r="C14" s="14"/>
      <c r="D14" s="28"/>
      <c r="E14" s="14"/>
      <c r="F14" s="14"/>
      <c r="G14" s="14"/>
    </row>
    <row r="15" spans="1:7" x14ac:dyDescent="0.3">
      <c r="A15" s="27"/>
      <c r="B15" s="14"/>
      <c r="C15" s="14"/>
      <c r="D15" s="28"/>
      <c r="E15" s="14"/>
      <c r="F15" s="14"/>
      <c r="G15" s="14"/>
    </row>
    <row r="16" spans="1:7" x14ac:dyDescent="0.3">
      <c r="A16" s="27"/>
      <c r="B16" s="14"/>
      <c r="C16" s="14"/>
      <c r="D16" s="28"/>
      <c r="E16" s="14"/>
      <c r="F16" s="14"/>
      <c r="G16" s="14"/>
    </row>
    <row r="17" spans="1:7" x14ac:dyDescent="0.3">
      <c r="A17" s="27"/>
      <c r="B17" s="14"/>
      <c r="C17" s="14"/>
      <c r="D17" s="28"/>
      <c r="E17" s="14"/>
      <c r="F17" s="14"/>
      <c r="G17" s="14"/>
    </row>
    <row r="18" spans="1:7" x14ac:dyDescent="0.3">
      <c r="A18" s="27"/>
      <c r="B18" s="14"/>
      <c r="C18" s="14"/>
      <c r="D18" s="28"/>
      <c r="E18" s="14"/>
      <c r="F18" s="14"/>
      <c r="G18" s="14"/>
    </row>
    <row r="19" spans="1:7" x14ac:dyDescent="0.3">
      <c r="A19" s="27"/>
      <c r="B19" s="14"/>
      <c r="C19" s="14"/>
      <c r="D19" s="28"/>
      <c r="E19" s="14"/>
      <c r="F19" s="14"/>
      <c r="G19" s="14"/>
    </row>
    <row r="20" spans="1:7" x14ac:dyDescent="0.3">
      <c r="A20" s="27"/>
      <c r="B20" s="14"/>
      <c r="C20" s="14"/>
      <c r="D20" s="28"/>
      <c r="E20" s="14"/>
      <c r="F20" s="14"/>
      <c r="G20" s="14"/>
    </row>
    <row r="21" spans="1:7" x14ac:dyDescent="0.3">
      <c r="A21" s="29"/>
      <c r="B21" s="30"/>
      <c r="C21" s="30"/>
      <c r="D21" s="31"/>
      <c r="E21" s="14"/>
      <c r="F21" s="14"/>
      <c r="G21" s="14"/>
    </row>
  </sheetData>
  <sheetProtection algorithmName="SHA-512" hashValue="MPRQJL6s5a0TayL+cGu6RiNzmCOVWcSJNxI8nlXwcY7xTmI2h0ensmJPGDuIBGZlHVz0aViQlns2ao+Cct+t/Q==" saltValue="r/6pWvzeURHBtriQT0eL8w==" spinCount="100000" sheet="1" objects="1" scenarios="1"/>
  <protectedRanges>
    <protectedRange sqref="F1" name="ช่วง2_1"/>
    <protectedRange sqref="A4:B7" name="ช่วง2"/>
  </protectedRanges>
  <mergeCells count="8">
    <mergeCell ref="A10:D10"/>
    <mergeCell ref="A11:D11"/>
    <mergeCell ref="A1:D1"/>
    <mergeCell ref="A2:B2"/>
    <mergeCell ref="C2:C3"/>
    <mergeCell ref="D2:D3"/>
    <mergeCell ref="A8:D8"/>
    <mergeCell ref="A9:D9"/>
  </mergeCells>
  <dataValidations count="1">
    <dataValidation type="decimal" allowBlank="1" showInputMessage="1" showErrorMessage="1" sqref="A4:B7" xr:uid="{00000000-0002-0000-0200-000000000000}">
      <formula1>0</formula1>
      <formula2>3</formula2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รายการ!$E$2:$E$17</xm:f>
          </x14:formula1>
          <xm:sqref>F1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7030A0"/>
  </sheetPr>
  <dimension ref="A1:H61"/>
  <sheetViews>
    <sheetView workbookViewId="0">
      <pane xSplit="5" ySplit="1" topLeftCell="F2" activePane="bottomRight" state="frozen"/>
      <selection pane="topRight" activeCell="H1" sqref="H1"/>
      <selection pane="bottomLeft" activeCell="A2" sqref="A2"/>
      <selection pane="bottomRight" activeCell="C20" sqref="C20"/>
    </sheetView>
  </sheetViews>
  <sheetFormatPr defaultColWidth="9" defaultRowHeight="18.75" x14ac:dyDescent="0.3"/>
  <cols>
    <col min="1" max="1" width="6.125" style="6" customWidth="1"/>
    <col min="2" max="2" width="11.375" style="2" customWidth="1"/>
    <col min="3" max="4" width="22.75" style="2" customWidth="1"/>
    <col min="5" max="5" width="10.75" style="2" customWidth="1"/>
    <col min="6" max="6" width="12.875" style="2" customWidth="1"/>
    <col min="7" max="7" width="24.625" style="2" customWidth="1"/>
    <col min="8" max="8" width="9.5" style="2" customWidth="1"/>
    <col min="9" max="16384" width="9" style="2"/>
  </cols>
  <sheetData>
    <row r="1" spans="1:8" ht="31.5" customHeight="1" x14ac:dyDescent="0.3">
      <c r="A1" s="15" t="s">
        <v>34</v>
      </c>
      <c r="B1" s="15" t="s">
        <v>0</v>
      </c>
      <c r="C1" s="16" t="s">
        <v>35</v>
      </c>
      <c r="D1" s="16" t="s">
        <v>36</v>
      </c>
      <c r="E1" s="17" t="s">
        <v>1</v>
      </c>
      <c r="F1" s="7" t="s">
        <v>22</v>
      </c>
      <c r="G1" s="8" t="s">
        <v>50</v>
      </c>
      <c r="H1" s="9" t="str">
        <f>_xlfn.IFNA(IF(VLOOKUP(G1,รายการ!$E$1:$F$36,2,FALSE)="","",HYPERLINK("#" &amp; VLOOKUP(G1,รายการ!$E$1:$F$36,2,FALSE)  &amp; "","คลิก")),"")</f>
        <v>คลิก</v>
      </c>
    </row>
    <row r="2" spans="1:8" x14ac:dyDescent="0.3">
      <c r="A2" s="18">
        <v>1</v>
      </c>
      <c r="B2" s="19" t="s">
        <v>8</v>
      </c>
      <c r="C2" s="20" t="s">
        <v>208</v>
      </c>
      <c r="D2" s="20" t="s">
        <v>209</v>
      </c>
      <c r="E2" s="21" t="str">
        <f>_xlfn.IFNA(VLOOKUP(B2,รายการ!$A$2:$B$11,2,FALSE),"")</f>
        <v>ชาย</v>
      </c>
      <c r="F2" s="12"/>
      <c r="G2" s="12"/>
      <c r="H2" s="12"/>
    </row>
    <row r="3" spans="1:8" x14ac:dyDescent="0.3">
      <c r="A3" s="18">
        <f>A2+1</f>
        <v>2</v>
      </c>
      <c r="B3" s="19" t="s">
        <v>8</v>
      </c>
      <c r="C3" s="20" t="s">
        <v>210</v>
      </c>
      <c r="D3" s="20" t="s">
        <v>211</v>
      </c>
      <c r="E3" s="21" t="str">
        <f>_xlfn.IFNA(VLOOKUP(B3,รายการ!$A$2:$B$11,2,FALSE),"")</f>
        <v>ชาย</v>
      </c>
      <c r="F3" s="12"/>
      <c r="G3" s="12"/>
      <c r="H3" s="12"/>
    </row>
    <row r="4" spans="1:8" x14ac:dyDescent="0.3">
      <c r="A4" s="18">
        <f t="shared" ref="A4:A61" si="0">A3+1</f>
        <v>3</v>
      </c>
      <c r="B4" s="19" t="s">
        <v>8</v>
      </c>
      <c r="C4" s="20" t="s">
        <v>212</v>
      </c>
      <c r="D4" s="20" t="s">
        <v>213</v>
      </c>
      <c r="E4" s="21" t="str">
        <f>_xlfn.IFNA(VLOOKUP(B4,รายการ!$A$2:$B$11,2,FALSE),"")</f>
        <v>ชาย</v>
      </c>
      <c r="F4" s="12"/>
      <c r="G4" s="12"/>
      <c r="H4" s="12"/>
    </row>
    <row r="5" spans="1:8" x14ac:dyDescent="0.3">
      <c r="A5" s="18">
        <f t="shared" si="0"/>
        <v>4</v>
      </c>
      <c r="B5" s="19" t="s">
        <v>8</v>
      </c>
      <c r="C5" s="20" t="s">
        <v>214</v>
      </c>
      <c r="D5" s="20" t="s">
        <v>215</v>
      </c>
      <c r="E5" s="21" t="str">
        <f>_xlfn.IFNA(VLOOKUP(B5,รายการ!$A$2:$B$11,2,FALSE),"")</f>
        <v>ชาย</v>
      </c>
      <c r="F5" s="12"/>
      <c r="G5" s="12"/>
      <c r="H5" s="12"/>
    </row>
    <row r="6" spans="1:8" x14ac:dyDescent="0.3">
      <c r="A6" s="18">
        <f t="shared" si="0"/>
        <v>5</v>
      </c>
      <c r="B6" s="19" t="s">
        <v>8</v>
      </c>
      <c r="C6" s="20" t="s">
        <v>216</v>
      </c>
      <c r="D6" s="20" t="s">
        <v>217</v>
      </c>
      <c r="E6" s="21" t="str">
        <f>_xlfn.IFNA(VLOOKUP(B6,รายการ!$A$2:$B$11,2,FALSE),"")</f>
        <v>ชาย</v>
      </c>
      <c r="F6" s="12"/>
      <c r="G6" s="12"/>
      <c r="H6" s="12"/>
    </row>
    <row r="7" spans="1:8" x14ac:dyDescent="0.3">
      <c r="A7" s="18">
        <f t="shared" si="0"/>
        <v>6</v>
      </c>
      <c r="B7" s="19" t="s">
        <v>8</v>
      </c>
      <c r="C7" s="20" t="s">
        <v>218</v>
      </c>
      <c r="D7" s="20" t="s">
        <v>219</v>
      </c>
      <c r="E7" s="21" t="str">
        <f>_xlfn.IFNA(VLOOKUP(B7,รายการ!$A$2:$B$11,2,FALSE),"")</f>
        <v>ชาย</v>
      </c>
      <c r="F7" s="12"/>
      <c r="G7" s="12"/>
      <c r="H7" s="12"/>
    </row>
    <row r="8" spans="1:8" x14ac:dyDescent="0.3">
      <c r="A8" s="18">
        <f t="shared" si="0"/>
        <v>7</v>
      </c>
      <c r="B8" s="19" t="s">
        <v>8</v>
      </c>
      <c r="C8" s="20" t="s">
        <v>220</v>
      </c>
      <c r="D8" s="20" t="s">
        <v>221</v>
      </c>
      <c r="E8" s="21" t="str">
        <f>_xlfn.IFNA(VLOOKUP(B8,รายการ!$A$2:$B$11,2,FALSE),"")</f>
        <v>ชาย</v>
      </c>
      <c r="F8" s="12"/>
      <c r="G8" s="12"/>
      <c r="H8" s="12"/>
    </row>
    <row r="9" spans="1:8" x14ac:dyDescent="0.3">
      <c r="A9" s="18">
        <f t="shared" si="0"/>
        <v>8</v>
      </c>
      <c r="B9" s="19" t="s">
        <v>8</v>
      </c>
      <c r="C9" s="20" t="s">
        <v>222</v>
      </c>
      <c r="D9" s="20" t="s">
        <v>223</v>
      </c>
      <c r="E9" s="21" t="str">
        <f>_xlfn.IFNA(VLOOKUP(B9,รายการ!$A$2:$B$11,2,FALSE),"")</f>
        <v>ชาย</v>
      </c>
      <c r="F9" s="12"/>
      <c r="G9" s="12"/>
      <c r="H9" s="12"/>
    </row>
    <row r="10" spans="1:8" x14ac:dyDescent="0.3">
      <c r="A10" s="18">
        <f t="shared" si="0"/>
        <v>9</v>
      </c>
      <c r="B10" s="19" t="s">
        <v>8</v>
      </c>
      <c r="C10" s="20" t="s">
        <v>224</v>
      </c>
      <c r="D10" s="20" t="s">
        <v>225</v>
      </c>
      <c r="E10" s="21" t="str">
        <f>_xlfn.IFNA(VLOOKUP(B10,รายการ!$A$2:$B$11,2,FALSE),"")</f>
        <v>ชาย</v>
      </c>
      <c r="F10" s="12"/>
      <c r="G10" s="12"/>
      <c r="H10" s="12"/>
    </row>
    <row r="11" spans="1:8" x14ac:dyDescent="0.3">
      <c r="A11" s="18">
        <f t="shared" si="0"/>
        <v>10</v>
      </c>
      <c r="B11" s="19" t="s">
        <v>12</v>
      </c>
      <c r="C11" s="20" t="s">
        <v>226</v>
      </c>
      <c r="D11" s="20" t="s">
        <v>227</v>
      </c>
      <c r="E11" s="21" t="str">
        <f>_xlfn.IFNA(VLOOKUP(B11,รายการ!$A$2:$B$11,2,FALSE),"")</f>
        <v>หญิง</v>
      </c>
      <c r="F11" s="12"/>
      <c r="G11" s="12"/>
      <c r="H11" s="12"/>
    </row>
    <row r="12" spans="1:8" x14ac:dyDescent="0.3">
      <c r="A12" s="18">
        <f t="shared" si="0"/>
        <v>11</v>
      </c>
      <c r="B12" s="19" t="s">
        <v>12</v>
      </c>
      <c r="C12" s="20" t="s">
        <v>228</v>
      </c>
      <c r="D12" s="20" t="s">
        <v>229</v>
      </c>
      <c r="E12" s="21" t="str">
        <f>_xlfn.IFNA(VLOOKUP(B12,รายการ!$A$2:$B$11,2,FALSE),"")</f>
        <v>หญิง</v>
      </c>
      <c r="F12" s="12"/>
      <c r="G12" s="12"/>
      <c r="H12" s="12"/>
    </row>
    <row r="13" spans="1:8" x14ac:dyDescent="0.3">
      <c r="A13" s="18">
        <f t="shared" si="0"/>
        <v>12</v>
      </c>
      <c r="B13" s="19" t="s">
        <v>12</v>
      </c>
      <c r="C13" s="20" t="s">
        <v>230</v>
      </c>
      <c r="D13" s="20" t="s">
        <v>231</v>
      </c>
      <c r="E13" s="21" t="str">
        <f>_xlfn.IFNA(VLOOKUP(B13,รายการ!$A$2:$B$11,2,FALSE),"")</f>
        <v>หญิง</v>
      </c>
      <c r="F13" s="12"/>
      <c r="G13" s="12"/>
      <c r="H13" s="12"/>
    </row>
    <row r="14" spans="1:8" x14ac:dyDescent="0.3">
      <c r="A14" s="18">
        <f t="shared" si="0"/>
        <v>13</v>
      </c>
      <c r="B14" s="19" t="s">
        <v>12</v>
      </c>
      <c r="C14" s="20" t="s">
        <v>232</v>
      </c>
      <c r="D14" s="20" t="s">
        <v>233</v>
      </c>
      <c r="E14" s="21" t="str">
        <f>_xlfn.IFNA(VLOOKUP(B14,รายการ!$A$2:$B$11,2,FALSE),"")</f>
        <v>หญิง</v>
      </c>
      <c r="F14" s="12"/>
      <c r="G14" s="22"/>
      <c r="H14" s="12"/>
    </row>
    <row r="15" spans="1:8" x14ac:dyDescent="0.3">
      <c r="A15" s="18">
        <f t="shared" si="0"/>
        <v>14</v>
      </c>
      <c r="B15" s="19" t="s">
        <v>12</v>
      </c>
      <c r="C15" s="20" t="s">
        <v>234</v>
      </c>
      <c r="D15" s="20" t="s">
        <v>235</v>
      </c>
      <c r="E15" s="21" t="str">
        <f>_xlfn.IFNA(VLOOKUP(B15,รายการ!$A$2:$B$11,2,FALSE),"")</f>
        <v>หญิง</v>
      </c>
      <c r="F15" s="12"/>
      <c r="G15" s="12"/>
      <c r="H15" s="12"/>
    </row>
    <row r="16" spans="1:8" x14ac:dyDescent="0.3">
      <c r="A16" s="18">
        <f t="shared" si="0"/>
        <v>15</v>
      </c>
      <c r="B16" s="19" t="s">
        <v>12</v>
      </c>
      <c r="C16" s="20" t="s">
        <v>236</v>
      </c>
      <c r="D16" s="20" t="s">
        <v>237</v>
      </c>
      <c r="E16" s="21" t="str">
        <f>_xlfn.IFNA(VLOOKUP(B16,รายการ!$A$2:$B$11,2,FALSE),"")</f>
        <v>หญิง</v>
      </c>
      <c r="F16" s="12"/>
      <c r="G16" s="12"/>
      <c r="H16" s="12"/>
    </row>
    <row r="17" spans="1:8" x14ac:dyDescent="0.3">
      <c r="A17" s="18">
        <f t="shared" si="0"/>
        <v>16</v>
      </c>
      <c r="B17" s="19" t="s">
        <v>12</v>
      </c>
      <c r="C17" s="20" t="s">
        <v>238</v>
      </c>
      <c r="D17" s="20" t="s">
        <v>239</v>
      </c>
      <c r="E17" s="21" t="str">
        <f>_xlfn.IFNA(VLOOKUP(B17,รายการ!$A$2:$B$11,2,FALSE),"")</f>
        <v>หญิง</v>
      </c>
      <c r="F17" s="12"/>
      <c r="G17" s="12"/>
      <c r="H17" s="12"/>
    </row>
    <row r="18" spans="1:8" x14ac:dyDescent="0.3">
      <c r="A18" s="18">
        <f t="shared" si="0"/>
        <v>17</v>
      </c>
      <c r="B18" s="19" t="s">
        <v>12</v>
      </c>
      <c r="C18" s="20" t="s">
        <v>240</v>
      </c>
      <c r="D18" s="20" t="s">
        <v>241</v>
      </c>
      <c r="E18" s="21" t="str">
        <f>_xlfn.IFNA(VLOOKUP(B18,รายการ!$A$2:$B$11,2,FALSE),"")</f>
        <v>หญิง</v>
      </c>
      <c r="F18" s="12"/>
      <c r="G18" s="12"/>
      <c r="H18" s="12"/>
    </row>
    <row r="19" spans="1:8" x14ac:dyDescent="0.3">
      <c r="A19" s="18">
        <f t="shared" si="0"/>
        <v>18</v>
      </c>
      <c r="B19" s="19"/>
      <c r="C19" s="20"/>
      <c r="D19" s="20"/>
      <c r="E19" s="21" t="str">
        <f>_xlfn.IFNA(VLOOKUP(B19,รายการ!$A$2:$B$11,2,FALSE),"")</f>
        <v/>
      </c>
      <c r="F19" s="12"/>
      <c r="G19" s="12"/>
      <c r="H19" s="12"/>
    </row>
    <row r="20" spans="1:8" x14ac:dyDescent="0.3">
      <c r="A20" s="18">
        <f t="shared" si="0"/>
        <v>19</v>
      </c>
      <c r="B20" s="19"/>
      <c r="C20" s="20"/>
      <c r="D20" s="20"/>
      <c r="E20" s="21" t="str">
        <f>_xlfn.IFNA(VLOOKUP(B20,รายการ!$A$2:$B$11,2,FALSE),"")</f>
        <v/>
      </c>
      <c r="F20" s="12"/>
      <c r="G20" s="12"/>
      <c r="H20" s="12"/>
    </row>
    <row r="21" spans="1:8" x14ac:dyDescent="0.3">
      <c r="A21" s="18">
        <f t="shared" si="0"/>
        <v>20</v>
      </c>
      <c r="B21" s="19"/>
      <c r="C21" s="20"/>
      <c r="D21" s="20"/>
      <c r="E21" s="21" t="str">
        <f>_xlfn.IFNA(VLOOKUP(B21,รายการ!$A$2:$B$11,2,FALSE),"")</f>
        <v/>
      </c>
      <c r="F21" s="12"/>
      <c r="G21" s="12"/>
      <c r="H21" s="12"/>
    </row>
    <row r="22" spans="1:8" x14ac:dyDescent="0.3">
      <c r="A22" s="18">
        <f t="shared" si="0"/>
        <v>21</v>
      </c>
      <c r="B22" s="19"/>
      <c r="C22" s="20"/>
      <c r="D22" s="20"/>
      <c r="E22" s="21" t="str">
        <f>_xlfn.IFNA(VLOOKUP(B22,รายการ!$A$2:$B$11,2,FALSE),"")</f>
        <v/>
      </c>
      <c r="F22" s="12"/>
      <c r="G22" s="12"/>
      <c r="H22" s="12"/>
    </row>
    <row r="23" spans="1:8" x14ac:dyDescent="0.3">
      <c r="A23" s="18">
        <f t="shared" si="0"/>
        <v>22</v>
      </c>
      <c r="B23" s="19"/>
      <c r="C23" s="20"/>
      <c r="D23" s="20"/>
      <c r="E23" s="21" t="str">
        <f>_xlfn.IFNA(VLOOKUP(B23,รายการ!$A$2:$B$11,2,FALSE),"")</f>
        <v/>
      </c>
      <c r="F23" s="12"/>
      <c r="G23" s="12"/>
      <c r="H23" s="12"/>
    </row>
    <row r="24" spans="1:8" x14ac:dyDescent="0.3">
      <c r="A24" s="18">
        <f t="shared" si="0"/>
        <v>23</v>
      </c>
      <c r="B24" s="19"/>
      <c r="C24" s="20"/>
      <c r="D24" s="20"/>
      <c r="E24" s="21" t="str">
        <f>_xlfn.IFNA(VLOOKUP(B24,รายการ!$A$2:$B$11,2,FALSE),"")</f>
        <v/>
      </c>
      <c r="F24" s="12"/>
      <c r="G24" s="12"/>
      <c r="H24" s="12"/>
    </row>
    <row r="25" spans="1:8" x14ac:dyDescent="0.3">
      <c r="A25" s="18">
        <f t="shared" si="0"/>
        <v>24</v>
      </c>
      <c r="B25" s="19"/>
      <c r="C25" s="20"/>
      <c r="D25" s="20"/>
      <c r="E25" s="21" t="str">
        <f>_xlfn.IFNA(VLOOKUP(B25,รายการ!$A$2:$B$11,2,FALSE),"")</f>
        <v/>
      </c>
      <c r="F25" s="12"/>
      <c r="G25" s="12"/>
      <c r="H25" s="12"/>
    </row>
    <row r="26" spans="1:8" x14ac:dyDescent="0.3">
      <c r="A26" s="18">
        <f t="shared" si="0"/>
        <v>25</v>
      </c>
      <c r="B26" s="19"/>
      <c r="C26" s="20"/>
      <c r="D26" s="20"/>
      <c r="E26" s="21" t="str">
        <f>_xlfn.IFNA(VLOOKUP(B26,รายการ!$A$2:$B$11,2,FALSE),"")</f>
        <v/>
      </c>
      <c r="F26" s="12"/>
      <c r="G26" s="12"/>
      <c r="H26" s="12"/>
    </row>
    <row r="27" spans="1:8" x14ac:dyDescent="0.3">
      <c r="A27" s="18">
        <f t="shared" si="0"/>
        <v>26</v>
      </c>
      <c r="B27" s="19"/>
      <c r="C27" s="20"/>
      <c r="D27" s="20"/>
      <c r="E27" s="21" t="str">
        <f>_xlfn.IFNA(VLOOKUP(B27,รายการ!$A$2:$B$11,2,FALSE),"")</f>
        <v/>
      </c>
      <c r="F27" s="12"/>
      <c r="G27" s="12"/>
      <c r="H27" s="12"/>
    </row>
    <row r="28" spans="1:8" x14ac:dyDescent="0.3">
      <c r="A28" s="18">
        <f t="shared" si="0"/>
        <v>27</v>
      </c>
      <c r="B28" s="19"/>
      <c r="C28" s="20"/>
      <c r="D28" s="20"/>
      <c r="E28" s="21" t="str">
        <f>_xlfn.IFNA(VLOOKUP(B28,รายการ!$A$2:$B$11,2,FALSE),"")</f>
        <v/>
      </c>
      <c r="F28" s="12"/>
      <c r="G28" s="12"/>
      <c r="H28" s="12"/>
    </row>
    <row r="29" spans="1:8" x14ac:dyDescent="0.3">
      <c r="A29" s="18">
        <f t="shared" si="0"/>
        <v>28</v>
      </c>
      <c r="B29" s="19"/>
      <c r="C29" s="20"/>
      <c r="D29" s="20"/>
      <c r="E29" s="21" t="str">
        <f>_xlfn.IFNA(VLOOKUP(B29,รายการ!$A$2:$B$11,2,FALSE),"")</f>
        <v/>
      </c>
      <c r="F29" s="12"/>
      <c r="G29" s="12"/>
      <c r="H29" s="12"/>
    </row>
    <row r="30" spans="1:8" x14ac:dyDescent="0.3">
      <c r="A30" s="18">
        <f t="shared" si="0"/>
        <v>29</v>
      </c>
      <c r="B30" s="19"/>
      <c r="C30" s="20"/>
      <c r="D30" s="20"/>
      <c r="E30" s="21" t="str">
        <f>_xlfn.IFNA(VLOOKUP(B30,รายการ!$A$2:$B$11,2,FALSE),"")</f>
        <v/>
      </c>
      <c r="F30" s="12"/>
      <c r="G30" s="12"/>
      <c r="H30" s="12"/>
    </row>
    <row r="31" spans="1:8" x14ac:dyDescent="0.3">
      <c r="A31" s="18">
        <f t="shared" si="0"/>
        <v>30</v>
      </c>
      <c r="B31" s="19"/>
      <c r="C31" s="20"/>
      <c r="D31" s="20"/>
      <c r="E31" s="21" t="str">
        <f>_xlfn.IFNA(VLOOKUP(B31,รายการ!$A$2:$B$11,2,FALSE),"")</f>
        <v/>
      </c>
      <c r="F31" s="12"/>
      <c r="G31" s="12"/>
      <c r="H31" s="12"/>
    </row>
    <row r="32" spans="1:8" x14ac:dyDescent="0.3">
      <c r="A32" s="18">
        <f t="shared" si="0"/>
        <v>31</v>
      </c>
      <c r="B32" s="19"/>
      <c r="C32" s="20"/>
      <c r="D32" s="20"/>
      <c r="E32" s="21" t="str">
        <f>_xlfn.IFNA(VLOOKUP(B32,รายการ!$A$2:$B$11,2,FALSE),"")</f>
        <v/>
      </c>
      <c r="F32" s="12"/>
      <c r="G32" s="12"/>
      <c r="H32" s="12"/>
    </row>
    <row r="33" spans="1:8" x14ac:dyDescent="0.3">
      <c r="A33" s="18">
        <f t="shared" si="0"/>
        <v>32</v>
      </c>
      <c r="B33" s="19"/>
      <c r="C33" s="20"/>
      <c r="D33" s="20"/>
      <c r="E33" s="21" t="str">
        <f>_xlfn.IFNA(VLOOKUP(B33,รายการ!$A$2:$B$11,2,FALSE),"")</f>
        <v/>
      </c>
      <c r="F33" s="12"/>
      <c r="G33" s="12"/>
      <c r="H33" s="12"/>
    </row>
    <row r="34" spans="1:8" x14ac:dyDescent="0.3">
      <c r="A34" s="18">
        <f t="shared" si="0"/>
        <v>33</v>
      </c>
      <c r="B34" s="19"/>
      <c r="C34" s="20"/>
      <c r="D34" s="20"/>
      <c r="E34" s="21" t="str">
        <f>_xlfn.IFNA(VLOOKUP(B34,รายการ!$A$2:$B$11,2,FALSE),"")</f>
        <v/>
      </c>
      <c r="F34" s="12"/>
      <c r="G34" s="12"/>
      <c r="H34" s="12"/>
    </row>
    <row r="35" spans="1:8" x14ac:dyDescent="0.3">
      <c r="A35" s="18">
        <f t="shared" si="0"/>
        <v>34</v>
      </c>
      <c r="B35" s="19"/>
      <c r="C35" s="20"/>
      <c r="D35" s="20"/>
      <c r="E35" s="21" t="str">
        <f>_xlfn.IFNA(VLOOKUP(B35,รายการ!$A$2:$B$11,2,FALSE),"")</f>
        <v/>
      </c>
      <c r="F35" s="12"/>
      <c r="G35" s="12"/>
      <c r="H35" s="12"/>
    </row>
    <row r="36" spans="1:8" x14ac:dyDescent="0.3">
      <c r="A36" s="18">
        <f t="shared" si="0"/>
        <v>35</v>
      </c>
      <c r="B36" s="19"/>
      <c r="C36" s="20"/>
      <c r="D36" s="20"/>
      <c r="E36" s="21" t="str">
        <f>_xlfn.IFNA(VLOOKUP(B36,รายการ!$A$2:$B$11,2,FALSE),"")</f>
        <v/>
      </c>
      <c r="F36" s="12"/>
      <c r="G36" s="12"/>
      <c r="H36" s="12"/>
    </row>
    <row r="37" spans="1:8" x14ac:dyDescent="0.3">
      <c r="A37" s="18">
        <f t="shared" si="0"/>
        <v>36</v>
      </c>
      <c r="B37" s="19"/>
      <c r="C37" s="20"/>
      <c r="D37" s="20"/>
      <c r="E37" s="21" t="str">
        <f>_xlfn.IFNA(VLOOKUP(B37,รายการ!$A$2:$B$11,2,FALSE),"")</f>
        <v/>
      </c>
      <c r="F37" s="12"/>
      <c r="G37" s="12"/>
      <c r="H37" s="12"/>
    </row>
    <row r="38" spans="1:8" x14ac:dyDescent="0.3">
      <c r="A38" s="18">
        <f t="shared" si="0"/>
        <v>37</v>
      </c>
      <c r="B38" s="19"/>
      <c r="C38" s="20"/>
      <c r="D38" s="20"/>
      <c r="E38" s="21" t="str">
        <f>_xlfn.IFNA(VLOOKUP(B38,รายการ!$A$2:$B$11,2,FALSE),"")</f>
        <v/>
      </c>
      <c r="F38" s="12"/>
      <c r="G38" s="12"/>
      <c r="H38" s="12"/>
    </row>
    <row r="39" spans="1:8" x14ac:dyDescent="0.3">
      <c r="A39" s="18">
        <f t="shared" si="0"/>
        <v>38</v>
      </c>
      <c r="B39" s="19"/>
      <c r="C39" s="20"/>
      <c r="D39" s="20"/>
      <c r="E39" s="21" t="str">
        <f>_xlfn.IFNA(VLOOKUP(B39,รายการ!$A$2:$B$11,2,FALSE),"")</f>
        <v/>
      </c>
      <c r="F39" s="12"/>
      <c r="G39" s="12"/>
      <c r="H39" s="12"/>
    </row>
    <row r="40" spans="1:8" x14ac:dyDescent="0.3">
      <c r="A40" s="18">
        <f t="shared" si="0"/>
        <v>39</v>
      </c>
      <c r="B40" s="19"/>
      <c r="C40" s="20"/>
      <c r="D40" s="20"/>
      <c r="E40" s="21" t="str">
        <f>_xlfn.IFNA(VLOOKUP(B40,รายการ!$A$2:$B$11,2,FALSE),"")</f>
        <v/>
      </c>
      <c r="F40" s="12"/>
      <c r="G40" s="12"/>
      <c r="H40" s="12"/>
    </row>
    <row r="41" spans="1:8" x14ac:dyDescent="0.3">
      <c r="A41" s="18">
        <f t="shared" si="0"/>
        <v>40</v>
      </c>
      <c r="B41" s="19"/>
      <c r="C41" s="20"/>
      <c r="D41" s="20"/>
      <c r="E41" s="21" t="str">
        <f>_xlfn.IFNA(VLOOKUP(B41,รายการ!$A$2:$B$11,2,FALSE),"")</f>
        <v/>
      </c>
      <c r="F41" s="12"/>
      <c r="G41" s="12"/>
      <c r="H41" s="12"/>
    </row>
    <row r="42" spans="1:8" x14ac:dyDescent="0.3">
      <c r="A42" s="18">
        <f t="shared" si="0"/>
        <v>41</v>
      </c>
      <c r="B42" s="19"/>
      <c r="C42" s="20"/>
      <c r="D42" s="20"/>
      <c r="E42" s="21" t="str">
        <f>_xlfn.IFNA(VLOOKUP(B42,รายการ!$A$2:$B$11,2,FALSE),"")</f>
        <v/>
      </c>
      <c r="F42" s="12"/>
      <c r="G42" s="12"/>
      <c r="H42" s="12"/>
    </row>
    <row r="43" spans="1:8" x14ac:dyDescent="0.3">
      <c r="A43" s="18">
        <f t="shared" si="0"/>
        <v>42</v>
      </c>
      <c r="B43" s="19"/>
      <c r="C43" s="20"/>
      <c r="D43" s="20"/>
      <c r="E43" s="21" t="str">
        <f>_xlfn.IFNA(VLOOKUP(B43,รายการ!$A$2:$B$11,2,FALSE),"")</f>
        <v/>
      </c>
      <c r="F43" s="12"/>
      <c r="G43" s="12"/>
      <c r="H43" s="12"/>
    </row>
    <row r="44" spans="1:8" x14ac:dyDescent="0.3">
      <c r="A44" s="18">
        <f t="shared" si="0"/>
        <v>43</v>
      </c>
      <c r="B44" s="19"/>
      <c r="C44" s="20"/>
      <c r="D44" s="20"/>
      <c r="E44" s="21" t="str">
        <f>_xlfn.IFNA(VLOOKUP(B44,รายการ!$A$2:$B$11,2,FALSE),"")</f>
        <v/>
      </c>
      <c r="F44" s="12"/>
      <c r="G44" s="12"/>
      <c r="H44" s="12"/>
    </row>
    <row r="45" spans="1:8" x14ac:dyDescent="0.3">
      <c r="A45" s="18">
        <f t="shared" si="0"/>
        <v>44</v>
      </c>
      <c r="B45" s="19"/>
      <c r="C45" s="20"/>
      <c r="D45" s="20"/>
      <c r="E45" s="21" t="str">
        <f>_xlfn.IFNA(VLOOKUP(B45,รายการ!$A$2:$B$11,2,FALSE),"")</f>
        <v/>
      </c>
      <c r="F45" s="12"/>
      <c r="G45" s="12"/>
      <c r="H45" s="12"/>
    </row>
    <row r="46" spans="1:8" x14ac:dyDescent="0.3">
      <c r="A46" s="18">
        <f t="shared" si="0"/>
        <v>45</v>
      </c>
      <c r="B46" s="19"/>
      <c r="C46" s="20"/>
      <c r="D46" s="20"/>
      <c r="E46" s="21" t="str">
        <f>_xlfn.IFNA(VLOOKUP(B46,รายการ!$A$2:$B$11,2,FALSE),"")</f>
        <v/>
      </c>
      <c r="F46" s="12"/>
      <c r="G46" s="12"/>
      <c r="H46" s="12"/>
    </row>
    <row r="47" spans="1:8" x14ac:dyDescent="0.3">
      <c r="A47" s="18">
        <f t="shared" si="0"/>
        <v>46</v>
      </c>
      <c r="B47" s="19"/>
      <c r="C47" s="20"/>
      <c r="D47" s="20"/>
      <c r="E47" s="21" t="str">
        <f>_xlfn.IFNA(VLOOKUP(B47,รายการ!$A$2:$B$11,2,FALSE),"")</f>
        <v/>
      </c>
      <c r="F47" s="12"/>
      <c r="G47" s="12"/>
      <c r="H47" s="12"/>
    </row>
    <row r="48" spans="1:8" x14ac:dyDescent="0.3">
      <c r="A48" s="18">
        <f t="shared" si="0"/>
        <v>47</v>
      </c>
      <c r="B48" s="19"/>
      <c r="C48" s="20"/>
      <c r="D48" s="20"/>
      <c r="E48" s="21" t="str">
        <f>_xlfn.IFNA(VLOOKUP(B48,รายการ!$A$2:$B$11,2,FALSE),"")</f>
        <v/>
      </c>
      <c r="F48" s="12"/>
      <c r="G48" s="12"/>
      <c r="H48" s="12"/>
    </row>
    <row r="49" spans="1:8" x14ac:dyDescent="0.3">
      <c r="A49" s="18">
        <f t="shared" si="0"/>
        <v>48</v>
      </c>
      <c r="B49" s="19"/>
      <c r="C49" s="20"/>
      <c r="D49" s="20"/>
      <c r="E49" s="21" t="str">
        <f>_xlfn.IFNA(VLOOKUP(B49,รายการ!$A$2:$B$11,2,FALSE),"")</f>
        <v/>
      </c>
      <c r="F49" s="12"/>
      <c r="G49" s="12"/>
      <c r="H49" s="12"/>
    </row>
    <row r="50" spans="1:8" x14ac:dyDescent="0.3">
      <c r="A50" s="18">
        <f t="shared" si="0"/>
        <v>49</v>
      </c>
      <c r="B50" s="19"/>
      <c r="C50" s="20"/>
      <c r="D50" s="20"/>
      <c r="E50" s="21" t="str">
        <f>_xlfn.IFNA(VLOOKUP(B50,รายการ!$A$2:$B$11,2,FALSE),"")</f>
        <v/>
      </c>
      <c r="F50" s="12"/>
      <c r="G50" s="12"/>
      <c r="H50" s="12"/>
    </row>
    <row r="51" spans="1:8" x14ac:dyDescent="0.3">
      <c r="A51" s="18">
        <f t="shared" si="0"/>
        <v>50</v>
      </c>
      <c r="B51" s="19"/>
      <c r="C51" s="20"/>
      <c r="D51" s="20"/>
      <c r="E51" s="21" t="str">
        <f>_xlfn.IFNA(VLOOKUP(B51,รายการ!$A$2:$B$11,2,FALSE),"")</f>
        <v/>
      </c>
      <c r="F51" s="12"/>
      <c r="G51" s="12"/>
      <c r="H51" s="12"/>
    </row>
    <row r="52" spans="1:8" x14ac:dyDescent="0.3">
      <c r="A52" s="18">
        <f t="shared" si="0"/>
        <v>51</v>
      </c>
      <c r="B52" s="19"/>
      <c r="C52" s="20"/>
      <c r="D52" s="20"/>
      <c r="E52" s="21" t="str">
        <f>_xlfn.IFNA(VLOOKUP(B52,รายการ!$A$2:$B$11,2,FALSE),"")</f>
        <v/>
      </c>
      <c r="F52" s="12"/>
      <c r="G52" s="12"/>
      <c r="H52" s="12"/>
    </row>
    <row r="53" spans="1:8" x14ac:dyDescent="0.3">
      <c r="A53" s="18">
        <f t="shared" si="0"/>
        <v>52</v>
      </c>
      <c r="B53" s="19"/>
      <c r="C53" s="20"/>
      <c r="D53" s="20"/>
      <c r="E53" s="21" t="str">
        <f>_xlfn.IFNA(VLOOKUP(B53,รายการ!$A$2:$B$11,2,FALSE),"")</f>
        <v/>
      </c>
      <c r="F53" s="12"/>
      <c r="G53" s="12"/>
      <c r="H53" s="12"/>
    </row>
    <row r="54" spans="1:8" x14ac:dyDescent="0.3">
      <c r="A54" s="18">
        <f t="shared" si="0"/>
        <v>53</v>
      </c>
      <c r="B54" s="19"/>
      <c r="C54" s="20"/>
      <c r="D54" s="20"/>
      <c r="E54" s="21" t="str">
        <f>_xlfn.IFNA(VLOOKUP(B54,รายการ!$A$2:$B$11,2,FALSE),"")</f>
        <v/>
      </c>
      <c r="F54" s="12"/>
      <c r="G54" s="12"/>
      <c r="H54" s="12"/>
    </row>
    <row r="55" spans="1:8" x14ac:dyDescent="0.3">
      <c r="A55" s="18">
        <f t="shared" si="0"/>
        <v>54</v>
      </c>
      <c r="B55" s="19"/>
      <c r="C55" s="20"/>
      <c r="D55" s="20"/>
      <c r="E55" s="21" t="str">
        <f>_xlfn.IFNA(VLOOKUP(B55,รายการ!$A$2:$B$11,2,FALSE),"")</f>
        <v/>
      </c>
      <c r="F55" s="12"/>
      <c r="G55" s="12"/>
      <c r="H55" s="12"/>
    </row>
    <row r="56" spans="1:8" x14ac:dyDescent="0.3">
      <c r="A56" s="18">
        <f t="shared" si="0"/>
        <v>55</v>
      </c>
      <c r="B56" s="19"/>
      <c r="C56" s="20"/>
      <c r="D56" s="20"/>
      <c r="E56" s="21" t="str">
        <f>_xlfn.IFNA(VLOOKUP(B56,รายการ!$A$2:$B$11,2,FALSE),"")</f>
        <v/>
      </c>
      <c r="F56" s="12"/>
      <c r="G56" s="12"/>
      <c r="H56" s="12"/>
    </row>
    <row r="57" spans="1:8" x14ac:dyDescent="0.3">
      <c r="A57" s="18">
        <f t="shared" si="0"/>
        <v>56</v>
      </c>
      <c r="B57" s="19"/>
      <c r="C57" s="20"/>
      <c r="D57" s="20"/>
      <c r="E57" s="21" t="str">
        <f>_xlfn.IFNA(VLOOKUP(B57,รายการ!$A$2:$B$11,2,FALSE),"")</f>
        <v/>
      </c>
      <c r="F57" s="12"/>
      <c r="G57" s="12"/>
      <c r="H57" s="12"/>
    </row>
    <row r="58" spans="1:8" x14ac:dyDescent="0.3">
      <c r="A58" s="18">
        <f t="shared" si="0"/>
        <v>57</v>
      </c>
      <c r="B58" s="19"/>
      <c r="C58" s="20"/>
      <c r="D58" s="20"/>
      <c r="E58" s="21" t="str">
        <f>_xlfn.IFNA(VLOOKUP(B58,รายการ!$A$2:$B$11,2,FALSE),"")</f>
        <v/>
      </c>
      <c r="F58" s="12"/>
      <c r="G58" s="12"/>
      <c r="H58" s="12"/>
    </row>
    <row r="59" spans="1:8" x14ac:dyDescent="0.3">
      <c r="A59" s="18">
        <f t="shared" si="0"/>
        <v>58</v>
      </c>
      <c r="B59" s="19"/>
      <c r="C59" s="20"/>
      <c r="D59" s="20"/>
      <c r="E59" s="21" t="str">
        <f>_xlfn.IFNA(VLOOKUP(B59,รายการ!$A$2:$B$11,2,FALSE),"")</f>
        <v/>
      </c>
      <c r="F59" s="12"/>
      <c r="G59" s="12"/>
      <c r="H59" s="12"/>
    </row>
    <row r="60" spans="1:8" x14ac:dyDescent="0.3">
      <c r="A60" s="18">
        <f t="shared" si="0"/>
        <v>59</v>
      </c>
      <c r="B60" s="19"/>
      <c r="C60" s="20"/>
      <c r="D60" s="20"/>
      <c r="E60" s="21" t="str">
        <f>_xlfn.IFNA(VLOOKUP(B60,รายการ!$A$2:$B$11,2,FALSE),"")</f>
        <v/>
      </c>
      <c r="F60" s="12"/>
      <c r="G60" s="12"/>
      <c r="H60" s="12"/>
    </row>
    <row r="61" spans="1:8" x14ac:dyDescent="0.3">
      <c r="A61" s="18">
        <f t="shared" si="0"/>
        <v>60</v>
      </c>
      <c r="B61" s="19"/>
      <c r="C61" s="20"/>
      <c r="D61" s="20"/>
      <c r="E61" s="21" t="str">
        <f>_xlfn.IFNA(VLOOKUP(B61,รายการ!$A$2:$B$11,2,FALSE),"")</f>
        <v/>
      </c>
      <c r="F61" s="12"/>
      <c r="G61" s="12"/>
      <c r="H61" s="12"/>
    </row>
  </sheetData>
  <sheetProtection algorithmName="SHA-512" hashValue="sN3RHZbenvO+XXIelqLCiuzfT4H9Yha2RdlYeGLAp6twPWwIPCZcFjLprU00CkCMkZVLFKlke8/GGaZJgT4JXA==" saltValue="p085OnvlM5GYoEymg5LPQA==" spinCount="100000" sheet="1" objects="1" scenarios="1"/>
  <protectedRanges>
    <protectedRange sqref="G1" name="ช่วง2_1"/>
    <protectedRange sqref="B2:D61" name="ช่วง2"/>
  </protectedRanges>
  <conditionalFormatting sqref="E2:E61">
    <cfRule type="cellIs" dxfId="55" priority="2" operator="equal">
      <formula>"หญิง"</formula>
    </cfRule>
    <cfRule type="cellIs" dxfId="54" priority="3" operator="equal">
      <formula>"ชาย"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รายการ!$A$2:$A$7</xm:f>
          </x14:formula1>
          <xm:sqref>B2:B61</xm:sqref>
        </x14:dataValidation>
        <x14:dataValidation type="list" allowBlank="1" showInputMessage="1" showErrorMessage="1" xr:uid="{00000000-0002-0000-0300-000001000000}">
          <x14:formula1>
            <xm:f>รายการ!$E$2:$E$17</xm:f>
          </x14:formula1>
          <xm:sqref>G1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P64"/>
  <sheetViews>
    <sheetView topLeftCell="C7" workbookViewId="0">
      <selection activeCell="E17" sqref="E17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11" width="9.625" style="2" customWidth="1"/>
    <col min="12" max="12" width="5.125" style="2" customWidth="1"/>
    <col min="13" max="13" width="9.625" style="2" customWidth="1"/>
    <col min="14" max="14" width="9.5" style="2" customWidth="1"/>
    <col min="15" max="16" width="5.625" style="41" customWidth="1"/>
    <col min="17" max="16384" width="5.625" style="2"/>
  </cols>
  <sheetData>
    <row r="1" spans="1:16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47" t="s">
        <v>143</v>
      </c>
      <c r="E1" s="148"/>
      <c r="F1" s="143" t="s">
        <v>56</v>
      </c>
      <c r="G1" s="143"/>
      <c r="H1" s="143"/>
      <c r="I1" s="143"/>
      <c r="J1" s="143" t="s">
        <v>71</v>
      </c>
      <c r="K1" s="143"/>
      <c r="L1" s="143" t="s">
        <v>73</v>
      </c>
      <c r="M1" s="143"/>
      <c r="N1" s="43" t="s">
        <v>75</v>
      </c>
      <c r="O1" s="146" t="s">
        <v>45</v>
      </c>
      <c r="P1" s="142" t="s">
        <v>39</v>
      </c>
    </row>
    <row r="2" spans="1:16" ht="41.25" customHeight="1" x14ac:dyDescent="0.3">
      <c r="A2" s="32"/>
      <c r="B2" s="33"/>
      <c r="C2" s="34"/>
      <c r="D2" s="138" t="s">
        <v>144</v>
      </c>
      <c r="E2" s="139"/>
      <c r="F2" s="145" t="s">
        <v>69</v>
      </c>
      <c r="G2" s="145"/>
      <c r="H2" s="145"/>
      <c r="I2" s="145"/>
      <c r="J2" s="145" t="s">
        <v>70</v>
      </c>
      <c r="K2" s="145"/>
      <c r="L2" s="145" t="s">
        <v>72</v>
      </c>
      <c r="M2" s="145"/>
      <c r="N2" s="44" t="s">
        <v>74</v>
      </c>
      <c r="O2" s="146"/>
      <c r="P2" s="142"/>
    </row>
    <row r="3" spans="1:16" ht="21.75" customHeight="1" x14ac:dyDescent="0.3">
      <c r="A3" s="32"/>
      <c r="B3" s="33"/>
      <c r="C3" s="34"/>
      <c r="D3" s="140"/>
      <c r="E3" s="141"/>
      <c r="F3" s="144" t="s">
        <v>57</v>
      </c>
      <c r="G3" s="144"/>
      <c r="H3" s="144"/>
      <c r="I3" s="144"/>
      <c r="J3" s="144" t="s">
        <v>57</v>
      </c>
      <c r="K3" s="144"/>
      <c r="L3" s="144" t="s">
        <v>57</v>
      </c>
      <c r="M3" s="144"/>
      <c r="N3" s="42" t="s">
        <v>57</v>
      </c>
      <c r="O3" s="146"/>
      <c r="P3" s="142"/>
    </row>
    <row r="4" spans="1:16" ht="150" customHeight="1" x14ac:dyDescent="0.3">
      <c r="A4" s="14"/>
      <c r="B4" s="14"/>
      <c r="C4" s="14"/>
      <c r="D4" s="45" t="s">
        <v>34</v>
      </c>
      <c r="E4" s="46" t="s">
        <v>37</v>
      </c>
      <c r="F4" s="51" t="s">
        <v>62</v>
      </c>
      <c r="G4" s="51" t="s">
        <v>61</v>
      </c>
      <c r="H4" s="51" t="s">
        <v>60</v>
      </c>
      <c r="I4" s="51" t="s">
        <v>59</v>
      </c>
      <c r="J4" s="51" t="s">
        <v>58</v>
      </c>
      <c r="K4" s="51" t="s">
        <v>63</v>
      </c>
      <c r="L4" s="51" t="s">
        <v>64</v>
      </c>
      <c r="M4" s="51" t="s">
        <v>65</v>
      </c>
      <c r="N4" s="51" t="s">
        <v>66</v>
      </c>
      <c r="O4" s="146"/>
      <c r="P4" s="142"/>
    </row>
    <row r="5" spans="1:16" x14ac:dyDescent="0.3">
      <c r="A5" s="14"/>
      <c r="B5" s="14"/>
      <c r="C5" s="14"/>
      <c r="D5" s="47">
        <f>รายชื่อนักเรียน!$A2</f>
        <v>1</v>
      </c>
      <c r="E5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5" s="19">
        <v>2</v>
      </c>
      <c r="G5" s="19">
        <v>3</v>
      </c>
      <c r="H5" s="19">
        <v>2</v>
      </c>
      <c r="I5" s="19">
        <v>2</v>
      </c>
      <c r="J5" s="19">
        <v>2</v>
      </c>
      <c r="K5" s="19">
        <v>2</v>
      </c>
      <c r="L5" s="19">
        <v>2</v>
      </c>
      <c r="M5" s="19">
        <v>2</v>
      </c>
      <c r="N5" s="19">
        <v>2</v>
      </c>
      <c r="O5" s="49">
        <f>IF($E5="","",IF(SUM(F5:N5)=0,0,AVERAGE(F5:N5)))</f>
        <v>2.1111111111111112</v>
      </c>
      <c r="P5" s="50">
        <f>IF($E5="","",IF(O5&gt;=ตั้งค่าการประเมิน!$A$4,3,IF(O5&gt;=ตั้งค่าการประเมิน!$A$5,2,IF(O5&gt;=ตั้งค่าการประเมิน!$A$6,1,0))))</f>
        <v>2</v>
      </c>
    </row>
    <row r="6" spans="1:16" x14ac:dyDescent="0.3">
      <c r="A6" s="14"/>
      <c r="B6" s="14"/>
      <c r="C6" s="14"/>
      <c r="D6" s="47">
        <f>รายชื่อนักเรียน!$A3</f>
        <v>2</v>
      </c>
      <c r="E6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6" s="19">
        <v>2</v>
      </c>
      <c r="G6" s="19">
        <v>2</v>
      </c>
      <c r="H6" s="19">
        <v>2</v>
      </c>
      <c r="I6" s="19">
        <v>1</v>
      </c>
      <c r="J6" s="19">
        <v>1</v>
      </c>
      <c r="K6" s="19">
        <v>1</v>
      </c>
      <c r="L6" s="19">
        <v>2</v>
      </c>
      <c r="M6" s="19">
        <v>2</v>
      </c>
      <c r="N6" s="19">
        <v>2</v>
      </c>
      <c r="O6" s="49">
        <f t="shared" ref="O6:O64" si="0">IF($E6="","",IF(SUM(F6:N6)=0,0,AVERAGE(F6:N6)))</f>
        <v>1.6666666666666667</v>
      </c>
      <c r="P6" s="50">
        <f>IF($E6="","",IF(O6&gt;=ตั้งค่าการประเมิน!$A$4,3,IF(O6&gt;=ตั้งค่าการประเมิน!$A$5,2,IF(O6&gt;=ตั้งค่าการประเมิน!$A$6,1,0))))</f>
        <v>2</v>
      </c>
    </row>
    <row r="7" spans="1:16" x14ac:dyDescent="0.3">
      <c r="A7" s="14"/>
      <c r="B7" s="14"/>
      <c r="C7" s="14"/>
      <c r="D7" s="47">
        <f>รายชื่อนักเรียน!$A4</f>
        <v>3</v>
      </c>
      <c r="E7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7" s="19">
        <v>2</v>
      </c>
      <c r="G7" s="19">
        <v>2</v>
      </c>
      <c r="H7" s="19">
        <v>1</v>
      </c>
      <c r="I7" s="19">
        <v>1</v>
      </c>
      <c r="J7" s="19">
        <v>1</v>
      </c>
      <c r="K7" s="19">
        <v>2</v>
      </c>
      <c r="L7" s="19">
        <v>2</v>
      </c>
      <c r="M7" s="19">
        <v>2</v>
      </c>
      <c r="N7" s="19">
        <v>2</v>
      </c>
      <c r="O7" s="49">
        <f t="shared" si="0"/>
        <v>1.6666666666666667</v>
      </c>
      <c r="P7" s="50">
        <f>IF($E7="","",IF(O7&gt;=ตั้งค่าการประเมิน!$A$4,3,IF(O7&gt;=ตั้งค่าการประเมิน!$A$5,2,IF(O7&gt;=ตั้งค่าการประเมิน!$A$6,1,0))))</f>
        <v>2</v>
      </c>
    </row>
    <row r="8" spans="1:16" x14ac:dyDescent="0.3">
      <c r="A8" s="14"/>
      <c r="B8" s="14"/>
      <c r="C8" s="14"/>
      <c r="D8" s="47">
        <f>รายชื่อนักเรียน!$A5</f>
        <v>4</v>
      </c>
      <c r="E8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1</v>
      </c>
      <c r="L8" s="19">
        <v>1</v>
      </c>
      <c r="M8" s="19">
        <v>2</v>
      </c>
      <c r="N8" s="19">
        <v>2</v>
      </c>
      <c r="O8" s="49">
        <f t="shared" si="0"/>
        <v>1.2222222222222223</v>
      </c>
      <c r="P8" s="50">
        <f>IF($E8="","",IF(O8&gt;=ตั้งค่าการประเมิน!$A$4,3,IF(O8&gt;=ตั้งค่าการประเมิน!$A$5,2,IF(O8&gt;=ตั้งค่าการประเมิน!$A$6,1,0))))</f>
        <v>1</v>
      </c>
    </row>
    <row r="9" spans="1:16" x14ac:dyDescent="0.3">
      <c r="A9" s="14"/>
      <c r="B9" s="14"/>
      <c r="C9" s="14"/>
      <c r="D9" s="47">
        <f>รายชื่อนักเรียน!$A6</f>
        <v>5</v>
      </c>
      <c r="E9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19">
        <v>1</v>
      </c>
      <c r="N9" s="19">
        <v>2</v>
      </c>
      <c r="O9" s="49">
        <f t="shared" si="0"/>
        <v>1.1111111111111112</v>
      </c>
      <c r="P9" s="50">
        <f>IF($E9="","",IF(O9&gt;=ตั้งค่าการประเมิน!$A$4,3,IF(O9&gt;=ตั้งค่าการประเมิน!$A$5,2,IF(O9&gt;=ตั้งค่าการประเมิน!$A$6,1,0))))</f>
        <v>1</v>
      </c>
    </row>
    <row r="10" spans="1:16" x14ac:dyDescent="0.3">
      <c r="A10" s="14"/>
      <c r="B10" s="14"/>
      <c r="C10" s="14"/>
      <c r="D10" s="47">
        <f>รายชื่อนักเรียน!$A7</f>
        <v>6</v>
      </c>
      <c r="E10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2</v>
      </c>
      <c r="O10" s="49">
        <f t="shared" si="0"/>
        <v>1.1111111111111112</v>
      </c>
      <c r="P10" s="50">
        <f>IF($E10="","",IF(O10&gt;=ตั้งค่าการประเมิน!$A$4,3,IF(O10&gt;=ตั้งค่าการประเมิน!$A$5,2,IF(O10&gt;=ตั้งค่าการประเมิน!$A$6,1,0))))</f>
        <v>1</v>
      </c>
    </row>
    <row r="11" spans="1:16" x14ac:dyDescent="0.3">
      <c r="A11" s="14"/>
      <c r="B11" s="14"/>
      <c r="C11" s="14"/>
      <c r="D11" s="47">
        <f>รายชื่อนักเรียน!$A8</f>
        <v>7</v>
      </c>
      <c r="E11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1" s="19">
        <v>2</v>
      </c>
      <c r="G11" s="19">
        <v>3</v>
      </c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>
        <v>2</v>
      </c>
      <c r="N11" s="19">
        <v>2</v>
      </c>
      <c r="O11" s="49">
        <f t="shared" si="0"/>
        <v>2.1111111111111112</v>
      </c>
      <c r="P11" s="50">
        <f>IF($E11="","",IF(O11&gt;=ตั้งค่าการประเมิน!$A$4,3,IF(O11&gt;=ตั้งค่าการประเมิน!$A$5,2,IF(O11&gt;=ตั้งค่าการประเมิน!$A$6,1,0))))</f>
        <v>2</v>
      </c>
    </row>
    <row r="12" spans="1:16" x14ac:dyDescent="0.3">
      <c r="A12" s="14"/>
      <c r="B12" s="14"/>
      <c r="C12" s="14"/>
      <c r="D12" s="47">
        <f>รายชื่อนักเรียน!$A9</f>
        <v>8</v>
      </c>
      <c r="E12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2" s="19">
        <v>1</v>
      </c>
      <c r="G12" s="19">
        <v>2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2</v>
      </c>
      <c r="N12" s="19">
        <v>2</v>
      </c>
      <c r="O12" s="49">
        <f t="shared" si="0"/>
        <v>1.3333333333333333</v>
      </c>
      <c r="P12" s="50">
        <f>IF($E12="","",IF(O12&gt;=ตั้งค่าการประเมิน!$A$4,3,IF(O12&gt;=ตั้งค่าการประเมิน!$A$5,2,IF(O12&gt;=ตั้งค่าการประเมิน!$A$6,1,0))))</f>
        <v>1</v>
      </c>
    </row>
    <row r="13" spans="1:16" x14ac:dyDescent="0.3">
      <c r="A13" s="14"/>
      <c r="B13" s="14"/>
      <c r="C13" s="14"/>
      <c r="D13" s="47">
        <f>รายชื่อนักเรียน!$A10</f>
        <v>9</v>
      </c>
      <c r="E13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2</v>
      </c>
      <c r="O13" s="49">
        <f t="shared" si="0"/>
        <v>1.1111111111111112</v>
      </c>
      <c r="P13" s="50">
        <f>IF($E13="","",IF(O13&gt;=ตั้งค่าการประเมิน!$A$4,3,IF(O13&gt;=ตั้งค่าการประเมิน!$A$5,2,IF(O13&gt;=ตั้งค่าการประเมิน!$A$6,1,0))))</f>
        <v>1</v>
      </c>
    </row>
    <row r="14" spans="1:16" x14ac:dyDescent="0.3">
      <c r="A14" s="14"/>
      <c r="B14" s="14"/>
      <c r="C14" s="14"/>
      <c r="D14" s="47">
        <f>รายชื่อนักเรียน!$A11</f>
        <v>10</v>
      </c>
      <c r="E14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4" s="19">
        <v>2</v>
      </c>
      <c r="G14" s="19">
        <v>2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2</v>
      </c>
      <c r="N14" s="19">
        <v>2</v>
      </c>
      <c r="O14" s="49">
        <f t="shared" si="0"/>
        <v>1.4444444444444444</v>
      </c>
      <c r="P14" s="50">
        <f>IF($E14="","",IF(O14&gt;=ตั้งค่าการประเมิน!$A$4,3,IF(O14&gt;=ตั้งค่าการประเมิน!$A$5,2,IF(O14&gt;=ตั้งค่าการประเมิน!$A$6,1,0))))</f>
        <v>1</v>
      </c>
    </row>
    <row r="15" spans="1:16" x14ac:dyDescent="0.3">
      <c r="A15" s="14"/>
      <c r="B15" s="14"/>
      <c r="C15" s="14"/>
      <c r="D15" s="47">
        <f>รายชื่อนักเรียน!$A12</f>
        <v>11</v>
      </c>
      <c r="E15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5" s="19">
        <v>2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9">
        <v>2</v>
      </c>
      <c r="O15" s="49">
        <f t="shared" si="0"/>
        <v>2</v>
      </c>
      <c r="P15" s="50">
        <f>IF($E15="","",IF(O15&gt;=ตั้งค่าการประเมิน!$A$4,3,IF(O15&gt;=ตั้งค่าการประเมิน!$A$5,2,IF(O15&gt;=ตั้งค่าการประเมิน!$A$6,1,0))))</f>
        <v>2</v>
      </c>
    </row>
    <row r="16" spans="1:16" x14ac:dyDescent="0.3">
      <c r="A16" s="14"/>
      <c r="B16" s="14"/>
      <c r="C16" s="14"/>
      <c r="D16" s="47">
        <f>รายชื่อนักเรียน!$A13</f>
        <v>12</v>
      </c>
      <c r="E16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6" s="19">
        <v>1</v>
      </c>
      <c r="G16" s="19">
        <v>2</v>
      </c>
      <c r="H16" s="19">
        <v>2</v>
      </c>
      <c r="I16" s="19">
        <v>1</v>
      </c>
      <c r="J16" s="19">
        <v>1</v>
      </c>
      <c r="K16" s="19">
        <v>1</v>
      </c>
      <c r="L16" s="19">
        <v>2</v>
      </c>
      <c r="M16" s="19">
        <v>2</v>
      </c>
      <c r="N16" s="19">
        <v>2</v>
      </c>
      <c r="O16" s="49">
        <f t="shared" si="0"/>
        <v>1.5555555555555556</v>
      </c>
      <c r="P16" s="50">
        <f>IF($E16="","",IF(O16&gt;=ตั้งค่าการประเมิน!$A$4,3,IF(O16&gt;=ตั้งค่าการประเมิน!$A$5,2,IF(O16&gt;=ตั้งค่าการประเมิน!$A$6,1,0))))</f>
        <v>2</v>
      </c>
    </row>
    <row r="17" spans="1:16" x14ac:dyDescent="0.3">
      <c r="A17" s="14"/>
      <c r="B17" s="14"/>
      <c r="C17" s="14"/>
      <c r="D17" s="47">
        <f>รายชื่อนักเรียน!$A14</f>
        <v>13</v>
      </c>
      <c r="E17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7" s="19">
        <v>2</v>
      </c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2</v>
      </c>
      <c r="M17" s="19">
        <v>2</v>
      </c>
      <c r="N17" s="19">
        <v>2</v>
      </c>
      <c r="O17" s="49">
        <f t="shared" si="0"/>
        <v>2</v>
      </c>
      <c r="P17" s="50">
        <f>IF($E17="","",IF(O17&gt;=ตั้งค่าการประเมิน!$A$4,3,IF(O17&gt;=ตั้งค่าการประเมิน!$A$5,2,IF(O17&gt;=ตั้งค่าการประเมิน!$A$6,1,0))))</f>
        <v>2</v>
      </c>
    </row>
    <row r="18" spans="1:16" x14ac:dyDescent="0.3">
      <c r="A18" s="14"/>
      <c r="B18" s="14"/>
      <c r="C18" s="14"/>
      <c r="D18" s="47">
        <f>รายชื่อนักเรียน!$A15</f>
        <v>14</v>
      </c>
      <c r="E18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8" s="19">
        <v>2</v>
      </c>
      <c r="G18" s="19">
        <v>1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2</v>
      </c>
      <c r="N18" s="19">
        <v>2</v>
      </c>
      <c r="O18" s="49">
        <f t="shared" si="0"/>
        <v>1.3333333333333333</v>
      </c>
      <c r="P18" s="50">
        <f>IF($E18="","",IF(O18&gt;=ตั้งค่าการประเมิน!$A$4,3,IF(O18&gt;=ตั้งค่าการประเมิน!$A$5,2,IF(O18&gt;=ตั้งค่าการประเมิน!$A$6,1,0))))</f>
        <v>1</v>
      </c>
    </row>
    <row r="19" spans="1:16" x14ac:dyDescent="0.3">
      <c r="A19" s="14"/>
      <c r="B19" s="14"/>
      <c r="C19" s="14"/>
      <c r="D19" s="47">
        <f>รายชื่อนักเรียน!$A16</f>
        <v>15</v>
      </c>
      <c r="E19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9" s="19">
        <v>2</v>
      </c>
      <c r="G19" s="19">
        <v>2</v>
      </c>
      <c r="H19" s="19">
        <v>2</v>
      </c>
      <c r="I19" s="19">
        <v>2</v>
      </c>
      <c r="J19" s="19">
        <v>2</v>
      </c>
      <c r="K19" s="19">
        <v>2</v>
      </c>
      <c r="L19" s="19">
        <v>2</v>
      </c>
      <c r="M19" s="19">
        <v>2</v>
      </c>
      <c r="N19" s="19">
        <v>2</v>
      </c>
      <c r="O19" s="49">
        <f t="shared" si="0"/>
        <v>2</v>
      </c>
      <c r="P19" s="50">
        <f>IF($E19="","",IF(O19&gt;=ตั้งค่าการประเมิน!$A$4,3,IF(O19&gt;=ตั้งค่าการประเมิน!$A$5,2,IF(O19&gt;=ตั้งค่าการประเมิน!$A$6,1,0))))</f>
        <v>2</v>
      </c>
    </row>
    <row r="20" spans="1:16" x14ac:dyDescent="0.3">
      <c r="A20" s="14"/>
      <c r="B20" s="14"/>
      <c r="C20" s="14"/>
      <c r="D20" s="47">
        <f>รายชื่อนักเรียน!$A17</f>
        <v>16</v>
      </c>
      <c r="E20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20" s="19">
        <v>2</v>
      </c>
      <c r="G20" s="19">
        <v>2</v>
      </c>
      <c r="H20" s="19">
        <v>2</v>
      </c>
      <c r="I20" s="19">
        <v>1</v>
      </c>
      <c r="J20" s="19">
        <v>1</v>
      </c>
      <c r="K20" s="19">
        <v>2</v>
      </c>
      <c r="L20" s="19">
        <v>2</v>
      </c>
      <c r="M20" s="19">
        <v>2</v>
      </c>
      <c r="N20" s="19">
        <v>2</v>
      </c>
      <c r="O20" s="49">
        <f t="shared" si="0"/>
        <v>1.7777777777777777</v>
      </c>
      <c r="P20" s="50">
        <f>IF($E20="","",IF(O20&gt;=ตั้งค่าการประเมิน!$A$4,3,IF(O20&gt;=ตั้งค่าการประเมิน!$A$5,2,IF(O20&gt;=ตั้งค่าการประเมิน!$A$6,1,0))))</f>
        <v>2</v>
      </c>
    </row>
    <row r="21" spans="1:16" x14ac:dyDescent="0.3">
      <c r="A21" s="14"/>
      <c r="B21" s="14"/>
      <c r="C21" s="14"/>
      <c r="D21" s="47">
        <f>รายชื่อนักเรียน!$A18</f>
        <v>17</v>
      </c>
      <c r="E21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1" s="19">
        <v>2</v>
      </c>
      <c r="G21" s="19">
        <v>2</v>
      </c>
      <c r="H21" s="19">
        <v>2</v>
      </c>
      <c r="I21" s="19">
        <v>1</v>
      </c>
      <c r="J21" s="19">
        <v>1</v>
      </c>
      <c r="K21" s="19">
        <v>1</v>
      </c>
      <c r="L21" s="19">
        <v>2</v>
      </c>
      <c r="M21" s="19">
        <v>2</v>
      </c>
      <c r="N21" s="19">
        <v>2</v>
      </c>
      <c r="O21" s="49">
        <f t="shared" si="0"/>
        <v>1.6666666666666667</v>
      </c>
      <c r="P21" s="50">
        <f>IF($E21="","",IF(O21&gt;=ตั้งค่าการประเมิน!$A$4,3,IF(O21&gt;=ตั้งค่าการประเมิน!$A$5,2,IF(O21&gt;=ตั้งค่าการประเมิน!$A$6,1,0))))</f>
        <v>2</v>
      </c>
    </row>
    <row r="22" spans="1:16" x14ac:dyDescent="0.3">
      <c r="A22" s="14"/>
      <c r="B22" s="14"/>
      <c r="C22" s="14"/>
      <c r="D22" s="47">
        <f>รายชื่อนักเรียน!$A19</f>
        <v>18</v>
      </c>
      <c r="E22" s="48"/>
      <c r="F22" s="19"/>
      <c r="G22" s="19"/>
      <c r="H22" s="19"/>
      <c r="I22" s="19"/>
      <c r="J22" s="19"/>
      <c r="K22" s="19"/>
      <c r="L22" s="19"/>
      <c r="M22" s="19"/>
      <c r="N22" s="19"/>
      <c r="O22" s="49" t="str">
        <f t="shared" si="0"/>
        <v/>
      </c>
      <c r="P22" s="50" t="str">
        <f>IF($E22="","",IF(O22&gt;=ตั้งค่าการประเมิน!$A$4,3,IF(O22&gt;=ตั้งค่าการประเมิน!$A$5,2,IF(O22&gt;=ตั้งค่าการประเมิน!$A$6,1,0))))</f>
        <v/>
      </c>
    </row>
    <row r="23" spans="1:16" x14ac:dyDescent="0.3">
      <c r="A23" s="14"/>
      <c r="B23" s="14"/>
      <c r="C23" s="14"/>
      <c r="D23" s="47">
        <f>รายชื่อนักเรียน!$A20</f>
        <v>19</v>
      </c>
      <c r="E23" s="48"/>
      <c r="F23" s="19"/>
      <c r="G23" s="19"/>
      <c r="H23" s="19"/>
      <c r="I23" s="19"/>
      <c r="J23" s="19"/>
      <c r="K23" s="19"/>
      <c r="L23" s="19"/>
      <c r="M23" s="19"/>
      <c r="N23" s="19"/>
      <c r="O23" s="49" t="str">
        <f t="shared" si="0"/>
        <v/>
      </c>
      <c r="P23" s="50" t="str">
        <f>IF($E23="","",IF(O23&gt;=ตั้งค่าการประเมิน!$A$4,3,IF(O23&gt;=ตั้งค่าการประเมิน!$A$5,2,IF(O23&gt;=ตั้งค่าการประเมิน!$A$6,1,0))))</f>
        <v/>
      </c>
    </row>
    <row r="24" spans="1:16" x14ac:dyDescent="0.3">
      <c r="A24" s="14"/>
      <c r="B24" s="14"/>
      <c r="C24" s="14"/>
      <c r="D24" s="47">
        <f>รายชื่อนักเรียน!$A21</f>
        <v>20</v>
      </c>
      <c r="E24" s="48"/>
      <c r="F24" s="19"/>
      <c r="G24" s="19"/>
      <c r="H24" s="19"/>
      <c r="I24" s="19"/>
      <c r="J24" s="19"/>
      <c r="K24" s="19"/>
      <c r="L24" s="19"/>
      <c r="M24" s="19"/>
      <c r="N24" s="19"/>
      <c r="O24" s="49" t="str">
        <f t="shared" si="0"/>
        <v/>
      </c>
      <c r="P24" s="50" t="str">
        <f>IF($E24="","",IF(O24&gt;=ตั้งค่าการประเมิน!$A$4,3,IF(O24&gt;=ตั้งค่าการประเมิน!$A$5,2,IF(O24&gt;=ตั้งค่าการประเมิน!$A$6,1,0))))</f>
        <v/>
      </c>
    </row>
    <row r="25" spans="1:16" x14ac:dyDescent="0.3">
      <c r="A25" s="14"/>
      <c r="B25" s="14"/>
      <c r="C25" s="14"/>
      <c r="D25" s="47">
        <f>รายชื่อนักเรียน!$A22</f>
        <v>21</v>
      </c>
      <c r="E25" s="48"/>
      <c r="F25" s="19"/>
      <c r="G25" s="19"/>
      <c r="H25" s="19"/>
      <c r="I25" s="19"/>
      <c r="J25" s="19"/>
      <c r="K25" s="19"/>
      <c r="L25" s="19"/>
      <c r="M25" s="19"/>
      <c r="N25" s="19"/>
      <c r="O25" s="49" t="str">
        <f t="shared" si="0"/>
        <v/>
      </c>
      <c r="P25" s="50" t="str">
        <f>IF($E25="","",IF(O25&gt;=ตั้งค่าการประเมิน!$A$4,3,IF(O25&gt;=ตั้งค่าการประเมิน!$A$5,2,IF(O25&gt;=ตั้งค่าการประเมิน!$A$6,1,0))))</f>
        <v/>
      </c>
    </row>
    <row r="26" spans="1:16" x14ac:dyDescent="0.3">
      <c r="A26" s="14"/>
      <c r="B26" s="14"/>
      <c r="C26" s="14"/>
      <c r="D26" s="47">
        <f>รายชื่อนักเรียน!$A23</f>
        <v>22</v>
      </c>
      <c r="E26" s="48"/>
      <c r="F26" s="19"/>
      <c r="G26" s="19"/>
      <c r="H26" s="19"/>
      <c r="I26" s="19"/>
      <c r="J26" s="19"/>
      <c r="K26" s="19"/>
      <c r="L26" s="19"/>
      <c r="M26" s="19"/>
      <c r="N26" s="19"/>
      <c r="O26" s="49" t="str">
        <f t="shared" si="0"/>
        <v/>
      </c>
      <c r="P26" s="50" t="str">
        <f>IF($E26="","",IF(O26&gt;=ตั้งค่าการประเมิน!$A$4,3,IF(O26&gt;=ตั้งค่าการประเมิน!$A$5,2,IF(O26&gt;=ตั้งค่าการประเมิน!$A$6,1,0))))</f>
        <v/>
      </c>
    </row>
    <row r="27" spans="1:16" x14ac:dyDescent="0.3">
      <c r="A27" s="14"/>
      <c r="B27" s="14"/>
      <c r="C27" s="14"/>
      <c r="D27" s="47">
        <f>รายชื่อนักเรียน!$A24</f>
        <v>23</v>
      </c>
      <c r="E27" s="48"/>
      <c r="F27" s="19"/>
      <c r="G27" s="19"/>
      <c r="H27" s="19"/>
      <c r="I27" s="19"/>
      <c r="J27" s="19"/>
      <c r="K27" s="19"/>
      <c r="L27" s="19"/>
      <c r="M27" s="19"/>
      <c r="N27" s="19"/>
      <c r="O27" s="49" t="str">
        <f t="shared" si="0"/>
        <v/>
      </c>
      <c r="P27" s="50" t="str">
        <f>IF($E27="","",IF(O27&gt;=ตั้งค่าการประเมิน!$A$4,3,IF(O27&gt;=ตั้งค่าการประเมิน!$A$5,2,IF(O27&gt;=ตั้งค่าการประเมิน!$A$6,1,0))))</f>
        <v/>
      </c>
    </row>
    <row r="28" spans="1:16" x14ac:dyDescent="0.3">
      <c r="A28" s="14"/>
      <c r="B28" s="14"/>
      <c r="C28" s="14"/>
      <c r="D28" s="47">
        <f>รายชื่อนักเรียน!$A25</f>
        <v>24</v>
      </c>
      <c r="E28" s="48"/>
      <c r="F28" s="19"/>
      <c r="G28" s="19"/>
      <c r="H28" s="19"/>
      <c r="I28" s="19"/>
      <c r="J28" s="19"/>
      <c r="K28" s="19"/>
      <c r="L28" s="19"/>
      <c r="M28" s="19"/>
      <c r="N28" s="19"/>
      <c r="O28" s="49" t="str">
        <f t="shared" si="0"/>
        <v/>
      </c>
      <c r="P28" s="50" t="str">
        <f>IF($E28="","",IF(O28&gt;=ตั้งค่าการประเมิน!$A$4,3,IF(O28&gt;=ตั้งค่าการประเมิน!$A$5,2,IF(O28&gt;=ตั้งค่าการประเมิน!$A$6,1,0))))</f>
        <v/>
      </c>
    </row>
    <row r="29" spans="1:16" x14ac:dyDescent="0.3">
      <c r="A29" s="14"/>
      <c r="B29" s="14"/>
      <c r="C29" s="14"/>
      <c r="D29" s="47">
        <f>รายชื่อนักเรียน!$A26</f>
        <v>25</v>
      </c>
      <c r="E29" s="48"/>
      <c r="F29" s="19"/>
      <c r="G29" s="19"/>
      <c r="H29" s="19"/>
      <c r="I29" s="19"/>
      <c r="J29" s="19"/>
      <c r="K29" s="19"/>
      <c r="L29" s="19"/>
      <c r="M29" s="19"/>
      <c r="N29" s="19"/>
      <c r="O29" s="49" t="str">
        <f t="shared" si="0"/>
        <v/>
      </c>
      <c r="P29" s="50" t="str">
        <f>IF($E29="","",IF(O29&gt;=ตั้งค่าการประเมิน!$A$4,3,IF(O29&gt;=ตั้งค่าการประเมิน!$A$5,2,IF(O29&gt;=ตั้งค่าการประเมิน!$A$6,1,0))))</f>
        <v/>
      </c>
    </row>
    <row r="30" spans="1:16" x14ac:dyDescent="0.3">
      <c r="A30" s="14"/>
      <c r="B30" s="14"/>
      <c r="C30" s="14"/>
      <c r="D30" s="47">
        <f>รายชื่อนักเรียน!$A27</f>
        <v>26</v>
      </c>
      <c r="E30" s="48"/>
      <c r="F30" s="19"/>
      <c r="G30" s="19"/>
      <c r="H30" s="19"/>
      <c r="I30" s="19"/>
      <c r="J30" s="19"/>
      <c r="K30" s="19"/>
      <c r="L30" s="19"/>
      <c r="M30" s="19"/>
      <c r="N30" s="19"/>
      <c r="O30" s="49" t="str">
        <f t="shared" si="0"/>
        <v/>
      </c>
      <c r="P30" s="50" t="str">
        <f>IF($E30="","",IF(O30&gt;=ตั้งค่าการประเมิน!$A$4,3,IF(O30&gt;=ตั้งค่าการประเมิน!$A$5,2,IF(O30&gt;=ตั้งค่าการประเมิน!$A$6,1,0))))</f>
        <v/>
      </c>
    </row>
    <row r="31" spans="1:16" x14ac:dyDescent="0.3">
      <c r="A31" s="14"/>
      <c r="B31" s="14"/>
      <c r="C31" s="14"/>
      <c r="D31" s="47">
        <f>รายชื่อนักเรียน!$A28</f>
        <v>27</v>
      </c>
      <c r="E31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1" s="19"/>
      <c r="G31" s="19"/>
      <c r="H31" s="19"/>
      <c r="I31" s="19"/>
      <c r="J31" s="19"/>
      <c r="K31" s="19"/>
      <c r="L31" s="19"/>
      <c r="M31" s="19"/>
      <c r="N31" s="19"/>
      <c r="O31" s="49" t="str">
        <f t="shared" si="0"/>
        <v/>
      </c>
      <c r="P31" s="50" t="str">
        <f>IF($E31="","",IF(O31&gt;=ตั้งค่าการประเมิน!$A$4,3,IF(O31&gt;=ตั้งค่าการประเมิน!$A$5,2,IF(O31&gt;=ตั้งค่าการประเมิน!$A$6,1,0))))</f>
        <v/>
      </c>
    </row>
    <row r="32" spans="1:16" x14ac:dyDescent="0.3">
      <c r="A32" s="14"/>
      <c r="B32" s="14"/>
      <c r="C32" s="14"/>
      <c r="D32" s="47">
        <f>รายชื่อนักเรียน!$A29</f>
        <v>28</v>
      </c>
      <c r="E32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2" s="19"/>
      <c r="G32" s="19"/>
      <c r="H32" s="19"/>
      <c r="I32" s="19"/>
      <c r="J32" s="19"/>
      <c r="K32" s="19"/>
      <c r="L32" s="19"/>
      <c r="M32" s="19"/>
      <c r="N32" s="19"/>
      <c r="O32" s="49" t="str">
        <f t="shared" si="0"/>
        <v/>
      </c>
      <c r="P32" s="50" t="str">
        <f>IF($E32="","",IF(O32&gt;=ตั้งค่าการประเมิน!$A$4,3,IF(O32&gt;=ตั้งค่าการประเมิน!$A$5,2,IF(O32&gt;=ตั้งค่าการประเมิน!$A$6,1,0))))</f>
        <v/>
      </c>
    </row>
    <row r="33" spans="1:16" x14ac:dyDescent="0.3">
      <c r="A33" s="14"/>
      <c r="B33" s="14"/>
      <c r="C33" s="14"/>
      <c r="D33" s="47">
        <f>รายชื่อนักเรียน!$A30</f>
        <v>29</v>
      </c>
      <c r="E33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3" s="19"/>
      <c r="G33" s="19"/>
      <c r="H33" s="19"/>
      <c r="I33" s="19"/>
      <c r="J33" s="19"/>
      <c r="K33" s="19"/>
      <c r="L33" s="19"/>
      <c r="M33" s="19"/>
      <c r="N33" s="19"/>
      <c r="O33" s="49" t="str">
        <f t="shared" si="0"/>
        <v/>
      </c>
      <c r="P33" s="50" t="str">
        <f>IF($E33="","",IF(O33&gt;=ตั้งค่าการประเมิน!$A$4,3,IF(O33&gt;=ตั้งค่าการประเมิน!$A$5,2,IF(O33&gt;=ตั้งค่าการประเมิน!$A$6,1,0))))</f>
        <v/>
      </c>
    </row>
    <row r="34" spans="1:16" x14ac:dyDescent="0.3">
      <c r="A34" s="14"/>
      <c r="B34" s="14"/>
      <c r="C34" s="14"/>
      <c r="D34" s="47">
        <f>รายชื่อนักเรียน!$A31</f>
        <v>30</v>
      </c>
      <c r="E34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4" s="19"/>
      <c r="G34" s="19"/>
      <c r="H34" s="19"/>
      <c r="I34" s="19"/>
      <c r="J34" s="19"/>
      <c r="K34" s="19"/>
      <c r="L34" s="19"/>
      <c r="M34" s="19"/>
      <c r="N34" s="19"/>
      <c r="O34" s="49" t="str">
        <f t="shared" si="0"/>
        <v/>
      </c>
      <c r="P34" s="50" t="str">
        <f>IF($E34="","",IF(O34&gt;=ตั้งค่าการประเมิน!$A$4,3,IF(O34&gt;=ตั้งค่าการประเมิน!$A$5,2,IF(O34&gt;=ตั้งค่าการประเมิน!$A$6,1,0))))</f>
        <v/>
      </c>
    </row>
    <row r="35" spans="1:16" x14ac:dyDescent="0.3">
      <c r="A35" s="14"/>
      <c r="B35" s="14"/>
      <c r="C35" s="14"/>
      <c r="D35" s="47">
        <f>รายชื่อนักเรียน!$A32</f>
        <v>31</v>
      </c>
      <c r="E35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5" s="19"/>
      <c r="G35" s="19"/>
      <c r="H35" s="19"/>
      <c r="I35" s="19"/>
      <c r="J35" s="19"/>
      <c r="K35" s="19"/>
      <c r="L35" s="19"/>
      <c r="M35" s="19"/>
      <c r="N35" s="19"/>
      <c r="O35" s="49" t="str">
        <f t="shared" si="0"/>
        <v/>
      </c>
      <c r="P35" s="50" t="str">
        <f>IF($E35="","",IF(O35&gt;=ตั้งค่าการประเมิน!$A$4,3,IF(O35&gt;=ตั้งค่าการประเมิน!$A$5,2,IF(O35&gt;=ตั้งค่าการประเมิน!$A$6,1,0))))</f>
        <v/>
      </c>
    </row>
    <row r="36" spans="1:16" x14ac:dyDescent="0.3">
      <c r="A36" s="14"/>
      <c r="B36" s="14"/>
      <c r="C36" s="14"/>
      <c r="D36" s="47">
        <f>รายชื่อนักเรียน!$A33</f>
        <v>32</v>
      </c>
      <c r="E36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6" s="19"/>
      <c r="G36" s="19"/>
      <c r="H36" s="19"/>
      <c r="I36" s="19"/>
      <c r="J36" s="19"/>
      <c r="K36" s="19"/>
      <c r="L36" s="19"/>
      <c r="M36" s="19"/>
      <c r="N36" s="19"/>
      <c r="O36" s="49" t="str">
        <f t="shared" si="0"/>
        <v/>
      </c>
      <c r="P36" s="50" t="str">
        <f>IF($E36="","",IF(O36&gt;=ตั้งค่าการประเมิน!$A$4,3,IF(O36&gt;=ตั้งค่าการประเมิน!$A$5,2,IF(O36&gt;=ตั้งค่าการประเมิน!$A$6,1,0))))</f>
        <v/>
      </c>
    </row>
    <row r="37" spans="1:16" x14ac:dyDescent="0.3">
      <c r="A37" s="14"/>
      <c r="B37" s="14"/>
      <c r="C37" s="14"/>
      <c r="D37" s="47">
        <f>รายชื่อนักเรียน!$A34</f>
        <v>33</v>
      </c>
      <c r="E37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7" s="19"/>
      <c r="G37" s="19"/>
      <c r="H37" s="19"/>
      <c r="I37" s="19"/>
      <c r="J37" s="19"/>
      <c r="K37" s="19"/>
      <c r="L37" s="19"/>
      <c r="M37" s="19"/>
      <c r="N37" s="19"/>
      <c r="O37" s="49" t="str">
        <f t="shared" si="0"/>
        <v/>
      </c>
      <c r="P37" s="50" t="str">
        <f>IF($E37="","",IF(O37&gt;=ตั้งค่าการประเมิน!$A$4,3,IF(O37&gt;=ตั้งค่าการประเมิน!$A$5,2,IF(O37&gt;=ตั้งค่าการประเมิน!$A$6,1,0))))</f>
        <v/>
      </c>
    </row>
    <row r="38" spans="1:16" x14ac:dyDescent="0.3">
      <c r="A38" s="14"/>
      <c r="B38" s="14"/>
      <c r="C38" s="14"/>
      <c r="D38" s="47">
        <f>รายชื่อนักเรียน!$A35</f>
        <v>34</v>
      </c>
      <c r="E38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8" s="19"/>
      <c r="G38" s="19"/>
      <c r="H38" s="19"/>
      <c r="I38" s="19"/>
      <c r="J38" s="19"/>
      <c r="K38" s="19"/>
      <c r="L38" s="19"/>
      <c r="M38" s="19"/>
      <c r="N38" s="19"/>
      <c r="O38" s="49" t="str">
        <f t="shared" si="0"/>
        <v/>
      </c>
      <c r="P38" s="50" t="str">
        <f>IF($E38="","",IF(O38&gt;=ตั้งค่าการประเมิน!$A$4,3,IF(O38&gt;=ตั้งค่าการประเมิน!$A$5,2,IF(O38&gt;=ตั้งค่าการประเมิน!$A$6,1,0))))</f>
        <v/>
      </c>
    </row>
    <row r="39" spans="1:16" x14ac:dyDescent="0.3">
      <c r="A39" s="14"/>
      <c r="B39" s="14"/>
      <c r="C39" s="14"/>
      <c r="D39" s="47">
        <f>รายชื่อนักเรียน!$A36</f>
        <v>35</v>
      </c>
      <c r="E39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9" s="19"/>
      <c r="G39" s="19"/>
      <c r="H39" s="19"/>
      <c r="I39" s="19"/>
      <c r="J39" s="19"/>
      <c r="K39" s="19"/>
      <c r="L39" s="19"/>
      <c r="M39" s="19"/>
      <c r="N39" s="19"/>
      <c r="O39" s="49" t="str">
        <f t="shared" si="0"/>
        <v/>
      </c>
      <c r="P39" s="50" t="str">
        <f>IF($E39="","",IF(O39&gt;=ตั้งค่าการประเมิน!$A$4,3,IF(O39&gt;=ตั้งค่าการประเมิน!$A$5,2,IF(O39&gt;=ตั้งค่าการประเมิน!$A$6,1,0))))</f>
        <v/>
      </c>
    </row>
    <row r="40" spans="1:16" x14ac:dyDescent="0.3">
      <c r="A40" s="14"/>
      <c r="B40" s="14"/>
      <c r="C40" s="14"/>
      <c r="D40" s="47">
        <f>รายชื่อนักเรียน!$A37</f>
        <v>36</v>
      </c>
      <c r="E40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40" s="19"/>
      <c r="G40" s="19"/>
      <c r="H40" s="19"/>
      <c r="I40" s="19"/>
      <c r="J40" s="19"/>
      <c r="K40" s="19"/>
      <c r="L40" s="19"/>
      <c r="M40" s="19"/>
      <c r="N40" s="19"/>
      <c r="O40" s="49" t="str">
        <f t="shared" si="0"/>
        <v/>
      </c>
      <c r="P40" s="50" t="str">
        <f>IF($E40="","",IF(O40&gt;=ตั้งค่าการประเมิน!$A$4,3,IF(O40&gt;=ตั้งค่าการประเมิน!$A$5,2,IF(O40&gt;=ตั้งค่าการประเมิน!$A$6,1,0))))</f>
        <v/>
      </c>
    </row>
    <row r="41" spans="1:16" x14ac:dyDescent="0.3">
      <c r="A41" s="14"/>
      <c r="B41" s="14"/>
      <c r="C41" s="14"/>
      <c r="D41" s="47">
        <f>รายชื่อนักเรียน!$A38</f>
        <v>37</v>
      </c>
      <c r="E41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1" s="19"/>
      <c r="G41" s="19"/>
      <c r="H41" s="19"/>
      <c r="I41" s="19"/>
      <c r="J41" s="19"/>
      <c r="K41" s="19"/>
      <c r="L41" s="19"/>
      <c r="M41" s="19"/>
      <c r="N41" s="19"/>
      <c r="O41" s="49" t="str">
        <f t="shared" si="0"/>
        <v/>
      </c>
      <c r="P41" s="50" t="str">
        <f>IF($E41="","",IF(O41&gt;=ตั้งค่าการประเมิน!$A$4,3,IF(O41&gt;=ตั้งค่าการประเมิน!$A$5,2,IF(O41&gt;=ตั้งค่าการประเมิน!$A$6,1,0))))</f>
        <v/>
      </c>
    </row>
    <row r="42" spans="1:16" x14ac:dyDescent="0.3">
      <c r="A42" s="14"/>
      <c r="B42" s="14"/>
      <c r="C42" s="14"/>
      <c r="D42" s="47">
        <f>รายชื่อนักเรียน!$A39</f>
        <v>38</v>
      </c>
      <c r="E42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2" s="19"/>
      <c r="G42" s="19"/>
      <c r="H42" s="19"/>
      <c r="I42" s="19"/>
      <c r="J42" s="19"/>
      <c r="K42" s="19"/>
      <c r="L42" s="19"/>
      <c r="M42" s="19"/>
      <c r="N42" s="19"/>
      <c r="O42" s="49" t="str">
        <f t="shared" si="0"/>
        <v/>
      </c>
      <c r="P42" s="50" t="str">
        <f>IF($E42="","",IF(O42&gt;=ตั้งค่าการประเมิน!$A$4,3,IF(O42&gt;=ตั้งค่าการประเมิน!$A$5,2,IF(O42&gt;=ตั้งค่าการประเมิน!$A$6,1,0))))</f>
        <v/>
      </c>
    </row>
    <row r="43" spans="1:16" x14ac:dyDescent="0.3">
      <c r="A43" s="14"/>
      <c r="B43" s="14"/>
      <c r="C43" s="14"/>
      <c r="D43" s="47">
        <f>รายชื่อนักเรียน!$A40</f>
        <v>39</v>
      </c>
      <c r="E43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3" s="19"/>
      <c r="G43" s="19"/>
      <c r="H43" s="19"/>
      <c r="I43" s="19"/>
      <c r="J43" s="19"/>
      <c r="K43" s="19"/>
      <c r="L43" s="19"/>
      <c r="M43" s="19"/>
      <c r="N43" s="19"/>
      <c r="O43" s="49" t="str">
        <f t="shared" si="0"/>
        <v/>
      </c>
      <c r="P43" s="50" t="str">
        <f>IF($E43="","",IF(O43&gt;=ตั้งค่าการประเมิน!$A$4,3,IF(O43&gt;=ตั้งค่าการประเมิน!$A$5,2,IF(O43&gt;=ตั้งค่าการประเมิน!$A$6,1,0))))</f>
        <v/>
      </c>
    </row>
    <row r="44" spans="1:16" x14ac:dyDescent="0.3">
      <c r="A44" s="14"/>
      <c r="B44" s="14"/>
      <c r="C44" s="14"/>
      <c r="D44" s="47">
        <f>รายชื่อนักเรียน!$A41</f>
        <v>40</v>
      </c>
      <c r="E44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4" s="19"/>
      <c r="G44" s="19"/>
      <c r="H44" s="19"/>
      <c r="I44" s="19"/>
      <c r="J44" s="19"/>
      <c r="K44" s="19"/>
      <c r="L44" s="19"/>
      <c r="M44" s="19"/>
      <c r="N44" s="19"/>
      <c r="O44" s="49" t="str">
        <f t="shared" si="0"/>
        <v/>
      </c>
      <c r="P44" s="50" t="str">
        <f>IF($E44="","",IF(O44&gt;=ตั้งค่าการประเมิน!$A$4,3,IF(O44&gt;=ตั้งค่าการประเมิน!$A$5,2,IF(O44&gt;=ตั้งค่าการประเมิน!$A$6,1,0))))</f>
        <v/>
      </c>
    </row>
    <row r="45" spans="1:16" x14ac:dyDescent="0.3">
      <c r="A45" s="14"/>
      <c r="B45" s="14"/>
      <c r="C45" s="14"/>
      <c r="D45" s="47">
        <f>รายชื่อนักเรียน!$A42</f>
        <v>41</v>
      </c>
      <c r="E45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5" s="19"/>
      <c r="G45" s="19"/>
      <c r="H45" s="19"/>
      <c r="I45" s="19"/>
      <c r="J45" s="19"/>
      <c r="K45" s="19"/>
      <c r="L45" s="19"/>
      <c r="M45" s="19"/>
      <c r="N45" s="19"/>
      <c r="O45" s="49" t="str">
        <f t="shared" si="0"/>
        <v/>
      </c>
      <c r="P45" s="50" t="str">
        <f>IF($E45="","",IF(O45&gt;=ตั้งค่าการประเมิน!$A$4,3,IF(O45&gt;=ตั้งค่าการประเมิน!$A$5,2,IF(O45&gt;=ตั้งค่าการประเมิน!$A$6,1,0))))</f>
        <v/>
      </c>
    </row>
    <row r="46" spans="1:16" x14ac:dyDescent="0.3">
      <c r="A46" s="14"/>
      <c r="B46" s="14"/>
      <c r="C46" s="14"/>
      <c r="D46" s="47">
        <f>รายชื่อนักเรียน!$A43</f>
        <v>42</v>
      </c>
      <c r="E46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6" s="19"/>
      <c r="G46" s="19"/>
      <c r="H46" s="19"/>
      <c r="I46" s="19"/>
      <c r="J46" s="19"/>
      <c r="K46" s="19"/>
      <c r="L46" s="19"/>
      <c r="M46" s="19"/>
      <c r="N46" s="19"/>
      <c r="O46" s="49" t="str">
        <f t="shared" si="0"/>
        <v/>
      </c>
      <c r="P46" s="50" t="str">
        <f>IF($E46="","",IF(O46&gt;=ตั้งค่าการประเมิน!$A$4,3,IF(O46&gt;=ตั้งค่าการประเมิน!$A$5,2,IF(O46&gt;=ตั้งค่าการประเมิน!$A$6,1,0))))</f>
        <v/>
      </c>
    </row>
    <row r="47" spans="1:16" x14ac:dyDescent="0.3">
      <c r="A47" s="14"/>
      <c r="B47" s="14"/>
      <c r="C47" s="14"/>
      <c r="D47" s="47">
        <f>รายชื่อนักเรียน!$A44</f>
        <v>43</v>
      </c>
      <c r="E47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7" s="19"/>
      <c r="G47" s="19"/>
      <c r="H47" s="19"/>
      <c r="I47" s="19"/>
      <c r="J47" s="19"/>
      <c r="K47" s="19"/>
      <c r="L47" s="19"/>
      <c r="M47" s="19"/>
      <c r="N47" s="19"/>
      <c r="O47" s="49" t="str">
        <f t="shared" si="0"/>
        <v/>
      </c>
      <c r="P47" s="50" t="str">
        <f>IF($E47="","",IF(O47&gt;=ตั้งค่าการประเมิน!$A$4,3,IF(O47&gt;=ตั้งค่าการประเมิน!$A$5,2,IF(O47&gt;=ตั้งค่าการประเมิน!$A$6,1,0))))</f>
        <v/>
      </c>
    </row>
    <row r="48" spans="1:16" x14ac:dyDescent="0.3">
      <c r="A48" s="14"/>
      <c r="B48" s="14"/>
      <c r="C48" s="14"/>
      <c r="D48" s="47">
        <f>รายชื่อนักเรียน!$A45</f>
        <v>44</v>
      </c>
      <c r="E48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8" s="19"/>
      <c r="G48" s="19"/>
      <c r="H48" s="19"/>
      <c r="I48" s="19"/>
      <c r="J48" s="19"/>
      <c r="K48" s="19"/>
      <c r="L48" s="19"/>
      <c r="M48" s="19"/>
      <c r="N48" s="19"/>
      <c r="O48" s="49" t="str">
        <f t="shared" si="0"/>
        <v/>
      </c>
      <c r="P48" s="50" t="str">
        <f>IF($E48="","",IF(O48&gt;=ตั้งค่าการประเมิน!$A$4,3,IF(O48&gt;=ตั้งค่าการประเมิน!$A$5,2,IF(O48&gt;=ตั้งค่าการประเมิน!$A$6,1,0))))</f>
        <v/>
      </c>
    </row>
    <row r="49" spans="1:16" x14ac:dyDescent="0.3">
      <c r="A49" s="14"/>
      <c r="B49" s="14"/>
      <c r="C49" s="14"/>
      <c r="D49" s="47">
        <f>รายชื่อนักเรียน!$A46</f>
        <v>45</v>
      </c>
      <c r="E49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9" s="19"/>
      <c r="G49" s="19"/>
      <c r="H49" s="19"/>
      <c r="I49" s="19"/>
      <c r="J49" s="19"/>
      <c r="K49" s="19"/>
      <c r="L49" s="19"/>
      <c r="M49" s="19"/>
      <c r="N49" s="19"/>
      <c r="O49" s="49" t="str">
        <f t="shared" si="0"/>
        <v/>
      </c>
      <c r="P49" s="50" t="str">
        <f>IF($E49="","",IF(O49&gt;=ตั้งค่าการประเมิน!$A$4,3,IF(O49&gt;=ตั้งค่าการประเมิน!$A$5,2,IF(O49&gt;=ตั้งค่าการประเมิน!$A$6,1,0))))</f>
        <v/>
      </c>
    </row>
    <row r="50" spans="1:16" x14ac:dyDescent="0.3">
      <c r="A50" s="14"/>
      <c r="B50" s="14"/>
      <c r="C50" s="14"/>
      <c r="D50" s="47">
        <f>รายชื่อนักเรียน!$A47</f>
        <v>46</v>
      </c>
      <c r="E50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50" s="19"/>
      <c r="G50" s="19"/>
      <c r="H50" s="19"/>
      <c r="I50" s="19"/>
      <c r="J50" s="19"/>
      <c r="K50" s="19"/>
      <c r="L50" s="19"/>
      <c r="M50" s="19"/>
      <c r="N50" s="19"/>
      <c r="O50" s="49" t="str">
        <f t="shared" si="0"/>
        <v/>
      </c>
      <c r="P50" s="50" t="str">
        <f>IF($E50="","",IF(O50&gt;=ตั้งค่าการประเมิน!$A$4,3,IF(O50&gt;=ตั้งค่าการประเมิน!$A$5,2,IF(O50&gt;=ตั้งค่าการประเมิน!$A$6,1,0))))</f>
        <v/>
      </c>
    </row>
    <row r="51" spans="1:16" x14ac:dyDescent="0.3">
      <c r="A51" s="14"/>
      <c r="B51" s="14"/>
      <c r="C51" s="14"/>
      <c r="D51" s="47">
        <f>รายชื่อนักเรียน!$A48</f>
        <v>47</v>
      </c>
      <c r="E51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1" s="19"/>
      <c r="G51" s="19"/>
      <c r="H51" s="19"/>
      <c r="I51" s="19"/>
      <c r="J51" s="19"/>
      <c r="K51" s="19"/>
      <c r="L51" s="19"/>
      <c r="M51" s="19"/>
      <c r="N51" s="19"/>
      <c r="O51" s="49" t="str">
        <f t="shared" si="0"/>
        <v/>
      </c>
      <c r="P51" s="50" t="str">
        <f>IF($E51="","",IF(O51&gt;=ตั้งค่าการประเมิน!$A$4,3,IF(O51&gt;=ตั้งค่าการประเมิน!$A$5,2,IF(O51&gt;=ตั้งค่าการประเมิน!$A$6,1,0))))</f>
        <v/>
      </c>
    </row>
    <row r="52" spans="1:16" x14ac:dyDescent="0.3">
      <c r="A52" s="14"/>
      <c r="B52" s="14"/>
      <c r="C52" s="14"/>
      <c r="D52" s="47">
        <f>รายชื่อนักเรียน!$A49</f>
        <v>48</v>
      </c>
      <c r="E52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2" s="19"/>
      <c r="G52" s="19"/>
      <c r="H52" s="19"/>
      <c r="I52" s="19"/>
      <c r="J52" s="19"/>
      <c r="K52" s="19"/>
      <c r="L52" s="19"/>
      <c r="M52" s="19"/>
      <c r="N52" s="19"/>
      <c r="O52" s="49" t="str">
        <f t="shared" si="0"/>
        <v/>
      </c>
      <c r="P52" s="50" t="str">
        <f>IF($E52="","",IF(O52&gt;=ตั้งค่าการประเมิน!$A$4,3,IF(O52&gt;=ตั้งค่าการประเมิน!$A$5,2,IF(O52&gt;=ตั้งค่าการประเมิน!$A$6,1,0))))</f>
        <v/>
      </c>
    </row>
    <row r="53" spans="1:16" x14ac:dyDescent="0.3">
      <c r="A53" s="14"/>
      <c r="B53" s="14"/>
      <c r="C53" s="14"/>
      <c r="D53" s="47">
        <f>รายชื่อนักเรียน!$A50</f>
        <v>49</v>
      </c>
      <c r="E53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3" s="19"/>
      <c r="G53" s="19"/>
      <c r="H53" s="19"/>
      <c r="I53" s="19"/>
      <c r="J53" s="19"/>
      <c r="K53" s="19"/>
      <c r="L53" s="19"/>
      <c r="M53" s="19"/>
      <c r="N53" s="19"/>
      <c r="O53" s="49" t="str">
        <f t="shared" si="0"/>
        <v/>
      </c>
      <c r="P53" s="50" t="str">
        <f>IF($E53="","",IF(O53&gt;=ตั้งค่าการประเมิน!$A$4,3,IF(O53&gt;=ตั้งค่าการประเมิน!$A$5,2,IF(O53&gt;=ตั้งค่าการประเมิน!$A$6,1,0))))</f>
        <v/>
      </c>
    </row>
    <row r="54" spans="1:16" x14ac:dyDescent="0.3">
      <c r="A54" s="14"/>
      <c r="B54" s="14"/>
      <c r="C54" s="14"/>
      <c r="D54" s="47">
        <f>รายชื่อนักเรียน!$A51</f>
        <v>50</v>
      </c>
      <c r="E54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4" s="19"/>
      <c r="G54" s="19"/>
      <c r="H54" s="19"/>
      <c r="I54" s="19"/>
      <c r="J54" s="19"/>
      <c r="K54" s="19"/>
      <c r="L54" s="19"/>
      <c r="M54" s="19"/>
      <c r="N54" s="19"/>
      <c r="O54" s="49" t="str">
        <f t="shared" si="0"/>
        <v/>
      </c>
      <c r="P54" s="50" t="str">
        <f>IF($E54="","",IF(O54&gt;=ตั้งค่าการประเมิน!$A$4,3,IF(O54&gt;=ตั้งค่าการประเมิน!$A$5,2,IF(O54&gt;=ตั้งค่าการประเมิน!$A$6,1,0))))</f>
        <v/>
      </c>
    </row>
    <row r="55" spans="1:16" x14ac:dyDescent="0.3">
      <c r="A55" s="14"/>
      <c r="B55" s="14"/>
      <c r="C55" s="14"/>
      <c r="D55" s="47">
        <f>รายชื่อนักเรียน!$A52</f>
        <v>51</v>
      </c>
      <c r="E55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5" s="19"/>
      <c r="G55" s="19"/>
      <c r="H55" s="19"/>
      <c r="I55" s="19"/>
      <c r="J55" s="19"/>
      <c r="K55" s="19"/>
      <c r="L55" s="19"/>
      <c r="M55" s="19"/>
      <c r="N55" s="19"/>
      <c r="O55" s="49" t="str">
        <f t="shared" si="0"/>
        <v/>
      </c>
      <c r="P55" s="50" t="str">
        <f>IF($E55="","",IF(O55&gt;=ตั้งค่าการประเมิน!$A$4,3,IF(O55&gt;=ตั้งค่าการประเมิน!$A$5,2,IF(O55&gt;=ตั้งค่าการประเมิน!$A$6,1,0))))</f>
        <v/>
      </c>
    </row>
    <row r="56" spans="1:16" x14ac:dyDescent="0.3">
      <c r="A56" s="14"/>
      <c r="B56" s="14"/>
      <c r="C56" s="14"/>
      <c r="D56" s="47">
        <f>รายชื่อนักเรียน!$A53</f>
        <v>52</v>
      </c>
      <c r="E56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6" s="19"/>
      <c r="G56" s="19"/>
      <c r="H56" s="19"/>
      <c r="I56" s="19"/>
      <c r="J56" s="19"/>
      <c r="K56" s="19"/>
      <c r="L56" s="19"/>
      <c r="M56" s="19"/>
      <c r="N56" s="19"/>
      <c r="O56" s="49" t="str">
        <f t="shared" si="0"/>
        <v/>
      </c>
      <c r="P56" s="50" t="str">
        <f>IF($E56="","",IF(O56&gt;=ตั้งค่าการประเมิน!$A$4,3,IF(O56&gt;=ตั้งค่าการประเมิน!$A$5,2,IF(O56&gt;=ตั้งค่าการประเมิน!$A$6,1,0))))</f>
        <v/>
      </c>
    </row>
    <row r="57" spans="1:16" x14ac:dyDescent="0.3">
      <c r="A57" s="14"/>
      <c r="B57" s="14"/>
      <c r="C57" s="14"/>
      <c r="D57" s="47">
        <f>รายชื่อนักเรียน!$A54</f>
        <v>53</v>
      </c>
      <c r="E57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7" s="19"/>
      <c r="G57" s="19"/>
      <c r="H57" s="19"/>
      <c r="I57" s="19"/>
      <c r="J57" s="19"/>
      <c r="K57" s="19"/>
      <c r="L57" s="19"/>
      <c r="M57" s="19"/>
      <c r="N57" s="19"/>
      <c r="O57" s="49" t="str">
        <f t="shared" si="0"/>
        <v/>
      </c>
      <c r="P57" s="50" t="str">
        <f>IF($E57="","",IF(O57&gt;=ตั้งค่าการประเมิน!$A$4,3,IF(O57&gt;=ตั้งค่าการประเมิน!$A$5,2,IF(O57&gt;=ตั้งค่าการประเมิน!$A$6,1,0))))</f>
        <v/>
      </c>
    </row>
    <row r="58" spans="1:16" x14ac:dyDescent="0.3">
      <c r="A58" s="14"/>
      <c r="B58" s="14"/>
      <c r="C58" s="14"/>
      <c r="D58" s="47">
        <f>รายชื่อนักเรียน!$A55</f>
        <v>54</v>
      </c>
      <c r="E58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8" s="19"/>
      <c r="G58" s="19"/>
      <c r="H58" s="19"/>
      <c r="I58" s="19"/>
      <c r="J58" s="19"/>
      <c r="K58" s="19"/>
      <c r="L58" s="19"/>
      <c r="M58" s="19"/>
      <c r="N58" s="19"/>
      <c r="O58" s="49" t="str">
        <f t="shared" si="0"/>
        <v/>
      </c>
      <c r="P58" s="50" t="str">
        <f>IF($E58="","",IF(O58&gt;=ตั้งค่าการประเมิน!$A$4,3,IF(O58&gt;=ตั้งค่าการประเมิน!$A$5,2,IF(O58&gt;=ตั้งค่าการประเมิน!$A$6,1,0))))</f>
        <v/>
      </c>
    </row>
    <row r="59" spans="1:16" x14ac:dyDescent="0.3">
      <c r="A59" s="14"/>
      <c r="B59" s="14"/>
      <c r="C59" s="14"/>
      <c r="D59" s="47">
        <f>รายชื่อนักเรียน!$A56</f>
        <v>55</v>
      </c>
      <c r="E59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9" s="19"/>
      <c r="G59" s="19"/>
      <c r="H59" s="19"/>
      <c r="I59" s="19"/>
      <c r="J59" s="19"/>
      <c r="K59" s="19"/>
      <c r="L59" s="19"/>
      <c r="M59" s="19"/>
      <c r="N59" s="19"/>
      <c r="O59" s="49" t="str">
        <f t="shared" si="0"/>
        <v/>
      </c>
      <c r="P59" s="50" t="str">
        <f>IF($E59="","",IF(O59&gt;=ตั้งค่าการประเมิน!$A$4,3,IF(O59&gt;=ตั้งค่าการประเมิน!$A$5,2,IF(O59&gt;=ตั้งค่าการประเมิน!$A$6,1,0))))</f>
        <v/>
      </c>
    </row>
    <row r="60" spans="1:16" x14ac:dyDescent="0.3">
      <c r="A60" s="14"/>
      <c r="B60" s="14"/>
      <c r="C60" s="14"/>
      <c r="D60" s="47">
        <f>รายชื่อนักเรียน!$A57</f>
        <v>56</v>
      </c>
      <c r="E60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60" s="19"/>
      <c r="G60" s="19"/>
      <c r="H60" s="19"/>
      <c r="I60" s="19"/>
      <c r="J60" s="19"/>
      <c r="K60" s="19"/>
      <c r="L60" s="19"/>
      <c r="M60" s="19"/>
      <c r="N60" s="19"/>
      <c r="O60" s="49" t="str">
        <f t="shared" si="0"/>
        <v/>
      </c>
      <c r="P60" s="50" t="str">
        <f>IF($E60="","",IF(O60&gt;=ตั้งค่าการประเมิน!$A$4,3,IF(O60&gt;=ตั้งค่าการประเมิน!$A$5,2,IF(O60&gt;=ตั้งค่าการประเมิน!$A$6,1,0))))</f>
        <v/>
      </c>
    </row>
    <row r="61" spans="1:16" x14ac:dyDescent="0.3">
      <c r="A61" s="14"/>
      <c r="B61" s="14"/>
      <c r="C61" s="14"/>
      <c r="D61" s="47">
        <f>รายชื่อนักเรียน!$A58</f>
        <v>57</v>
      </c>
      <c r="E61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1" s="19"/>
      <c r="G61" s="19"/>
      <c r="H61" s="19"/>
      <c r="I61" s="19"/>
      <c r="J61" s="19"/>
      <c r="K61" s="19"/>
      <c r="L61" s="19"/>
      <c r="M61" s="19"/>
      <c r="N61" s="19"/>
      <c r="O61" s="49" t="str">
        <f t="shared" si="0"/>
        <v/>
      </c>
      <c r="P61" s="50" t="str">
        <f>IF($E61="","",IF(O61&gt;=ตั้งค่าการประเมิน!$A$4,3,IF(O61&gt;=ตั้งค่าการประเมิน!$A$5,2,IF(O61&gt;=ตั้งค่าการประเมิน!$A$6,1,0))))</f>
        <v/>
      </c>
    </row>
    <row r="62" spans="1:16" x14ac:dyDescent="0.3">
      <c r="A62" s="14"/>
      <c r="B62" s="14"/>
      <c r="C62" s="14"/>
      <c r="D62" s="47">
        <f>รายชื่อนักเรียน!$A59</f>
        <v>58</v>
      </c>
      <c r="E62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2" s="19"/>
      <c r="G62" s="19"/>
      <c r="H62" s="19"/>
      <c r="I62" s="19"/>
      <c r="J62" s="19"/>
      <c r="K62" s="19"/>
      <c r="L62" s="19"/>
      <c r="M62" s="19"/>
      <c r="N62" s="19"/>
      <c r="O62" s="49" t="str">
        <f t="shared" si="0"/>
        <v/>
      </c>
      <c r="P62" s="50" t="str">
        <f>IF($E62="","",IF(O62&gt;=ตั้งค่าการประเมิน!$A$4,3,IF(O62&gt;=ตั้งค่าการประเมิน!$A$5,2,IF(O62&gt;=ตั้งค่าการประเมิน!$A$6,1,0))))</f>
        <v/>
      </c>
    </row>
    <row r="63" spans="1:16" x14ac:dyDescent="0.3">
      <c r="A63" s="14"/>
      <c r="B63" s="14"/>
      <c r="C63" s="14"/>
      <c r="D63" s="47">
        <f>รายชื่อนักเรียน!$A60</f>
        <v>59</v>
      </c>
      <c r="E63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3" s="19"/>
      <c r="G63" s="19"/>
      <c r="H63" s="19"/>
      <c r="I63" s="19"/>
      <c r="J63" s="19"/>
      <c r="K63" s="19"/>
      <c r="L63" s="19"/>
      <c r="M63" s="19"/>
      <c r="N63" s="19"/>
      <c r="O63" s="49" t="str">
        <f t="shared" si="0"/>
        <v/>
      </c>
      <c r="P63" s="50" t="str">
        <f>IF($E63="","",IF(O63&gt;=ตั้งค่าการประเมิน!$A$4,3,IF(O63&gt;=ตั้งค่าการประเมิน!$A$5,2,IF(O63&gt;=ตั้งค่าการประเมิน!$A$6,1,0))))</f>
        <v/>
      </c>
    </row>
    <row r="64" spans="1:16" x14ac:dyDescent="0.3">
      <c r="A64" s="14"/>
      <c r="B64" s="14"/>
      <c r="C64" s="14"/>
      <c r="D64" s="47">
        <f>รายชื่อนักเรียน!$A61</f>
        <v>60</v>
      </c>
      <c r="E64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4" s="19"/>
      <c r="G64" s="19"/>
      <c r="H64" s="19"/>
      <c r="I64" s="19"/>
      <c r="J64" s="19"/>
      <c r="K64" s="19"/>
      <c r="L64" s="19"/>
      <c r="M64" s="19"/>
      <c r="N64" s="19"/>
      <c r="O64" s="49" t="str">
        <f t="shared" si="0"/>
        <v/>
      </c>
      <c r="P64" s="50" t="str">
        <f>IF($E64="","",IF(O64&gt;=ตั้งค่าการประเมิน!$A$4,3,IF(O64&gt;=ตั้งค่าการประเมิน!$A$5,2,IF(O64&gt;=ตั้งค่าการประเมิน!$A$6,1,0))))</f>
        <v/>
      </c>
    </row>
  </sheetData>
  <protectedRanges>
    <protectedRange sqref="F5:N64" name="ช่วง2"/>
    <protectedRange sqref="B1" name="ช่วง1"/>
  </protectedRanges>
  <mergeCells count="13">
    <mergeCell ref="D2:E3"/>
    <mergeCell ref="P1:P4"/>
    <mergeCell ref="F1:I1"/>
    <mergeCell ref="J1:K1"/>
    <mergeCell ref="L1:M1"/>
    <mergeCell ref="L3:M3"/>
    <mergeCell ref="F2:I2"/>
    <mergeCell ref="J2:K2"/>
    <mergeCell ref="L2:M2"/>
    <mergeCell ref="F3:I3"/>
    <mergeCell ref="J3:K3"/>
    <mergeCell ref="O1:O4"/>
    <mergeCell ref="D1:E1"/>
  </mergeCells>
  <phoneticPr fontId="14" type="noConversion"/>
  <conditionalFormatting sqref="F5:N64">
    <cfRule type="containsBlanks" dxfId="53" priority="5">
      <formula>LEN(TRIM(F5))=0</formula>
    </cfRule>
    <cfRule type="cellIs" dxfId="52" priority="6" operator="equal">
      <formula>0</formula>
    </cfRule>
    <cfRule type="cellIs" dxfId="51" priority="7" operator="equal">
      <formula>1</formula>
    </cfRule>
    <cfRule type="cellIs" dxfId="50" priority="8" operator="equal">
      <formula>2</formula>
    </cfRule>
    <cfRule type="cellIs" dxfId="49" priority="9" operator="equal">
      <formula>3</formula>
    </cfRule>
  </conditionalFormatting>
  <conditionalFormatting sqref="P5:P64">
    <cfRule type="cellIs" dxfId="48" priority="1" operator="equal">
      <formula>0</formula>
    </cfRule>
    <cfRule type="cellIs" dxfId="47" priority="2" operator="equal">
      <formula>1</formula>
    </cfRule>
    <cfRule type="cellIs" dxfId="46" priority="3" operator="equal">
      <formula>2</formula>
    </cfRule>
    <cfRule type="cellIs" dxfId="45" priority="4" operator="equal">
      <formula>3</formula>
    </cfRule>
  </conditionalFormatting>
  <pageMargins left="0.7" right="0.7" top="0.75" bottom="0.75" header="0.3" footer="0.3"/>
  <pageSetup paperSize="9" orientation="portrait" verticalDpi="36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รายการ!$C$2:$C$5</xm:f>
          </x14:formula1>
          <xm:sqref>F5:N64</xm:sqref>
        </x14:dataValidation>
        <x14:dataValidation type="list" allowBlank="1" showInputMessage="1" showErrorMessage="1" xr:uid="{00000000-0002-0000-04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70C0"/>
  </sheetPr>
  <dimension ref="A1:M64"/>
  <sheetViews>
    <sheetView topLeftCell="A4" workbookViewId="0">
      <selection activeCell="I20" sqref="I20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11" width="9.625" style="2" customWidth="1"/>
    <col min="12" max="13" width="5.625" style="41" customWidth="1"/>
    <col min="14" max="16384" width="5.625" style="2"/>
  </cols>
  <sheetData>
    <row r="1" spans="1:13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47" t="s">
        <v>145</v>
      </c>
      <c r="E1" s="148"/>
      <c r="F1" s="143" t="s">
        <v>56</v>
      </c>
      <c r="G1" s="143"/>
      <c r="H1" s="143"/>
      <c r="I1" s="143" t="s">
        <v>71</v>
      </c>
      <c r="J1" s="143"/>
      <c r="K1" s="143"/>
      <c r="L1" s="146" t="s">
        <v>45</v>
      </c>
      <c r="M1" s="142" t="s">
        <v>39</v>
      </c>
    </row>
    <row r="2" spans="1:13" ht="41.25" customHeight="1" x14ac:dyDescent="0.3">
      <c r="A2" s="32"/>
      <c r="B2" s="33"/>
      <c r="C2" s="34"/>
      <c r="D2" s="138" t="s">
        <v>146</v>
      </c>
      <c r="E2" s="139"/>
      <c r="F2" s="145" t="s">
        <v>76</v>
      </c>
      <c r="G2" s="145"/>
      <c r="H2" s="145"/>
      <c r="I2" s="145" t="s">
        <v>80</v>
      </c>
      <c r="J2" s="145"/>
      <c r="K2" s="145"/>
      <c r="L2" s="146"/>
      <c r="M2" s="142"/>
    </row>
    <row r="3" spans="1:13" ht="21.75" customHeight="1" x14ac:dyDescent="0.3">
      <c r="A3" s="32"/>
      <c r="B3" s="33"/>
      <c r="C3" s="34"/>
      <c r="D3" s="140"/>
      <c r="E3" s="141"/>
      <c r="F3" s="144" t="s">
        <v>57</v>
      </c>
      <c r="G3" s="144"/>
      <c r="H3" s="144"/>
      <c r="I3" s="144" t="s">
        <v>57</v>
      </c>
      <c r="J3" s="144"/>
      <c r="K3" s="144"/>
      <c r="L3" s="146"/>
      <c r="M3" s="142"/>
    </row>
    <row r="4" spans="1:13" ht="150" customHeight="1" x14ac:dyDescent="0.3">
      <c r="A4" s="14"/>
      <c r="B4" s="14"/>
      <c r="C4" s="14"/>
      <c r="D4" s="45" t="s">
        <v>34</v>
      </c>
      <c r="E4" s="46" t="s">
        <v>37</v>
      </c>
      <c r="F4" s="52" t="s">
        <v>77</v>
      </c>
      <c r="G4" s="52" t="s">
        <v>78</v>
      </c>
      <c r="H4" s="52" t="s">
        <v>79</v>
      </c>
      <c r="I4" s="52" t="s">
        <v>81</v>
      </c>
      <c r="J4" s="52" t="s">
        <v>82</v>
      </c>
      <c r="K4" s="52" t="s">
        <v>83</v>
      </c>
      <c r="L4" s="146"/>
      <c r="M4" s="142"/>
    </row>
    <row r="5" spans="1:13" x14ac:dyDescent="0.3">
      <c r="A5" s="14"/>
      <c r="B5" s="14"/>
      <c r="C5" s="14"/>
      <c r="D5" s="47">
        <f>รายชื่อนักเรียน!$A2</f>
        <v>1</v>
      </c>
      <c r="E5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5" s="19">
        <v>3</v>
      </c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49">
        <f t="shared" ref="L5:L36" si="0">IF($E5="","",IF(SUM(F5:K5)=0,0,AVERAGE(F5:K5)))</f>
        <v>2.1666666666666665</v>
      </c>
      <c r="M5" s="50">
        <f>IF($E5="","",IF(L5&gt;=ตั้งค่าการประเมิน!$A$4,3,IF(L5&gt;=ตั้งค่าการประเมิน!$A$5,2,IF(L5&gt;=ตั้งค่าการประเมิน!$A$6,1,0))))</f>
        <v>2</v>
      </c>
    </row>
    <row r="6" spans="1:13" x14ac:dyDescent="0.3">
      <c r="A6" s="14"/>
      <c r="B6" s="14"/>
      <c r="C6" s="14"/>
      <c r="D6" s="47">
        <f>รายชื่อนักเรียน!$A3</f>
        <v>2</v>
      </c>
      <c r="E6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6" s="19">
        <v>2</v>
      </c>
      <c r="G6" s="19">
        <v>1</v>
      </c>
      <c r="H6" s="19">
        <v>2</v>
      </c>
      <c r="I6" s="19">
        <v>1</v>
      </c>
      <c r="J6" s="19">
        <v>2</v>
      </c>
      <c r="K6" s="19">
        <v>1</v>
      </c>
      <c r="L6" s="49">
        <f t="shared" si="0"/>
        <v>1.5</v>
      </c>
      <c r="M6" s="50">
        <f>IF($E6="","",IF(L6&gt;=ตั้งค่าการประเมิน!$A$4,3,IF(L6&gt;=ตั้งค่าการประเมิน!$A$5,2,IF(L6&gt;=ตั้งค่าการประเมิน!$A$6,1,0))))</f>
        <v>2</v>
      </c>
    </row>
    <row r="7" spans="1:13" x14ac:dyDescent="0.3">
      <c r="A7" s="14"/>
      <c r="B7" s="14"/>
      <c r="C7" s="14"/>
      <c r="D7" s="47">
        <f>รายชื่อนักเรียน!$A4</f>
        <v>3</v>
      </c>
      <c r="E7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7" s="19">
        <v>2</v>
      </c>
      <c r="G7" s="19">
        <v>2</v>
      </c>
      <c r="H7" s="19">
        <v>1</v>
      </c>
      <c r="I7" s="19">
        <v>1</v>
      </c>
      <c r="J7" s="19">
        <v>2</v>
      </c>
      <c r="K7" s="19">
        <v>1</v>
      </c>
      <c r="L7" s="49">
        <f t="shared" si="0"/>
        <v>1.5</v>
      </c>
      <c r="M7" s="50">
        <f>IF($E7="","",IF(L7&gt;=ตั้งค่าการประเมิน!$A$4,3,IF(L7&gt;=ตั้งค่าการประเมิน!$A$5,2,IF(L7&gt;=ตั้งค่าการประเมิน!$A$6,1,0))))</f>
        <v>2</v>
      </c>
    </row>
    <row r="8" spans="1:13" x14ac:dyDescent="0.3">
      <c r="A8" s="14"/>
      <c r="B8" s="14"/>
      <c r="C8" s="14"/>
      <c r="D8" s="47">
        <f>รายชื่อนักเรียน!$A5</f>
        <v>4</v>
      </c>
      <c r="E8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8" s="19">
        <v>2</v>
      </c>
      <c r="G8" s="19">
        <v>1</v>
      </c>
      <c r="H8" s="19">
        <v>2</v>
      </c>
      <c r="I8" s="19">
        <v>1</v>
      </c>
      <c r="J8" s="19">
        <v>1</v>
      </c>
      <c r="K8" s="19">
        <v>1</v>
      </c>
      <c r="L8" s="49">
        <f t="shared" si="0"/>
        <v>1.3333333333333333</v>
      </c>
      <c r="M8" s="50">
        <f>IF($E8="","",IF(L8&gt;=ตั้งค่าการประเมิน!$A$4,3,IF(L8&gt;=ตั้งค่าการประเมิน!$A$5,2,IF(L8&gt;=ตั้งค่าการประเมิน!$A$6,1,0))))</f>
        <v>1</v>
      </c>
    </row>
    <row r="9" spans="1:13" x14ac:dyDescent="0.3">
      <c r="A9" s="14"/>
      <c r="B9" s="14"/>
      <c r="C9" s="14"/>
      <c r="D9" s="47">
        <f>รายชื่อนักเรียน!$A6</f>
        <v>5</v>
      </c>
      <c r="E9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9" s="19">
        <v>1</v>
      </c>
      <c r="G9" s="19">
        <v>1</v>
      </c>
      <c r="H9" s="19">
        <v>1</v>
      </c>
      <c r="I9" s="19">
        <v>2</v>
      </c>
      <c r="J9" s="19">
        <v>1</v>
      </c>
      <c r="K9" s="19">
        <v>1</v>
      </c>
      <c r="L9" s="49">
        <f t="shared" si="0"/>
        <v>1.1666666666666667</v>
      </c>
      <c r="M9" s="50">
        <f>IF($E9="","",IF(L9&gt;=ตั้งค่าการประเมิน!$A$4,3,IF(L9&gt;=ตั้งค่าการประเมิน!$A$5,2,IF(L9&gt;=ตั้งค่าการประเมิน!$A$6,1,0))))</f>
        <v>1</v>
      </c>
    </row>
    <row r="10" spans="1:13" x14ac:dyDescent="0.3">
      <c r="A10" s="14"/>
      <c r="B10" s="14"/>
      <c r="C10" s="14"/>
      <c r="D10" s="47">
        <f>รายชื่อนักเรียน!$A7</f>
        <v>6</v>
      </c>
      <c r="E10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49">
        <f t="shared" si="0"/>
        <v>1</v>
      </c>
      <c r="M10" s="50">
        <f>IF($E10="","",IF(L10&gt;=ตั้งค่าการประเมิน!$A$4,3,IF(L10&gt;=ตั้งค่าการประเมิน!$A$5,2,IF(L10&gt;=ตั้งค่าการประเมิน!$A$6,1,0))))</f>
        <v>1</v>
      </c>
    </row>
    <row r="11" spans="1:13" x14ac:dyDescent="0.3">
      <c r="A11" s="14"/>
      <c r="B11" s="14"/>
      <c r="C11" s="14"/>
      <c r="D11" s="47">
        <f>รายชื่อนักเรียน!$A8</f>
        <v>7</v>
      </c>
      <c r="E11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1" s="19">
        <v>2</v>
      </c>
      <c r="G11" s="19">
        <v>2</v>
      </c>
      <c r="H11" s="19">
        <v>2</v>
      </c>
      <c r="I11" s="19">
        <v>2</v>
      </c>
      <c r="J11" s="19">
        <v>2</v>
      </c>
      <c r="K11" s="19">
        <v>2</v>
      </c>
      <c r="L11" s="49">
        <f t="shared" si="0"/>
        <v>2</v>
      </c>
      <c r="M11" s="50">
        <f>IF($E11="","",IF(L11&gt;=ตั้งค่าการประเมิน!$A$4,3,IF(L11&gt;=ตั้งค่าการประเมิน!$A$5,2,IF(L11&gt;=ตั้งค่าการประเมิน!$A$6,1,0))))</f>
        <v>2</v>
      </c>
    </row>
    <row r="12" spans="1:13" x14ac:dyDescent="0.3">
      <c r="A12" s="14"/>
      <c r="B12" s="14"/>
      <c r="C12" s="14"/>
      <c r="D12" s="47">
        <f>รายชื่อนักเรียน!$A9</f>
        <v>8</v>
      </c>
      <c r="E12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2" s="19">
        <v>2</v>
      </c>
      <c r="G12" s="19">
        <v>2</v>
      </c>
      <c r="H12" s="19">
        <v>2</v>
      </c>
      <c r="I12" s="19">
        <v>1</v>
      </c>
      <c r="J12" s="19">
        <v>2</v>
      </c>
      <c r="K12" s="19">
        <v>1</v>
      </c>
      <c r="L12" s="49">
        <f t="shared" si="0"/>
        <v>1.6666666666666667</v>
      </c>
      <c r="M12" s="50">
        <f>IF($E12="","",IF(L12&gt;=ตั้งค่าการประเมิน!$A$4,3,IF(L12&gt;=ตั้งค่าการประเมิน!$A$5,2,IF(L12&gt;=ตั้งค่าการประเมิน!$A$6,1,0))))</f>
        <v>2</v>
      </c>
    </row>
    <row r="13" spans="1:13" x14ac:dyDescent="0.3">
      <c r="A13" s="14"/>
      <c r="B13" s="14"/>
      <c r="C13" s="14"/>
      <c r="D13" s="47">
        <f>รายชื่อนักเรียน!$A10</f>
        <v>9</v>
      </c>
      <c r="E13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3" s="19">
        <v>1</v>
      </c>
      <c r="G13" s="19">
        <v>1</v>
      </c>
      <c r="H13" s="19">
        <v>1</v>
      </c>
      <c r="I13" s="19">
        <v>2</v>
      </c>
      <c r="J13" s="19">
        <v>1</v>
      </c>
      <c r="K13" s="19">
        <v>1</v>
      </c>
      <c r="L13" s="49">
        <f t="shared" si="0"/>
        <v>1.1666666666666667</v>
      </c>
      <c r="M13" s="50">
        <f>IF($E13="","",IF(L13&gt;=ตั้งค่าการประเมิน!$A$4,3,IF(L13&gt;=ตั้งค่าการประเมิน!$A$5,2,IF(L13&gt;=ตั้งค่าการประเมิน!$A$6,1,0))))</f>
        <v>1</v>
      </c>
    </row>
    <row r="14" spans="1:13" x14ac:dyDescent="0.3">
      <c r="A14" s="14"/>
      <c r="B14" s="14"/>
      <c r="C14" s="14"/>
      <c r="D14" s="47">
        <f>รายชื่อนักเรียน!$A11</f>
        <v>10</v>
      </c>
      <c r="E14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4" s="19">
        <v>2</v>
      </c>
      <c r="G14" s="19">
        <v>1</v>
      </c>
      <c r="H14" s="19">
        <v>2</v>
      </c>
      <c r="I14" s="19">
        <v>1</v>
      </c>
      <c r="J14" s="19">
        <v>1</v>
      </c>
      <c r="K14" s="19">
        <v>1</v>
      </c>
      <c r="L14" s="49">
        <f t="shared" si="0"/>
        <v>1.3333333333333333</v>
      </c>
      <c r="M14" s="50">
        <f>IF($E14="","",IF(L14&gt;=ตั้งค่าการประเมิน!$A$4,3,IF(L14&gt;=ตั้งค่าการประเมิน!$A$5,2,IF(L14&gt;=ตั้งค่าการประเมิน!$A$6,1,0))))</f>
        <v>1</v>
      </c>
    </row>
    <row r="15" spans="1:13" x14ac:dyDescent="0.3">
      <c r="A15" s="14"/>
      <c r="B15" s="14"/>
      <c r="C15" s="14"/>
      <c r="D15" s="47">
        <f>รายชื่อนักเรียน!$A12</f>
        <v>11</v>
      </c>
      <c r="E15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5" s="19">
        <v>2</v>
      </c>
      <c r="G15" s="19">
        <v>2</v>
      </c>
      <c r="H15" s="19">
        <v>2</v>
      </c>
      <c r="I15" s="19">
        <v>2</v>
      </c>
      <c r="J15" s="19">
        <v>1</v>
      </c>
      <c r="K15" s="19">
        <v>1</v>
      </c>
      <c r="L15" s="49">
        <f t="shared" si="0"/>
        <v>1.6666666666666667</v>
      </c>
      <c r="M15" s="50">
        <f>IF($E15="","",IF(L15&gt;=ตั้งค่าการประเมิน!$A$4,3,IF(L15&gt;=ตั้งค่าการประเมิน!$A$5,2,IF(L15&gt;=ตั้งค่าการประเมิน!$A$6,1,0))))</f>
        <v>2</v>
      </c>
    </row>
    <row r="16" spans="1:13" x14ac:dyDescent="0.3">
      <c r="A16" s="14"/>
      <c r="B16" s="14"/>
      <c r="C16" s="14"/>
      <c r="D16" s="47">
        <f>รายชื่อนักเรียน!$A13</f>
        <v>12</v>
      </c>
      <c r="E16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6" s="19">
        <v>2</v>
      </c>
      <c r="G16" s="19">
        <v>1</v>
      </c>
      <c r="H16" s="19">
        <v>2</v>
      </c>
      <c r="I16" s="19">
        <v>2</v>
      </c>
      <c r="J16" s="19">
        <v>1</v>
      </c>
      <c r="K16" s="19">
        <v>1</v>
      </c>
      <c r="L16" s="49">
        <f t="shared" si="0"/>
        <v>1.5</v>
      </c>
      <c r="M16" s="50">
        <f>IF($E16="","",IF(L16&gt;=ตั้งค่าการประเมิน!$A$4,3,IF(L16&gt;=ตั้งค่าการประเมิน!$A$5,2,IF(L16&gt;=ตั้งค่าการประเมิน!$A$6,1,0))))</f>
        <v>2</v>
      </c>
    </row>
    <row r="17" spans="1:13" x14ac:dyDescent="0.3">
      <c r="A17" s="14"/>
      <c r="B17" s="14"/>
      <c r="C17" s="14"/>
      <c r="D17" s="47">
        <f>รายชื่อนักเรียน!$A14</f>
        <v>13</v>
      </c>
      <c r="E17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7" s="19">
        <v>2</v>
      </c>
      <c r="G17" s="19">
        <v>2</v>
      </c>
      <c r="H17" s="19">
        <v>2</v>
      </c>
      <c r="I17" s="19">
        <v>2</v>
      </c>
      <c r="J17" s="19">
        <v>2</v>
      </c>
      <c r="K17" s="19">
        <v>1</v>
      </c>
      <c r="L17" s="49">
        <f t="shared" si="0"/>
        <v>1.8333333333333333</v>
      </c>
      <c r="M17" s="50">
        <f>IF($E17="","",IF(L17&gt;=ตั้งค่าการประเมิน!$A$4,3,IF(L17&gt;=ตั้งค่าการประเมิน!$A$5,2,IF(L17&gt;=ตั้งค่าการประเมิน!$A$6,1,0))))</f>
        <v>2</v>
      </c>
    </row>
    <row r="18" spans="1:13" x14ac:dyDescent="0.3">
      <c r="A18" s="14"/>
      <c r="B18" s="14"/>
      <c r="C18" s="14"/>
      <c r="D18" s="47">
        <f>รายชื่อนักเรียน!$A15</f>
        <v>14</v>
      </c>
      <c r="E18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8" s="19">
        <v>2</v>
      </c>
      <c r="G18" s="19">
        <v>2</v>
      </c>
      <c r="H18" s="19">
        <v>1</v>
      </c>
      <c r="I18" s="19">
        <v>1</v>
      </c>
      <c r="J18" s="19">
        <v>1</v>
      </c>
      <c r="K18" s="19">
        <v>1</v>
      </c>
      <c r="L18" s="49">
        <f t="shared" si="0"/>
        <v>1.3333333333333333</v>
      </c>
      <c r="M18" s="50">
        <f>IF($E18="","",IF(L18&gt;=ตั้งค่าการประเมิน!$A$4,3,IF(L18&gt;=ตั้งค่าการประเมิน!$A$5,2,IF(L18&gt;=ตั้งค่าการประเมิน!$A$6,1,0))))</f>
        <v>1</v>
      </c>
    </row>
    <row r="19" spans="1:13" x14ac:dyDescent="0.3">
      <c r="A19" s="14"/>
      <c r="B19" s="14"/>
      <c r="C19" s="14"/>
      <c r="D19" s="47">
        <f>รายชื่อนักเรียน!$A16</f>
        <v>15</v>
      </c>
      <c r="E19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9" s="19">
        <v>2</v>
      </c>
      <c r="G19" s="19">
        <v>2</v>
      </c>
      <c r="H19" s="19">
        <v>2</v>
      </c>
      <c r="I19" s="19">
        <v>2</v>
      </c>
      <c r="J19" s="19">
        <v>2</v>
      </c>
      <c r="K19" s="19">
        <v>2</v>
      </c>
      <c r="L19" s="49">
        <f t="shared" si="0"/>
        <v>2</v>
      </c>
      <c r="M19" s="50">
        <f>IF($E19="","",IF(L19&gt;=ตั้งค่าการประเมิน!$A$4,3,IF(L19&gt;=ตั้งค่าการประเมิน!$A$5,2,IF(L19&gt;=ตั้งค่าการประเมิน!$A$6,1,0))))</f>
        <v>2</v>
      </c>
    </row>
    <row r="20" spans="1:13" x14ac:dyDescent="0.3">
      <c r="A20" s="14"/>
      <c r="B20" s="14"/>
      <c r="C20" s="14"/>
      <c r="D20" s="47">
        <f>รายชื่อนักเรียน!$A17</f>
        <v>16</v>
      </c>
      <c r="E20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1</v>
      </c>
      <c r="L20" s="49">
        <f t="shared" si="0"/>
        <v>1.8333333333333333</v>
      </c>
      <c r="M20" s="50">
        <f>IF($E20="","",IF(L20&gt;=ตั้งค่าการประเมิน!$A$4,3,IF(L20&gt;=ตั้งค่าการประเมิน!$A$5,2,IF(L20&gt;=ตั้งค่าการประเมิน!$A$6,1,0))))</f>
        <v>2</v>
      </c>
    </row>
    <row r="21" spans="1:13" x14ac:dyDescent="0.3">
      <c r="A21" s="14"/>
      <c r="B21" s="14"/>
      <c r="C21" s="14"/>
      <c r="D21" s="47">
        <f>รายชื่อนักเรียน!$A18</f>
        <v>17</v>
      </c>
      <c r="E21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1" s="19">
        <v>2</v>
      </c>
      <c r="G21" s="19">
        <v>1</v>
      </c>
      <c r="H21" s="19">
        <v>2</v>
      </c>
      <c r="I21" s="19">
        <v>2</v>
      </c>
      <c r="J21" s="19">
        <v>1</v>
      </c>
      <c r="K21" s="19">
        <v>1</v>
      </c>
      <c r="L21" s="49">
        <f t="shared" si="0"/>
        <v>1.5</v>
      </c>
      <c r="M21" s="50">
        <f>IF($E21="","",IF(L21&gt;=ตั้งค่าการประเมิน!$A$4,3,IF(L21&gt;=ตั้งค่าการประเมิน!$A$5,2,IF(L21&gt;=ตั้งค่าการประเมิน!$A$6,1,0))))</f>
        <v>2</v>
      </c>
    </row>
    <row r="22" spans="1:13" x14ac:dyDescent="0.3">
      <c r="A22" s="14"/>
      <c r="B22" s="14"/>
      <c r="C22" s="14"/>
      <c r="D22" s="47">
        <f>รายชื่อนักเรียน!$A19</f>
        <v>18</v>
      </c>
      <c r="E22" s="48" t="str">
        <f>IF(รายชื่อนักเรียน!B19="","",รายชื่อนักเรียน!B19&amp;รายชื่อนักเรียน!C19&amp; "  " &amp; รายชื่อนักเรียน!D19)</f>
        <v/>
      </c>
      <c r="F22" s="19"/>
      <c r="G22" s="19"/>
      <c r="H22" s="19"/>
      <c r="I22" s="19"/>
      <c r="J22" s="19"/>
      <c r="K22" s="19"/>
      <c r="L22" s="49" t="str">
        <f t="shared" si="0"/>
        <v/>
      </c>
      <c r="M22" s="50" t="str">
        <f>IF($E22="","",IF(L22&gt;=ตั้งค่าการประเมิน!$A$4,3,IF(L22&gt;=ตั้งค่าการประเมิน!$A$5,2,IF(L22&gt;=ตั้งค่าการประเมิน!$A$6,1,0))))</f>
        <v/>
      </c>
    </row>
    <row r="23" spans="1:13" x14ac:dyDescent="0.3">
      <c r="A23" s="14"/>
      <c r="B23" s="14"/>
      <c r="C23" s="14"/>
      <c r="D23" s="47">
        <f>รายชื่อนักเรียน!$A20</f>
        <v>19</v>
      </c>
      <c r="E23" s="48" t="str">
        <f>IF(รายชื่อนักเรียน!B20="","",รายชื่อนักเรียน!B20&amp;รายชื่อนักเรียน!C20&amp; "  " &amp; รายชื่อนักเรียน!D20)</f>
        <v/>
      </c>
      <c r="F23" s="19"/>
      <c r="G23" s="19"/>
      <c r="H23" s="19"/>
      <c r="I23" s="19"/>
      <c r="J23" s="19"/>
      <c r="K23" s="19"/>
      <c r="L23" s="49" t="str">
        <f t="shared" si="0"/>
        <v/>
      </c>
      <c r="M23" s="50" t="str">
        <f>IF($E23="","",IF(L23&gt;=ตั้งค่าการประเมิน!$A$4,3,IF(L23&gt;=ตั้งค่าการประเมิน!$A$5,2,IF(L23&gt;=ตั้งค่าการประเมิน!$A$6,1,0))))</f>
        <v/>
      </c>
    </row>
    <row r="24" spans="1:13" x14ac:dyDescent="0.3">
      <c r="A24" s="14"/>
      <c r="B24" s="14"/>
      <c r="C24" s="14"/>
      <c r="D24" s="47">
        <f>รายชื่อนักเรียน!$A21</f>
        <v>20</v>
      </c>
      <c r="E24" s="48" t="str">
        <f>IF(รายชื่อนักเรียน!B21="","",รายชื่อนักเรียน!B21&amp;รายชื่อนักเรียน!C21&amp; "  " &amp; รายชื่อนักเรียน!D21)</f>
        <v/>
      </c>
      <c r="F24" s="19"/>
      <c r="G24" s="19"/>
      <c r="H24" s="19"/>
      <c r="I24" s="19"/>
      <c r="J24" s="19"/>
      <c r="K24" s="19"/>
      <c r="L24" s="49" t="str">
        <f t="shared" si="0"/>
        <v/>
      </c>
      <c r="M24" s="50" t="str">
        <f>IF($E24="","",IF(L24&gt;=ตั้งค่าการประเมิน!$A$4,3,IF(L24&gt;=ตั้งค่าการประเมิน!$A$5,2,IF(L24&gt;=ตั้งค่าการประเมิน!$A$6,1,0))))</f>
        <v/>
      </c>
    </row>
    <row r="25" spans="1:13" x14ac:dyDescent="0.3">
      <c r="A25" s="14"/>
      <c r="B25" s="14"/>
      <c r="C25" s="14"/>
      <c r="D25" s="47">
        <f>รายชื่อนักเรียน!$A22</f>
        <v>21</v>
      </c>
      <c r="E25" s="48" t="str">
        <f>IF(รายชื่อนักเรียน!B22="","",รายชื่อนักเรียน!B22&amp;รายชื่อนักเรียน!C22&amp; "  " &amp; รายชื่อนักเรียน!D22)</f>
        <v/>
      </c>
      <c r="F25" s="19"/>
      <c r="G25" s="19"/>
      <c r="H25" s="19"/>
      <c r="I25" s="19"/>
      <c r="J25" s="19"/>
      <c r="K25" s="19"/>
      <c r="L25" s="49" t="str">
        <f t="shared" si="0"/>
        <v/>
      </c>
      <c r="M25" s="50" t="str">
        <f>IF($E25="","",IF(L25&gt;=ตั้งค่าการประเมิน!$A$4,3,IF(L25&gt;=ตั้งค่าการประเมิน!$A$5,2,IF(L25&gt;=ตั้งค่าการประเมิน!$A$6,1,0))))</f>
        <v/>
      </c>
    </row>
    <row r="26" spans="1:13" x14ac:dyDescent="0.3">
      <c r="A26" s="14"/>
      <c r="B26" s="14"/>
      <c r="C26" s="14"/>
      <c r="D26" s="47">
        <f>รายชื่อนักเรียน!$A23</f>
        <v>22</v>
      </c>
      <c r="E26" s="48" t="str">
        <f>IF(รายชื่อนักเรียน!B23="","",รายชื่อนักเรียน!B23&amp;รายชื่อนักเรียน!C23&amp; "  " &amp; รายชื่อนักเรียน!D23)</f>
        <v/>
      </c>
      <c r="F26" s="19"/>
      <c r="G26" s="19"/>
      <c r="H26" s="19"/>
      <c r="I26" s="19"/>
      <c r="J26" s="19"/>
      <c r="K26" s="19"/>
      <c r="L26" s="49" t="str">
        <f t="shared" si="0"/>
        <v/>
      </c>
      <c r="M26" s="50" t="str">
        <f>IF($E26="","",IF(L26&gt;=ตั้งค่าการประเมิน!$A$4,3,IF(L26&gt;=ตั้งค่าการประเมิน!$A$5,2,IF(L26&gt;=ตั้งค่าการประเมิน!$A$6,1,0))))</f>
        <v/>
      </c>
    </row>
    <row r="27" spans="1:13" x14ac:dyDescent="0.3">
      <c r="A27" s="14"/>
      <c r="B27" s="14"/>
      <c r="C27" s="14"/>
      <c r="D27" s="47">
        <f>รายชื่อนักเรียน!$A24</f>
        <v>23</v>
      </c>
      <c r="E27" s="48" t="str">
        <f>IF(รายชื่อนักเรียน!B24="","",รายชื่อนักเรียน!B24&amp;รายชื่อนักเรียน!C24&amp; "  " &amp; รายชื่อนักเรียน!D24)</f>
        <v/>
      </c>
      <c r="F27" s="19"/>
      <c r="G27" s="19"/>
      <c r="H27" s="19"/>
      <c r="I27" s="19"/>
      <c r="J27" s="19"/>
      <c r="K27" s="19"/>
      <c r="L27" s="49" t="str">
        <f t="shared" si="0"/>
        <v/>
      </c>
      <c r="M27" s="50" t="str">
        <f>IF($E27="","",IF(L27&gt;=ตั้งค่าการประเมิน!$A$4,3,IF(L27&gt;=ตั้งค่าการประเมิน!$A$5,2,IF(L27&gt;=ตั้งค่าการประเมิน!$A$6,1,0))))</f>
        <v/>
      </c>
    </row>
    <row r="28" spans="1:13" x14ac:dyDescent="0.3">
      <c r="A28" s="14"/>
      <c r="B28" s="14"/>
      <c r="C28" s="14"/>
      <c r="D28" s="47">
        <f>รายชื่อนักเรียน!$A25</f>
        <v>24</v>
      </c>
      <c r="E28" s="48" t="str">
        <f>IF(รายชื่อนักเรียน!B25="","",รายชื่อนักเรียน!B25&amp;รายชื่อนักเรียน!C25&amp; "  " &amp; รายชื่อนักเรียน!D25)</f>
        <v/>
      </c>
      <c r="F28" s="19"/>
      <c r="G28" s="19"/>
      <c r="H28" s="19"/>
      <c r="I28" s="19"/>
      <c r="J28" s="19"/>
      <c r="K28" s="19"/>
      <c r="L28" s="49" t="str">
        <f t="shared" si="0"/>
        <v/>
      </c>
      <c r="M28" s="50" t="str">
        <f>IF($E28="","",IF(L28&gt;=ตั้งค่าการประเมิน!$A$4,3,IF(L28&gt;=ตั้งค่าการประเมิน!$A$5,2,IF(L28&gt;=ตั้งค่าการประเมิน!$A$6,1,0))))</f>
        <v/>
      </c>
    </row>
    <row r="29" spans="1:13" x14ac:dyDescent="0.3">
      <c r="A29" s="14"/>
      <c r="B29" s="14"/>
      <c r="C29" s="14"/>
      <c r="D29" s="47">
        <f>รายชื่อนักเรียน!$A26</f>
        <v>25</v>
      </c>
      <c r="E29" s="48" t="str">
        <f>IF(รายชื่อนักเรียน!B26="","",รายชื่อนักเรียน!B26&amp;รายชื่อนักเรียน!C26&amp; "  " &amp; รายชื่อนักเรียน!D26)</f>
        <v/>
      </c>
      <c r="F29" s="19"/>
      <c r="G29" s="19"/>
      <c r="H29" s="19"/>
      <c r="I29" s="19"/>
      <c r="J29" s="19"/>
      <c r="K29" s="19"/>
      <c r="L29" s="49" t="str">
        <f t="shared" si="0"/>
        <v/>
      </c>
      <c r="M29" s="50" t="str">
        <f>IF($E29="","",IF(L29&gt;=ตั้งค่าการประเมิน!$A$4,3,IF(L29&gt;=ตั้งค่าการประเมิน!$A$5,2,IF(L29&gt;=ตั้งค่าการประเมิน!$A$6,1,0))))</f>
        <v/>
      </c>
    </row>
    <row r="30" spans="1:13" x14ac:dyDescent="0.3">
      <c r="A30" s="14"/>
      <c r="B30" s="14"/>
      <c r="C30" s="14"/>
      <c r="D30" s="47">
        <f>รายชื่อนักเรียน!$A27</f>
        <v>26</v>
      </c>
      <c r="E30" s="48" t="str">
        <f>IF(รายชื่อนักเรียน!B27="","",รายชื่อนักเรียน!B27&amp;รายชื่อนักเรียน!C27&amp; "  " &amp; รายชื่อนักเรียน!D27)</f>
        <v/>
      </c>
      <c r="F30" s="19"/>
      <c r="G30" s="19"/>
      <c r="H30" s="19"/>
      <c r="I30" s="19"/>
      <c r="J30" s="19"/>
      <c r="K30" s="19"/>
      <c r="L30" s="49" t="str">
        <f t="shared" si="0"/>
        <v/>
      </c>
      <c r="M30" s="50" t="str">
        <f>IF($E30="","",IF(L30&gt;=ตั้งค่าการประเมิน!$A$4,3,IF(L30&gt;=ตั้งค่าการประเมิน!$A$5,2,IF(L30&gt;=ตั้งค่าการประเมิน!$A$6,1,0))))</f>
        <v/>
      </c>
    </row>
    <row r="31" spans="1:13" x14ac:dyDescent="0.3">
      <c r="A31" s="14"/>
      <c r="B31" s="14"/>
      <c r="C31" s="14"/>
      <c r="D31" s="47">
        <f>รายชื่อนักเรียน!$A28</f>
        <v>27</v>
      </c>
      <c r="E31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1" s="19"/>
      <c r="G31" s="19"/>
      <c r="H31" s="19"/>
      <c r="I31" s="19"/>
      <c r="J31" s="19"/>
      <c r="K31" s="19"/>
      <c r="L31" s="49" t="str">
        <f t="shared" si="0"/>
        <v/>
      </c>
      <c r="M31" s="50" t="str">
        <f>IF($E31="","",IF(L31&gt;=ตั้งค่าการประเมิน!$A$4,3,IF(L31&gt;=ตั้งค่าการประเมิน!$A$5,2,IF(L31&gt;=ตั้งค่าการประเมิน!$A$6,1,0))))</f>
        <v/>
      </c>
    </row>
    <row r="32" spans="1:13" x14ac:dyDescent="0.3">
      <c r="A32" s="14"/>
      <c r="B32" s="14"/>
      <c r="C32" s="14"/>
      <c r="D32" s="47">
        <f>รายชื่อนักเรียน!$A29</f>
        <v>28</v>
      </c>
      <c r="E32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2" s="19"/>
      <c r="G32" s="19"/>
      <c r="H32" s="19"/>
      <c r="I32" s="19"/>
      <c r="J32" s="19"/>
      <c r="K32" s="19"/>
      <c r="L32" s="49" t="str">
        <f t="shared" si="0"/>
        <v/>
      </c>
      <c r="M32" s="50" t="str">
        <f>IF($E32="","",IF(L32&gt;=ตั้งค่าการประเมิน!$A$4,3,IF(L32&gt;=ตั้งค่าการประเมิน!$A$5,2,IF(L32&gt;=ตั้งค่าการประเมิน!$A$6,1,0))))</f>
        <v/>
      </c>
    </row>
    <row r="33" spans="1:13" x14ac:dyDescent="0.3">
      <c r="A33" s="14"/>
      <c r="B33" s="14"/>
      <c r="C33" s="14"/>
      <c r="D33" s="47">
        <f>รายชื่อนักเรียน!$A30</f>
        <v>29</v>
      </c>
      <c r="E33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3" s="19"/>
      <c r="G33" s="19"/>
      <c r="H33" s="19"/>
      <c r="I33" s="19"/>
      <c r="J33" s="19"/>
      <c r="K33" s="19"/>
      <c r="L33" s="49" t="str">
        <f t="shared" si="0"/>
        <v/>
      </c>
      <c r="M33" s="50" t="str">
        <f>IF($E33="","",IF(L33&gt;=ตั้งค่าการประเมิน!$A$4,3,IF(L33&gt;=ตั้งค่าการประเมิน!$A$5,2,IF(L33&gt;=ตั้งค่าการประเมิน!$A$6,1,0))))</f>
        <v/>
      </c>
    </row>
    <row r="34" spans="1:13" x14ac:dyDescent="0.3">
      <c r="A34" s="14"/>
      <c r="B34" s="14"/>
      <c r="C34" s="14"/>
      <c r="D34" s="47">
        <f>รายชื่อนักเรียน!$A31</f>
        <v>30</v>
      </c>
      <c r="E34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4" s="19"/>
      <c r="G34" s="19"/>
      <c r="H34" s="19"/>
      <c r="I34" s="19"/>
      <c r="J34" s="19"/>
      <c r="K34" s="19"/>
      <c r="L34" s="49" t="str">
        <f t="shared" si="0"/>
        <v/>
      </c>
      <c r="M34" s="50" t="str">
        <f>IF($E34="","",IF(L34&gt;=ตั้งค่าการประเมิน!$A$4,3,IF(L34&gt;=ตั้งค่าการประเมิน!$A$5,2,IF(L34&gt;=ตั้งค่าการประเมิน!$A$6,1,0))))</f>
        <v/>
      </c>
    </row>
    <row r="35" spans="1:13" x14ac:dyDescent="0.3">
      <c r="A35" s="14"/>
      <c r="B35" s="14"/>
      <c r="C35" s="14"/>
      <c r="D35" s="47">
        <f>รายชื่อนักเรียน!$A32</f>
        <v>31</v>
      </c>
      <c r="E35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5" s="19"/>
      <c r="G35" s="19"/>
      <c r="H35" s="19"/>
      <c r="I35" s="19"/>
      <c r="J35" s="19"/>
      <c r="K35" s="19"/>
      <c r="L35" s="49" t="str">
        <f t="shared" si="0"/>
        <v/>
      </c>
      <c r="M35" s="50" t="str">
        <f>IF($E35="","",IF(L35&gt;=ตั้งค่าการประเมิน!$A$4,3,IF(L35&gt;=ตั้งค่าการประเมิน!$A$5,2,IF(L35&gt;=ตั้งค่าการประเมิน!$A$6,1,0))))</f>
        <v/>
      </c>
    </row>
    <row r="36" spans="1:13" x14ac:dyDescent="0.3">
      <c r="A36" s="14"/>
      <c r="B36" s="14"/>
      <c r="C36" s="14"/>
      <c r="D36" s="47">
        <f>รายชื่อนักเรียน!$A33</f>
        <v>32</v>
      </c>
      <c r="E36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6" s="19"/>
      <c r="G36" s="19"/>
      <c r="H36" s="19"/>
      <c r="I36" s="19"/>
      <c r="J36" s="19"/>
      <c r="K36" s="19"/>
      <c r="L36" s="49" t="str">
        <f t="shared" si="0"/>
        <v/>
      </c>
      <c r="M36" s="50" t="str">
        <f>IF($E36="","",IF(L36&gt;=ตั้งค่าการประเมิน!$A$4,3,IF(L36&gt;=ตั้งค่าการประเมิน!$A$5,2,IF(L36&gt;=ตั้งค่าการประเมิน!$A$6,1,0))))</f>
        <v/>
      </c>
    </row>
    <row r="37" spans="1:13" x14ac:dyDescent="0.3">
      <c r="A37" s="14"/>
      <c r="B37" s="14"/>
      <c r="C37" s="14"/>
      <c r="D37" s="47">
        <f>รายชื่อนักเรียน!$A34</f>
        <v>33</v>
      </c>
      <c r="E37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7" s="19"/>
      <c r="G37" s="19"/>
      <c r="H37" s="19"/>
      <c r="I37" s="19"/>
      <c r="J37" s="19"/>
      <c r="K37" s="19"/>
      <c r="L37" s="49" t="str">
        <f t="shared" ref="L37:L64" si="1">IF($E37="","",IF(SUM(F37:K37)=0,0,AVERAGE(F37:K37)))</f>
        <v/>
      </c>
      <c r="M37" s="50" t="str">
        <f>IF($E37="","",IF(L37&gt;=ตั้งค่าการประเมิน!$A$4,3,IF(L37&gt;=ตั้งค่าการประเมิน!$A$5,2,IF(L37&gt;=ตั้งค่าการประเมิน!$A$6,1,0))))</f>
        <v/>
      </c>
    </row>
    <row r="38" spans="1:13" x14ac:dyDescent="0.3">
      <c r="A38" s="14"/>
      <c r="B38" s="14"/>
      <c r="C38" s="14"/>
      <c r="D38" s="47">
        <f>รายชื่อนักเรียน!$A35</f>
        <v>34</v>
      </c>
      <c r="E38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8" s="19"/>
      <c r="G38" s="19"/>
      <c r="H38" s="19"/>
      <c r="I38" s="19"/>
      <c r="J38" s="19"/>
      <c r="K38" s="19"/>
      <c r="L38" s="49" t="str">
        <f t="shared" si="1"/>
        <v/>
      </c>
      <c r="M38" s="50" t="str">
        <f>IF($E38="","",IF(L38&gt;=ตั้งค่าการประเมิน!$A$4,3,IF(L38&gt;=ตั้งค่าการประเมิน!$A$5,2,IF(L38&gt;=ตั้งค่าการประเมิน!$A$6,1,0))))</f>
        <v/>
      </c>
    </row>
    <row r="39" spans="1:13" x14ac:dyDescent="0.3">
      <c r="A39" s="14"/>
      <c r="B39" s="14"/>
      <c r="C39" s="14"/>
      <c r="D39" s="47">
        <f>รายชื่อนักเรียน!$A36</f>
        <v>35</v>
      </c>
      <c r="E39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9" s="19"/>
      <c r="G39" s="19"/>
      <c r="H39" s="19"/>
      <c r="I39" s="19"/>
      <c r="J39" s="19"/>
      <c r="K39" s="19"/>
      <c r="L39" s="49" t="str">
        <f t="shared" si="1"/>
        <v/>
      </c>
      <c r="M39" s="50" t="str">
        <f>IF($E39="","",IF(L39&gt;=ตั้งค่าการประเมิน!$A$4,3,IF(L39&gt;=ตั้งค่าการประเมิน!$A$5,2,IF(L39&gt;=ตั้งค่าการประเมิน!$A$6,1,0))))</f>
        <v/>
      </c>
    </row>
    <row r="40" spans="1:13" x14ac:dyDescent="0.3">
      <c r="A40" s="14"/>
      <c r="B40" s="14"/>
      <c r="C40" s="14"/>
      <c r="D40" s="47">
        <f>รายชื่อนักเรียน!$A37</f>
        <v>36</v>
      </c>
      <c r="E40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40" s="19"/>
      <c r="G40" s="19"/>
      <c r="H40" s="19"/>
      <c r="I40" s="19"/>
      <c r="J40" s="19"/>
      <c r="K40" s="19"/>
      <c r="L40" s="49" t="str">
        <f t="shared" si="1"/>
        <v/>
      </c>
      <c r="M40" s="50" t="str">
        <f>IF($E40="","",IF(L40&gt;=ตั้งค่าการประเมิน!$A$4,3,IF(L40&gt;=ตั้งค่าการประเมิน!$A$5,2,IF(L40&gt;=ตั้งค่าการประเมิน!$A$6,1,0))))</f>
        <v/>
      </c>
    </row>
    <row r="41" spans="1:13" x14ac:dyDescent="0.3">
      <c r="A41" s="14"/>
      <c r="B41" s="14"/>
      <c r="C41" s="14"/>
      <c r="D41" s="47">
        <f>รายชื่อนักเรียน!$A38</f>
        <v>37</v>
      </c>
      <c r="E41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1" s="19"/>
      <c r="G41" s="19"/>
      <c r="H41" s="19"/>
      <c r="I41" s="19"/>
      <c r="J41" s="19"/>
      <c r="K41" s="19"/>
      <c r="L41" s="49" t="str">
        <f t="shared" si="1"/>
        <v/>
      </c>
      <c r="M41" s="50" t="str">
        <f>IF($E41="","",IF(L41&gt;=ตั้งค่าการประเมิน!$A$4,3,IF(L41&gt;=ตั้งค่าการประเมิน!$A$5,2,IF(L41&gt;=ตั้งค่าการประเมิน!$A$6,1,0))))</f>
        <v/>
      </c>
    </row>
    <row r="42" spans="1:13" x14ac:dyDescent="0.3">
      <c r="A42" s="14"/>
      <c r="B42" s="14"/>
      <c r="C42" s="14"/>
      <c r="D42" s="47">
        <f>รายชื่อนักเรียน!$A39</f>
        <v>38</v>
      </c>
      <c r="E42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2" s="19"/>
      <c r="G42" s="19"/>
      <c r="H42" s="19"/>
      <c r="I42" s="19"/>
      <c r="J42" s="19"/>
      <c r="K42" s="19"/>
      <c r="L42" s="49" t="str">
        <f t="shared" si="1"/>
        <v/>
      </c>
      <c r="M42" s="50" t="str">
        <f>IF($E42="","",IF(L42&gt;=ตั้งค่าการประเมิน!$A$4,3,IF(L42&gt;=ตั้งค่าการประเมิน!$A$5,2,IF(L42&gt;=ตั้งค่าการประเมิน!$A$6,1,0))))</f>
        <v/>
      </c>
    </row>
    <row r="43" spans="1:13" x14ac:dyDescent="0.3">
      <c r="A43" s="14"/>
      <c r="B43" s="14"/>
      <c r="C43" s="14"/>
      <c r="D43" s="47">
        <f>รายชื่อนักเรียน!$A40</f>
        <v>39</v>
      </c>
      <c r="E43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3" s="19"/>
      <c r="G43" s="19"/>
      <c r="H43" s="19"/>
      <c r="I43" s="19"/>
      <c r="J43" s="19"/>
      <c r="K43" s="19"/>
      <c r="L43" s="49" t="str">
        <f t="shared" si="1"/>
        <v/>
      </c>
      <c r="M43" s="50" t="str">
        <f>IF($E43="","",IF(L43&gt;=ตั้งค่าการประเมิน!$A$4,3,IF(L43&gt;=ตั้งค่าการประเมิน!$A$5,2,IF(L43&gt;=ตั้งค่าการประเมิน!$A$6,1,0))))</f>
        <v/>
      </c>
    </row>
    <row r="44" spans="1:13" x14ac:dyDescent="0.3">
      <c r="A44" s="14"/>
      <c r="B44" s="14"/>
      <c r="C44" s="14"/>
      <c r="D44" s="47">
        <f>รายชื่อนักเรียน!$A41</f>
        <v>40</v>
      </c>
      <c r="E44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4" s="19"/>
      <c r="G44" s="19"/>
      <c r="H44" s="19"/>
      <c r="I44" s="19"/>
      <c r="J44" s="19"/>
      <c r="K44" s="19"/>
      <c r="L44" s="49" t="str">
        <f t="shared" si="1"/>
        <v/>
      </c>
      <c r="M44" s="50" t="str">
        <f>IF($E44="","",IF(L44&gt;=ตั้งค่าการประเมิน!$A$4,3,IF(L44&gt;=ตั้งค่าการประเมิน!$A$5,2,IF(L44&gt;=ตั้งค่าการประเมิน!$A$6,1,0))))</f>
        <v/>
      </c>
    </row>
    <row r="45" spans="1:13" x14ac:dyDescent="0.3">
      <c r="A45" s="14"/>
      <c r="B45" s="14"/>
      <c r="C45" s="14"/>
      <c r="D45" s="47">
        <f>รายชื่อนักเรียน!$A42</f>
        <v>41</v>
      </c>
      <c r="E45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5" s="19"/>
      <c r="G45" s="19"/>
      <c r="H45" s="19"/>
      <c r="I45" s="19"/>
      <c r="J45" s="19"/>
      <c r="K45" s="19"/>
      <c r="L45" s="49" t="str">
        <f t="shared" si="1"/>
        <v/>
      </c>
      <c r="M45" s="50" t="str">
        <f>IF($E45="","",IF(L45&gt;=ตั้งค่าการประเมิน!$A$4,3,IF(L45&gt;=ตั้งค่าการประเมิน!$A$5,2,IF(L45&gt;=ตั้งค่าการประเมิน!$A$6,1,0))))</f>
        <v/>
      </c>
    </row>
    <row r="46" spans="1:13" x14ac:dyDescent="0.3">
      <c r="A46" s="14"/>
      <c r="B46" s="14"/>
      <c r="C46" s="14"/>
      <c r="D46" s="47">
        <f>รายชื่อนักเรียน!$A43</f>
        <v>42</v>
      </c>
      <c r="E46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6" s="19"/>
      <c r="G46" s="19"/>
      <c r="H46" s="19"/>
      <c r="I46" s="19"/>
      <c r="J46" s="19"/>
      <c r="K46" s="19"/>
      <c r="L46" s="49" t="str">
        <f t="shared" si="1"/>
        <v/>
      </c>
      <c r="M46" s="50" t="str">
        <f>IF($E46="","",IF(L46&gt;=ตั้งค่าการประเมิน!$A$4,3,IF(L46&gt;=ตั้งค่าการประเมิน!$A$5,2,IF(L46&gt;=ตั้งค่าการประเมิน!$A$6,1,0))))</f>
        <v/>
      </c>
    </row>
    <row r="47" spans="1:13" x14ac:dyDescent="0.3">
      <c r="A47" s="14"/>
      <c r="B47" s="14"/>
      <c r="C47" s="14"/>
      <c r="D47" s="47">
        <f>รายชื่อนักเรียน!$A44</f>
        <v>43</v>
      </c>
      <c r="E47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7" s="19"/>
      <c r="G47" s="19"/>
      <c r="H47" s="19"/>
      <c r="I47" s="19"/>
      <c r="J47" s="19"/>
      <c r="K47" s="19"/>
      <c r="L47" s="49" t="str">
        <f t="shared" si="1"/>
        <v/>
      </c>
      <c r="M47" s="50" t="str">
        <f>IF($E47="","",IF(L47&gt;=ตั้งค่าการประเมิน!$A$4,3,IF(L47&gt;=ตั้งค่าการประเมิน!$A$5,2,IF(L47&gt;=ตั้งค่าการประเมิน!$A$6,1,0))))</f>
        <v/>
      </c>
    </row>
    <row r="48" spans="1:13" x14ac:dyDescent="0.3">
      <c r="A48" s="14"/>
      <c r="B48" s="14"/>
      <c r="C48" s="14"/>
      <c r="D48" s="47">
        <f>รายชื่อนักเรียน!$A45</f>
        <v>44</v>
      </c>
      <c r="E48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8" s="19"/>
      <c r="G48" s="19"/>
      <c r="H48" s="19"/>
      <c r="I48" s="19"/>
      <c r="J48" s="19"/>
      <c r="K48" s="19"/>
      <c r="L48" s="49" t="str">
        <f t="shared" si="1"/>
        <v/>
      </c>
      <c r="M48" s="50" t="str">
        <f>IF($E48="","",IF(L48&gt;=ตั้งค่าการประเมิน!$A$4,3,IF(L48&gt;=ตั้งค่าการประเมิน!$A$5,2,IF(L48&gt;=ตั้งค่าการประเมิน!$A$6,1,0))))</f>
        <v/>
      </c>
    </row>
    <row r="49" spans="1:13" x14ac:dyDescent="0.3">
      <c r="A49" s="14"/>
      <c r="B49" s="14"/>
      <c r="C49" s="14"/>
      <c r="D49" s="47">
        <f>รายชื่อนักเรียน!$A46</f>
        <v>45</v>
      </c>
      <c r="E49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9" s="19"/>
      <c r="G49" s="19"/>
      <c r="H49" s="19"/>
      <c r="I49" s="19"/>
      <c r="J49" s="19"/>
      <c r="K49" s="19"/>
      <c r="L49" s="49" t="str">
        <f t="shared" si="1"/>
        <v/>
      </c>
      <c r="M49" s="50" t="str">
        <f>IF($E49="","",IF(L49&gt;=ตั้งค่าการประเมิน!$A$4,3,IF(L49&gt;=ตั้งค่าการประเมิน!$A$5,2,IF(L49&gt;=ตั้งค่าการประเมิน!$A$6,1,0))))</f>
        <v/>
      </c>
    </row>
    <row r="50" spans="1:13" x14ac:dyDescent="0.3">
      <c r="A50" s="14"/>
      <c r="B50" s="14"/>
      <c r="C50" s="14"/>
      <c r="D50" s="47">
        <f>รายชื่อนักเรียน!$A47</f>
        <v>46</v>
      </c>
      <c r="E50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50" s="19"/>
      <c r="G50" s="19"/>
      <c r="H50" s="19"/>
      <c r="I50" s="19"/>
      <c r="J50" s="19"/>
      <c r="K50" s="19"/>
      <c r="L50" s="49" t="str">
        <f t="shared" si="1"/>
        <v/>
      </c>
      <c r="M50" s="50" t="str">
        <f>IF($E50="","",IF(L50&gt;=ตั้งค่าการประเมิน!$A$4,3,IF(L50&gt;=ตั้งค่าการประเมิน!$A$5,2,IF(L50&gt;=ตั้งค่าการประเมิน!$A$6,1,0))))</f>
        <v/>
      </c>
    </row>
    <row r="51" spans="1:13" x14ac:dyDescent="0.3">
      <c r="A51" s="14"/>
      <c r="B51" s="14"/>
      <c r="C51" s="14"/>
      <c r="D51" s="47">
        <f>รายชื่อนักเรียน!$A48</f>
        <v>47</v>
      </c>
      <c r="E51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1" s="19"/>
      <c r="G51" s="19"/>
      <c r="H51" s="19"/>
      <c r="I51" s="19"/>
      <c r="J51" s="19"/>
      <c r="K51" s="19"/>
      <c r="L51" s="49" t="str">
        <f t="shared" si="1"/>
        <v/>
      </c>
      <c r="M51" s="50" t="str">
        <f>IF($E51="","",IF(L51&gt;=ตั้งค่าการประเมิน!$A$4,3,IF(L51&gt;=ตั้งค่าการประเมิน!$A$5,2,IF(L51&gt;=ตั้งค่าการประเมิน!$A$6,1,0))))</f>
        <v/>
      </c>
    </row>
    <row r="52" spans="1:13" x14ac:dyDescent="0.3">
      <c r="A52" s="14"/>
      <c r="B52" s="14"/>
      <c r="C52" s="14"/>
      <c r="D52" s="47">
        <f>รายชื่อนักเรียน!$A49</f>
        <v>48</v>
      </c>
      <c r="E52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2" s="19"/>
      <c r="G52" s="19"/>
      <c r="H52" s="19"/>
      <c r="I52" s="19"/>
      <c r="J52" s="19"/>
      <c r="K52" s="19"/>
      <c r="L52" s="49" t="str">
        <f t="shared" si="1"/>
        <v/>
      </c>
      <c r="M52" s="50" t="str">
        <f>IF($E52="","",IF(L52&gt;=ตั้งค่าการประเมิน!$A$4,3,IF(L52&gt;=ตั้งค่าการประเมิน!$A$5,2,IF(L52&gt;=ตั้งค่าการประเมิน!$A$6,1,0))))</f>
        <v/>
      </c>
    </row>
    <row r="53" spans="1:13" x14ac:dyDescent="0.3">
      <c r="A53" s="14"/>
      <c r="B53" s="14"/>
      <c r="C53" s="14"/>
      <c r="D53" s="47">
        <f>รายชื่อนักเรียน!$A50</f>
        <v>49</v>
      </c>
      <c r="E53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3" s="19"/>
      <c r="G53" s="19"/>
      <c r="H53" s="19"/>
      <c r="I53" s="19"/>
      <c r="J53" s="19"/>
      <c r="K53" s="19"/>
      <c r="L53" s="49" t="str">
        <f t="shared" si="1"/>
        <v/>
      </c>
      <c r="M53" s="50" t="str">
        <f>IF($E53="","",IF(L53&gt;=ตั้งค่าการประเมิน!$A$4,3,IF(L53&gt;=ตั้งค่าการประเมิน!$A$5,2,IF(L53&gt;=ตั้งค่าการประเมิน!$A$6,1,0))))</f>
        <v/>
      </c>
    </row>
    <row r="54" spans="1:13" x14ac:dyDescent="0.3">
      <c r="A54" s="14"/>
      <c r="B54" s="14"/>
      <c r="C54" s="14"/>
      <c r="D54" s="47">
        <f>รายชื่อนักเรียน!$A51</f>
        <v>50</v>
      </c>
      <c r="E54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4" s="19"/>
      <c r="G54" s="19"/>
      <c r="H54" s="19"/>
      <c r="I54" s="19"/>
      <c r="J54" s="19"/>
      <c r="K54" s="19"/>
      <c r="L54" s="49" t="str">
        <f t="shared" si="1"/>
        <v/>
      </c>
      <c r="M54" s="50" t="str">
        <f>IF($E54="","",IF(L54&gt;=ตั้งค่าการประเมิน!$A$4,3,IF(L54&gt;=ตั้งค่าการประเมิน!$A$5,2,IF(L54&gt;=ตั้งค่าการประเมิน!$A$6,1,0))))</f>
        <v/>
      </c>
    </row>
    <row r="55" spans="1:13" x14ac:dyDescent="0.3">
      <c r="A55" s="14"/>
      <c r="B55" s="14"/>
      <c r="C55" s="14"/>
      <c r="D55" s="47">
        <f>รายชื่อนักเรียน!$A52</f>
        <v>51</v>
      </c>
      <c r="E55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5" s="19"/>
      <c r="G55" s="19"/>
      <c r="H55" s="19"/>
      <c r="I55" s="19"/>
      <c r="J55" s="19"/>
      <c r="K55" s="19"/>
      <c r="L55" s="49" t="str">
        <f t="shared" si="1"/>
        <v/>
      </c>
      <c r="M55" s="50" t="str">
        <f>IF($E55="","",IF(L55&gt;=ตั้งค่าการประเมิน!$A$4,3,IF(L55&gt;=ตั้งค่าการประเมิน!$A$5,2,IF(L55&gt;=ตั้งค่าการประเมิน!$A$6,1,0))))</f>
        <v/>
      </c>
    </row>
    <row r="56" spans="1:13" x14ac:dyDescent="0.3">
      <c r="A56" s="14"/>
      <c r="B56" s="14"/>
      <c r="C56" s="14"/>
      <c r="D56" s="47">
        <f>รายชื่อนักเรียน!$A53</f>
        <v>52</v>
      </c>
      <c r="E56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6" s="19"/>
      <c r="G56" s="19"/>
      <c r="H56" s="19"/>
      <c r="I56" s="19"/>
      <c r="J56" s="19"/>
      <c r="K56" s="19"/>
      <c r="L56" s="49" t="str">
        <f t="shared" si="1"/>
        <v/>
      </c>
      <c r="M56" s="50" t="str">
        <f>IF($E56="","",IF(L56&gt;=ตั้งค่าการประเมิน!$A$4,3,IF(L56&gt;=ตั้งค่าการประเมิน!$A$5,2,IF(L56&gt;=ตั้งค่าการประเมิน!$A$6,1,0))))</f>
        <v/>
      </c>
    </row>
    <row r="57" spans="1:13" x14ac:dyDescent="0.3">
      <c r="A57" s="14"/>
      <c r="B57" s="14"/>
      <c r="C57" s="14"/>
      <c r="D57" s="47">
        <f>รายชื่อนักเรียน!$A54</f>
        <v>53</v>
      </c>
      <c r="E57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7" s="19"/>
      <c r="G57" s="19"/>
      <c r="H57" s="19"/>
      <c r="I57" s="19"/>
      <c r="J57" s="19"/>
      <c r="K57" s="19"/>
      <c r="L57" s="49" t="str">
        <f t="shared" si="1"/>
        <v/>
      </c>
      <c r="M57" s="50" t="str">
        <f>IF($E57="","",IF(L57&gt;=ตั้งค่าการประเมิน!$A$4,3,IF(L57&gt;=ตั้งค่าการประเมิน!$A$5,2,IF(L57&gt;=ตั้งค่าการประเมิน!$A$6,1,0))))</f>
        <v/>
      </c>
    </row>
    <row r="58" spans="1:13" x14ac:dyDescent="0.3">
      <c r="A58" s="14"/>
      <c r="B58" s="14"/>
      <c r="C58" s="14"/>
      <c r="D58" s="47">
        <f>รายชื่อนักเรียน!$A55</f>
        <v>54</v>
      </c>
      <c r="E58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8" s="19"/>
      <c r="G58" s="19"/>
      <c r="H58" s="19"/>
      <c r="I58" s="19"/>
      <c r="J58" s="19"/>
      <c r="K58" s="19"/>
      <c r="L58" s="49" t="str">
        <f t="shared" si="1"/>
        <v/>
      </c>
      <c r="M58" s="50" t="str">
        <f>IF($E58="","",IF(L58&gt;=ตั้งค่าการประเมิน!$A$4,3,IF(L58&gt;=ตั้งค่าการประเมิน!$A$5,2,IF(L58&gt;=ตั้งค่าการประเมิน!$A$6,1,0))))</f>
        <v/>
      </c>
    </row>
    <row r="59" spans="1:13" x14ac:dyDescent="0.3">
      <c r="A59" s="14"/>
      <c r="B59" s="14"/>
      <c r="C59" s="14"/>
      <c r="D59" s="47">
        <f>รายชื่อนักเรียน!$A56</f>
        <v>55</v>
      </c>
      <c r="E59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9" s="19"/>
      <c r="G59" s="19"/>
      <c r="H59" s="19"/>
      <c r="I59" s="19"/>
      <c r="J59" s="19"/>
      <c r="K59" s="19"/>
      <c r="L59" s="49" t="str">
        <f t="shared" si="1"/>
        <v/>
      </c>
      <c r="M59" s="50" t="str">
        <f>IF($E59="","",IF(L59&gt;=ตั้งค่าการประเมิน!$A$4,3,IF(L59&gt;=ตั้งค่าการประเมิน!$A$5,2,IF(L59&gt;=ตั้งค่าการประเมิน!$A$6,1,0))))</f>
        <v/>
      </c>
    </row>
    <row r="60" spans="1:13" x14ac:dyDescent="0.3">
      <c r="A60" s="14"/>
      <c r="B60" s="14"/>
      <c r="C60" s="14"/>
      <c r="D60" s="47">
        <f>รายชื่อนักเรียน!$A57</f>
        <v>56</v>
      </c>
      <c r="E60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60" s="19"/>
      <c r="G60" s="19"/>
      <c r="H60" s="19"/>
      <c r="I60" s="19"/>
      <c r="J60" s="19"/>
      <c r="K60" s="19"/>
      <c r="L60" s="49" t="str">
        <f t="shared" si="1"/>
        <v/>
      </c>
      <c r="M60" s="50" t="str">
        <f>IF($E60="","",IF(L60&gt;=ตั้งค่าการประเมิน!$A$4,3,IF(L60&gt;=ตั้งค่าการประเมิน!$A$5,2,IF(L60&gt;=ตั้งค่าการประเมิน!$A$6,1,0))))</f>
        <v/>
      </c>
    </row>
    <row r="61" spans="1:13" x14ac:dyDescent="0.3">
      <c r="A61" s="14"/>
      <c r="B61" s="14"/>
      <c r="C61" s="14"/>
      <c r="D61" s="47">
        <f>รายชื่อนักเรียน!$A58</f>
        <v>57</v>
      </c>
      <c r="E61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1" s="19"/>
      <c r="G61" s="19"/>
      <c r="H61" s="19"/>
      <c r="I61" s="19"/>
      <c r="J61" s="19"/>
      <c r="K61" s="19"/>
      <c r="L61" s="49" t="str">
        <f t="shared" si="1"/>
        <v/>
      </c>
      <c r="M61" s="50" t="str">
        <f>IF($E61="","",IF(L61&gt;=ตั้งค่าการประเมิน!$A$4,3,IF(L61&gt;=ตั้งค่าการประเมิน!$A$5,2,IF(L61&gt;=ตั้งค่าการประเมิน!$A$6,1,0))))</f>
        <v/>
      </c>
    </row>
    <row r="62" spans="1:13" x14ac:dyDescent="0.3">
      <c r="A62" s="14"/>
      <c r="B62" s="14"/>
      <c r="C62" s="14"/>
      <c r="D62" s="47">
        <f>รายชื่อนักเรียน!$A59</f>
        <v>58</v>
      </c>
      <c r="E62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2" s="19"/>
      <c r="G62" s="19"/>
      <c r="H62" s="19"/>
      <c r="I62" s="19"/>
      <c r="J62" s="19"/>
      <c r="K62" s="19"/>
      <c r="L62" s="49" t="str">
        <f t="shared" si="1"/>
        <v/>
      </c>
      <c r="M62" s="50" t="str">
        <f>IF($E62="","",IF(L62&gt;=ตั้งค่าการประเมิน!$A$4,3,IF(L62&gt;=ตั้งค่าการประเมิน!$A$5,2,IF(L62&gt;=ตั้งค่าการประเมิน!$A$6,1,0))))</f>
        <v/>
      </c>
    </row>
    <row r="63" spans="1:13" x14ac:dyDescent="0.3">
      <c r="A63" s="14"/>
      <c r="B63" s="14"/>
      <c r="C63" s="14"/>
      <c r="D63" s="47">
        <f>รายชื่อนักเรียน!$A60</f>
        <v>59</v>
      </c>
      <c r="E63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3" s="19"/>
      <c r="G63" s="19"/>
      <c r="H63" s="19"/>
      <c r="I63" s="19"/>
      <c r="J63" s="19"/>
      <c r="K63" s="19"/>
      <c r="L63" s="49" t="str">
        <f t="shared" si="1"/>
        <v/>
      </c>
      <c r="M63" s="50" t="str">
        <f>IF($E63="","",IF(L63&gt;=ตั้งค่าการประเมิน!$A$4,3,IF(L63&gt;=ตั้งค่าการประเมิน!$A$5,2,IF(L63&gt;=ตั้งค่าการประเมิน!$A$6,1,0))))</f>
        <v/>
      </c>
    </row>
    <row r="64" spans="1:13" x14ac:dyDescent="0.3">
      <c r="A64" s="14"/>
      <c r="B64" s="14"/>
      <c r="C64" s="14"/>
      <c r="D64" s="47">
        <f>รายชื่อนักเรียน!$A61</f>
        <v>60</v>
      </c>
      <c r="E64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4" s="19"/>
      <c r="G64" s="19"/>
      <c r="H64" s="19"/>
      <c r="I64" s="19"/>
      <c r="J64" s="19"/>
      <c r="K64" s="19"/>
      <c r="L64" s="49" t="str">
        <f t="shared" si="1"/>
        <v/>
      </c>
      <c r="M64" s="50" t="str">
        <f>IF($E64="","",IF(L64&gt;=ตั้งค่าการประเมิน!$A$4,3,IF(L64&gt;=ตั้งค่าการประเมิน!$A$5,2,IF(L64&gt;=ตั้งค่าการประเมิน!$A$6,1,0))))</f>
        <v/>
      </c>
    </row>
  </sheetData>
  <sheetProtection algorithmName="SHA-512" hashValue="cEO5l+uzSDedB+T7JOc4ay9+PhCKdm9wmM+/kMbHneVYnQUuqqzv0X16zZg7jjiz8AEw+jxgDkJKHI1UTY8L/w==" saltValue="68lL1WIfmCERN3ngpj3jZw==" spinCount="100000" sheet="1" objects="1" scenarios="1"/>
  <protectedRanges>
    <protectedRange sqref="F5:K64" name="ช่วง2"/>
    <protectedRange sqref="B1" name="ช่วง1"/>
  </protectedRanges>
  <mergeCells count="10">
    <mergeCell ref="D1:E1"/>
    <mergeCell ref="D2:E3"/>
    <mergeCell ref="M1:M4"/>
    <mergeCell ref="F2:H2"/>
    <mergeCell ref="I2:K2"/>
    <mergeCell ref="F3:H3"/>
    <mergeCell ref="I3:K3"/>
    <mergeCell ref="F1:H1"/>
    <mergeCell ref="I1:K1"/>
    <mergeCell ref="L1:L4"/>
  </mergeCells>
  <conditionalFormatting sqref="F5:K64">
    <cfRule type="containsBlanks" dxfId="44" priority="5">
      <formula>LEN(TRIM(F5))=0</formula>
    </cfRule>
    <cfRule type="cellIs" dxfId="43" priority="6" operator="equal">
      <formula>0</formula>
    </cfRule>
    <cfRule type="cellIs" dxfId="42" priority="7" operator="equal">
      <formula>1</formula>
    </cfRule>
    <cfRule type="cellIs" dxfId="41" priority="8" operator="equal">
      <formula>2</formula>
    </cfRule>
    <cfRule type="cellIs" dxfId="40" priority="9" operator="equal">
      <formula>3</formula>
    </cfRule>
  </conditionalFormatting>
  <conditionalFormatting sqref="M5:M64">
    <cfRule type="cellIs" dxfId="39" priority="1" operator="equal">
      <formula>0</formula>
    </cfRule>
    <cfRule type="cellIs" dxfId="38" priority="2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รายการ!$C$2:$C$5</xm:f>
          </x14:formula1>
          <xm:sqref>F5:K64</xm:sqref>
        </x14:dataValidation>
        <x14:dataValidation type="list" allowBlank="1" showInputMessage="1" showErrorMessage="1" xr:uid="{00000000-0002-0000-05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C00000"/>
  </sheetPr>
  <dimension ref="A1:U64"/>
  <sheetViews>
    <sheetView zoomScale="136" zoomScaleNormal="136" workbookViewId="0">
      <selection activeCell="M4" sqref="M4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17" width="5.625" style="2" customWidth="1"/>
    <col min="18" max="18" width="2.875" style="2" customWidth="1"/>
    <col min="19" max="19" width="9.625" style="2" customWidth="1"/>
    <col min="20" max="21" width="5.625" style="41" customWidth="1"/>
    <col min="22" max="16384" width="5.625" style="2"/>
  </cols>
  <sheetData>
    <row r="1" spans="1:21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47" t="s">
        <v>148</v>
      </c>
      <c r="E1" s="148"/>
      <c r="F1" s="143" t="s">
        <v>56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43" t="s">
        <v>71</v>
      </c>
      <c r="T1" s="146" t="s">
        <v>45</v>
      </c>
      <c r="U1" s="142" t="s">
        <v>39</v>
      </c>
    </row>
    <row r="2" spans="1:21" ht="41.25" customHeight="1" x14ac:dyDescent="0.3">
      <c r="A2" s="32"/>
      <c r="B2" s="33"/>
      <c r="C2" s="34"/>
      <c r="D2" s="138" t="s">
        <v>147</v>
      </c>
      <c r="E2" s="139"/>
      <c r="F2" s="145" t="s">
        <v>84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44" t="s">
        <v>98</v>
      </c>
      <c r="T2" s="146"/>
      <c r="U2" s="142"/>
    </row>
    <row r="3" spans="1:21" ht="21.75" customHeight="1" x14ac:dyDescent="0.3">
      <c r="A3" s="32"/>
      <c r="B3" s="33"/>
      <c r="C3" s="34"/>
      <c r="D3" s="140"/>
      <c r="E3" s="141"/>
      <c r="F3" s="144" t="s">
        <v>57</v>
      </c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42" t="s">
        <v>57</v>
      </c>
      <c r="T3" s="146"/>
      <c r="U3" s="142"/>
    </row>
    <row r="4" spans="1:21" ht="150" customHeight="1" x14ac:dyDescent="0.3">
      <c r="A4" s="14"/>
      <c r="B4" s="14"/>
      <c r="C4" s="14"/>
      <c r="D4" s="45" t="s">
        <v>34</v>
      </c>
      <c r="E4" s="46" t="s">
        <v>37</v>
      </c>
      <c r="F4" s="53" t="s">
        <v>85</v>
      </c>
      <c r="G4" s="53" t="s">
        <v>86</v>
      </c>
      <c r="H4" s="53" t="s">
        <v>87</v>
      </c>
      <c r="I4" s="53" t="s">
        <v>88</v>
      </c>
      <c r="J4" s="54" t="s">
        <v>89</v>
      </c>
      <c r="K4" s="54" t="s">
        <v>90</v>
      </c>
      <c r="L4" s="54" t="s">
        <v>91</v>
      </c>
      <c r="M4" s="54" t="s">
        <v>92</v>
      </c>
      <c r="N4" s="53" t="s">
        <v>93</v>
      </c>
      <c r="O4" s="54" t="s">
        <v>94</v>
      </c>
      <c r="P4" s="54" t="s">
        <v>95</v>
      </c>
      <c r="Q4" s="54" t="s">
        <v>96</v>
      </c>
      <c r="R4" s="52" t="s">
        <v>97</v>
      </c>
      <c r="S4" s="51" t="s">
        <v>99</v>
      </c>
      <c r="T4" s="146"/>
      <c r="U4" s="142"/>
    </row>
    <row r="5" spans="1:21" x14ac:dyDescent="0.3">
      <c r="A5" s="14"/>
      <c r="B5" s="14"/>
      <c r="C5" s="14"/>
      <c r="D5" s="47">
        <f>รายชื่อนักเรียน!$A2</f>
        <v>1</v>
      </c>
      <c r="E5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5" s="19">
        <v>3</v>
      </c>
      <c r="G5" s="19">
        <v>3</v>
      </c>
      <c r="H5" s="19">
        <v>2</v>
      </c>
      <c r="I5" s="19">
        <v>2</v>
      </c>
      <c r="J5" s="19">
        <v>3</v>
      </c>
      <c r="K5" s="19">
        <v>3</v>
      </c>
      <c r="L5" s="19">
        <v>2</v>
      </c>
      <c r="M5" s="19">
        <v>2</v>
      </c>
      <c r="N5" s="19">
        <v>2</v>
      </c>
      <c r="O5" s="19">
        <v>2</v>
      </c>
      <c r="P5" s="19">
        <v>2</v>
      </c>
      <c r="Q5" s="19">
        <v>2</v>
      </c>
      <c r="R5" s="19">
        <v>2</v>
      </c>
      <c r="S5" s="19">
        <v>2</v>
      </c>
      <c r="T5" s="49">
        <f t="shared" ref="T5:T36" si="0">IF($E5="","",IF(SUM(F5:S5)=0,0,AVERAGE(F5:S5)))</f>
        <v>2.2857142857142856</v>
      </c>
      <c r="U5" s="50">
        <f>IF($E5="","",IF(T5&gt;=ตั้งค่าการประเมิน!$A$4,3,IF(T5&gt;=ตั้งค่าการประเมิน!$A$5,2,IF(T5&gt;=ตั้งค่าการประเมิน!$A$6,1,0))))</f>
        <v>2</v>
      </c>
    </row>
    <row r="6" spans="1:21" x14ac:dyDescent="0.3">
      <c r="A6" s="14"/>
      <c r="B6" s="14"/>
      <c r="C6" s="14"/>
      <c r="D6" s="47">
        <f>รายชื่อนักเรียน!$A3</f>
        <v>2</v>
      </c>
      <c r="E6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6" s="19">
        <v>2</v>
      </c>
      <c r="G6" s="19">
        <v>2</v>
      </c>
      <c r="H6" s="19">
        <v>2</v>
      </c>
      <c r="I6" s="19">
        <v>1</v>
      </c>
      <c r="J6" s="19">
        <v>2</v>
      </c>
      <c r="K6" s="19">
        <v>1</v>
      </c>
      <c r="L6" s="19">
        <v>2</v>
      </c>
      <c r="M6" s="19">
        <v>1</v>
      </c>
      <c r="N6" s="19">
        <v>1</v>
      </c>
      <c r="O6" s="19">
        <v>2</v>
      </c>
      <c r="P6" s="19">
        <v>1</v>
      </c>
      <c r="Q6" s="19">
        <v>1</v>
      </c>
      <c r="R6" s="19">
        <v>1</v>
      </c>
      <c r="S6" s="19">
        <v>1</v>
      </c>
      <c r="T6" s="49">
        <f t="shared" si="0"/>
        <v>1.4285714285714286</v>
      </c>
      <c r="U6" s="50">
        <f>IF($E6="","",IF(T6&gt;=ตั้งค่าการประเมิน!$A$4,3,IF(T6&gt;=ตั้งค่าการประเมิน!$A$5,2,IF(T6&gt;=ตั้งค่าการประเมิน!$A$6,1,0))))</f>
        <v>1</v>
      </c>
    </row>
    <row r="7" spans="1:21" x14ac:dyDescent="0.3">
      <c r="A7" s="14"/>
      <c r="B7" s="14"/>
      <c r="C7" s="14"/>
      <c r="D7" s="47">
        <f>รายชื่อนักเรียน!$A4</f>
        <v>3</v>
      </c>
      <c r="E7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7" s="19">
        <v>2</v>
      </c>
      <c r="G7" s="19">
        <v>2</v>
      </c>
      <c r="H7" s="19">
        <v>1</v>
      </c>
      <c r="I7" s="19">
        <v>1</v>
      </c>
      <c r="J7" s="19">
        <v>2</v>
      </c>
      <c r="K7" s="19">
        <v>2</v>
      </c>
      <c r="L7" s="19">
        <v>1</v>
      </c>
      <c r="M7" s="19">
        <v>1</v>
      </c>
      <c r="N7" s="19">
        <v>1</v>
      </c>
      <c r="O7" s="19">
        <v>1</v>
      </c>
      <c r="P7" s="19">
        <v>2</v>
      </c>
      <c r="Q7" s="19">
        <v>2</v>
      </c>
      <c r="R7" s="19">
        <v>1</v>
      </c>
      <c r="S7" s="19">
        <v>1</v>
      </c>
      <c r="T7" s="49">
        <f t="shared" si="0"/>
        <v>1.4285714285714286</v>
      </c>
      <c r="U7" s="50">
        <f>IF($E7="","",IF(T7&gt;=ตั้งค่าการประเมิน!$A$4,3,IF(T7&gt;=ตั้งค่าการประเมิน!$A$5,2,IF(T7&gt;=ตั้งค่าการประเมิน!$A$6,1,0))))</f>
        <v>1</v>
      </c>
    </row>
    <row r="8" spans="1:21" x14ac:dyDescent="0.3">
      <c r="A8" s="14"/>
      <c r="B8" s="14"/>
      <c r="C8" s="14"/>
      <c r="D8" s="47">
        <f>รายชื่อนักเรียน!$A5</f>
        <v>4</v>
      </c>
      <c r="E8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8" s="19">
        <v>2</v>
      </c>
      <c r="G8" s="19">
        <v>2</v>
      </c>
      <c r="H8" s="19">
        <v>1</v>
      </c>
      <c r="I8" s="19">
        <v>1</v>
      </c>
      <c r="J8" s="19">
        <v>2</v>
      </c>
      <c r="K8" s="19">
        <v>1</v>
      </c>
      <c r="L8" s="19">
        <v>1</v>
      </c>
      <c r="M8" s="19">
        <v>1</v>
      </c>
      <c r="N8" s="19">
        <v>2</v>
      </c>
      <c r="O8" s="19">
        <v>2</v>
      </c>
      <c r="P8" s="19">
        <v>1</v>
      </c>
      <c r="Q8" s="19">
        <v>1</v>
      </c>
      <c r="R8" s="19">
        <v>1</v>
      </c>
      <c r="S8" s="19">
        <v>1</v>
      </c>
      <c r="T8" s="49">
        <f t="shared" si="0"/>
        <v>1.3571428571428572</v>
      </c>
      <c r="U8" s="50">
        <f>IF($E8="","",IF(T8&gt;=ตั้งค่าการประเมิน!$A$4,3,IF(T8&gt;=ตั้งค่าการประเมิน!$A$5,2,IF(T8&gt;=ตั้งค่าการประเมิน!$A$6,1,0))))</f>
        <v>1</v>
      </c>
    </row>
    <row r="9" spans="1:21" x14ac:dyDescent="0.3">
      <c r="A9" s="14"/>
      <c r="B9" s="14"/>
      <c r="C9" s="14"/>
      <c r="D9" s="47">
        <f>รายชื่อนักเรียน!$A6</f>
        <v>5</v>
      </c>
      <c r="E9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9" s="19">
        <v>2</v>
      </c>
      <c r="G9" s="19">
        <v>2</v>
      </c>
      <c r="H9" s="19">
        <v>1</v>
      </c>
      <c r="I9" s="19">
        <v>1</v>
      </c>
      <c r="J9" s="19">
        <v>1</v>
      </c>
      <c r="K9" s="19">
        <v>1</v>
      </c>
      <c r="L9" s="19">
        <v>1</v>
      </c>
      <c r="M9" s="19">
        <v>1</v>
      </c>
      <c r="N9" s="19">
        <v>1</v>
      </c>
      <c r="O9" s="19">
        <v>1</v>
      </c>
      <c r="P9" s="19">
        <v>1</v>
      </c>
      <c r="Q9" s="19">
        <v>1</v>
      </c>
      <c r="R9" s="19">
        <v>1</v>
      </c>
      <c r="S9" s="19">
        <v>1</v>
      </c>
      <c r="T9" s="49">
        <f t="shared" si="0"/>
        <v>1.1428571428571428</v>
      </c>
      <c r="U9" s="50">
        <f>IF($E9="","",IF(T9&gt;=ตั้งค่าการประเมิน!$A$4,3,IF(T9&gt;=ตั้งค่าการประเมิน!$A$5,2,IF(T9&gt;=ตั้งค่าการประเมิน!$A$6,1,0))))</f>
        <v>1</v>
      </c>
    </row>
    <row r="10" spans="1:21" x14ac:dyDescent="0.3">
      <c r="A10" s="14"/>
      <c r="B10" s="14"/>
      <c r="C10" s="14"/>
      <c r="D10" s="47">
        <f>รายชื่อนักเรียน!$A7</f>
        <v>6</v>
      </c>
      <c r="E10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10" s="19">
        <v>2</v>
      </c>
      <c r="G10" s="19">
        <v>2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9">
        <v>1</v>
      </c>
      <c r="Q10" s="19">
        <v>1</v>
      </c>
      <c r="R10" s="19">
        <v>1</v>
      </c>
      <c r="S10" s="19">
        <v>1</v>
      </c>
      <c r="T10" s="49">
        <f t="shared" si="0"/>
        <v>1.1428571428571428</v>
      </c>
      <c r="U10" s="50">
        <f>IF($E10="","",IF(T10&gt;=ตั้งค่าการประเมิน!$A$4,3,IF(T10&gt;=ตั้งค่าการประเมิน!$A$5,2,IF(T10&gt;=ตั้งค่าการประเมิน!$A$6,1,0))))</f>
        <v>1</v>
      </c>
    </row>
    <row r="11" spans="1:21" x14ac:dyDescent="0.3">
      <c r="A11" s="14"/>
      <c r="B11" s="14"/>
      <c r="C11" s="14"/>
      <c r="D11" s="47">
        <f>รายชื่อนักเรียน!$A8</f>
        <v>7</v>
      </c>
      <c r="E11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1" s="19">
        <v>3</v>
      </c>
      <c r="G11" s="19">
        <v>2</v>
      </c>
      <c r="H11" s="19">
        <v>2</v>
      </c>
      <c r="I11" s="19">
        <v>2</v>
      </c>
      <c r="J11" s="19">
        <v>3</v>
      </c>
      <c r="K11" s="19">
        <v>2</v>
      </c>
      <c r="L11" s="19">
        <v>2</v>
      </c>
      <c r="M11" s="19">
        <v>2</v>
      </c>
      <c r="N11" s="19">
        <v>2</v>
      </c>
      <c r="O11" s="19">
        <v>2</v>
      </c>
      <c r="P11" s="19">
        <v>2</v>
      </c>
      <c r="Q11" s="19">
        <v>2</v>
      </c>
      <c r="R11" s="19">
        <v>2</v>
      </c>
      <c r="S11" s="19">
        <v>2</v>
      </c>
      <c r="T11" s="49">
        <f t="shared" si="0"/>
        <v>2.1428571428571428</v>
      </c>
      <c r="U11" s="50">
        <f>IF($E11="","",IF(T11&gt;=ตั้งค่าการประเมิน!$A$4,3,IF(T11&gt;=ตั้งค่าการประเมิน!$A$5,2,IF(T11&gt;=ตั้งค่าการประเมิน!$A$6,1,0))))</f>
        <v>2</v>
      </c>
    </row>
    <row r="12" spans="1:21" x14ac:dyDescent="0.3">
      <c r="A12" s="14"/>
      <c r="B12" s="14"/>
      <c r="C12" s="14"/>
      <c r="D12" s="47">
        <f>รายชื่อนักเรียน!$A9</f>
        <v>8</v>
      </c>
      <c r="E12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2" s="19">
        <v>2</v>
      </c>
      <c r="G12" s="19">
        <v>2</v>
      </c>
      <c r="H12" s="19">
        <v>2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2</v>
      </c>
      <c r="O12" s="19">
        <v>2</v>
      </c>
      <c r="P12" s="19">
        <v>1</v>
      </c>
      <c r="Q12" s="19">
        <v>1</v>
      </c>
      <c r="R12" s="19">
        <v>1</v>
      </c>
      <c r="S12" s="19">
        <v>1</v>
      </c>
      <c r="T12" s="49">
        <f t="shared" si="0"/>
        <v>1.3571428571428572</v>
      </c>
      <c r="U12" s="50">
        <f>IF($E12="","",IF(T12&gt;=ตั้งค่าการประเมิน!$A$4,3,IF(T12&gt;=ตั้งค่าการประเมิน!$A$5,2,IF(T12&gt;=ตั้งค่าการประเมิน!$A$6,1,0))))</f>
        <v>1</v>
      </c>
    </row>
    <row r="13" spans="1:21" x14ac:dyDescent="0.3">
      <c r="A13" s="14"/>
      <c r="B13" s="14"/>
      <c r="C13" s="14"/>
      <c r="D13" s="47">
        <f>รายชื่อนักเรียน!$A10</f>
        <v>9</v>
      </c>
      <c r="E13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3" s="19">
        <v>2</v>
      </c>
      <c r="G13" s="19">
        <v>2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19">
        <v>1</v>
      </c>
      <c r="P13" s="19">
        <v>1</v>
      </c>
      <c r="Q13" s="19">
        <v>1</v>
      </c>
      <c r="R13" s="19">
        <v>1</v>
      </c>
      <c r="S13" s="19">
        <v>1</v>
      </c>
      <c r="T13" s="49">
        <f t="shared" si="0"/>
        <v>1.1428571428571428</v>
      </c>
      <c r="U13" s="50">
        <f>IF($E13="","",IF(T13&gt;=ตั้งค่าการประเมิน!$A$4,3,IF(T13&gt;=ตั้งค่าการประเมิน!$A$5,2,IF(T13&gt;=ตั้งค่าการประเมิน!$A$6,1,0))))</f>
        <v>1</v>
      </c>
    </row>
    <row r="14" spans="1:21" x14ac:dyDescent="0.3">
      <c r="A14" s="14"/>
      <c r="B14" s="14"/>
      <c r="C14" s="14"/>
      <c r="D14" s="47">
        <f>รายชื่อนักเรียน!$A11</f>
        <v>10</v>
      </c>
      <c r="E14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4" s="19">
        <v>2</v>
      </c>
      <c r="G14" s="19">
        <v>2</v>
      </c>
      <c r="H14" s="19">
        <v>2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2</v>
      </c>
      <c r="O14" s="19">
        <v>2</v>
      </c>
      <c r="P14" s="19">
        <v>1</v>
      </c>
      <c r="Q14" s="19">
        <v>1</v>
      </c>
      <c r="R14" s="19">
        <v>1</v>
      </c>
      <c r="S14" s="19">
        <v>1</v>
      </c>
      <c r="T14" s="49">
        <f t="shared" si="0"/>
        <v>1.3571428571428572</v>
      </c>
      <c r="U14" s="50">
        <f>IF($E14="","",IF(T14&gt;=ตั้งค่าการประเมิน!$A$4,3,IF(T14&gt;=ตั้งค่าการประเมิน!$A$5,2,IF(T14&gt;=ตั้งค่าการประเมิน!$A$6,1,0))))</f>
        <v>1</v>
      </c>
    </row>
    <row r="15" spans="1:21" x14ac:dyDescent="0.3">
      <c r="A15" s="14"/>
      <c r="B15" s="14"/>
      <c r="C15" s="14"/>
      <c r="D15" s="47">
        <f>รายชื่อนักเรียน!$A12</f>
        <v>11</v>
      </c>
      <c r="E15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5" s="19">
        <v>3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9">
        <v>2</v>
      </c>
      <c r="O15" s="19">
        <v>2</v>
      </c>
      <c r="P15" s="19">
        <v>2</v>
      </c>
      <c r="Q15" s="19">
        <v>2</v>
      </c>
      <c r="R15" s="19">
        <v>2</v>
      </c>
      <c r="S15" s="19">
        <v>2</v>
      </c>
      <c r="T15" s="49">
        <f t="shared" si="0"/>
        <v>2.0714285714285716</v>
      </c>
      <c r="U15" s="50">
        <f>IF($E15="","",IF(T15&gt;=ตั้งค่าการประเมิน!$A$4,3,IF(T15&gt;=ตั้งค่าการประเมิน!$A$5,2,IF(T15&gt;=ตั้งค่าการประเมิน!$A$6,1,0))))</f>
        <v>2</v>
      </c>
    </row>
    <row r="16" spans="1:21" x14ac:dyDescent="0.3">
      <c r="A16" s="14"/>
      <c r="B16" s="14"/>
      <c r="C16" s="14"/>
      <c r="D16" s="47">
        <f>รายชื่อนักเรียน!$A13</f>
        <v>12</v>
      </c>
      <c r="E16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6" s="19">
        <v>2</v>
      </c>
      <c r="G16" s="19">
        <v>2</v>
      </c>
      <c r="H16" s="19">
        <v>2</v>
      </c>
      <c r="I16" s="19">
        <v>2</v>
      </c>
      <c r="J16" s="19">
        <v>2</v>
      </c>
      <c r="K16" s="19">
        <v>1</v>
      </c>
      <c r="L16" s="19">
        <v>1</v>
      </c>
      <c r="M16" s="19">
        <v>1</v>
      </c>
      <c r="N16" s="19">
        <v>1</v>
      </c>
      <c r="O16" s="19">
        <v>2</v>
      </c>
      <c r="P16" s="19">
        <v>2</v>
      </c>
      <c r="Q16" s="19">
        <v>1</v>
      </c>
      <c r="R16" s="19">
        <v>2</v>
      </c>
      <c r="S16" s="19">
        <v>2</v>
      </c>
      <c r="T16" s="49">
        <f t="shared" si="0"/>
        <v>1.6428571428571428</v>
      </c>
      <c r="U16" s="50">
        <f>IF($E16="","",IF(T16&gt;=ตั้งค่าการประเมิน!$A$4,3,IF(T16&gt;=ตั้งค่าการประเมิน!$A$5,2,IF(T16&gt;=ตั้งค่าการประเมิน!$A$6,1,0))))</f>
        <v>2</v>
      </c>
    </row>
    <row r="17" spans="1:21" x14ac:dyDescent="0.3">
      <c r="A17" s="14"/>
      <c r="B17" s="14"/>
      <c r="C17" s="14"/>
      <c r="D17" s="47">
        <f>รายชื่อนักเรียน!$A14</f>
        <v>13</v>
      </c>
      <c r="E17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7" s="19">
        <v>2</v>
      </c>
      <c r="G17" s="19">
        <v>2</v>
      </c>
      <c r="H17" s="19">
        <v>2</v>
      </c>
      <c r="I17" s="19">
        <v>2</v>
      </c>
      <c r="J17" s="19">
        <v>2</v>
      </c>
      <c r="K17" s="19">
        <v>1</v>
      </c>
      <c r="L17" s="19">
        <v>1</v>
      </c>
      <c r="M17" s="19">
        <v>1</v>
      </c>
      <c r="N17" s="19">
        <v>1</v>
      </c>
      <c r="O17" s="19">
        <v>2</v>
      </c>
      <c r="P17" s="19">
        <v>1</v>
      </c>
      <c r="Q17" s="19">
        <v>1</v>
      </c>
      <c r="R17" s="19">
        <v>1</v>
      </c>
      <c r="S17" s="19">
        <v>2</v>
      </c>
      <c r="T17" s="49">
        <f t="shared" si="0"/>
        <v>1.5</v>
      </c>
      <c r="U17" s="50">
        <f>IF($E17="","",IF(T17&gt;=ตั้งค่าการประเมิน!$A$4,3,IF(T17&gt;=ตั้งค่าการประเมิน!$A$5,2,IF(T17&gt;=ตั้งค่าการประเมิน!$A$6,1,0))))</f>
        <v>2</v>
      </c>
    </row>
    <row r="18" spans="1:21" x14ac:dyDescent="0.3">
      <c r="A18" s="14"/>
      <c r="B18" s="14"/>
      <c r="C18" s="14"/>
      <c r="D18" s="47">
        <f>รายชื่อนักเรียน!$A15</f>
        <v>14</v>
      </c>
      <c r="E18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8" s="19">
        <v>2</v>
      </c>
      <c r="G18" s="19">
        <v>2</v>
      </c>
      <c r="H18" s="19">
        <v>1</v>
      </c>
      <c r="I18" s="19">
        <v>1</v>
      </c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19">
        <v>1</v>
      </c>
      <c r="P18" s="19">
        <v>1</v>
      </c>
      <c r="Q18" s="19">
        <v>1</v>
      </c>
      <c r="R18" s="19">
        <v>1</v>
      </c>
      <c r="S18" s="19">
        <v>1</v>
      </c>
      <c r="T18" s="49">
        <f t="shared" si="0"/>
        <v>1.1428571428571428</v>
      </c>
      <c r="U18" s="50">
        <f>IF($E18="","",IF(T18&gt;=ตั้งค่าการประเมิน!$A$4,3,IF(T18&gt;=ตั้งค่าการประเมิน!$A$5,2,IF(T18&gt;=ตั้งค่าการประเมิน!$A$6,1,0))))</f>
        <v>1</v>
      </c>
    </row>
    <row r="19" spans="1:21" x14ac:dyDescent="0.3">
      <c r="A19" s="14"/>
      <c r="B19" s="14"/>
      <c r="C19" s="14"/>
      <c r="D19" s="47">
        <f>รายชื่อนักเรียน!$A16</f>
        <v>15</v>
      </c>
      <c r="E19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9" s="19">
        <v>3</v>
      </c>
      <c r="G19" s="19">
        <v>2</v>
      </c>
      <c r="H19" s="19">
        <v>2</v>
      </c>
      <c r="I19" s="19">
        <v>2</v>
      </c>
      <c r="J19" s="19">
        <v>2</v>
      </c>
      <c r="K19" s="19">
        <v>2</v>
      </c>
      <c r="L19" s="19">
        <v>2</v>
      </c>
      <c r="M19" s="19">
        <v>2</v>
      </c>
      <c r="N19" s="19">
        <v>2</v>
      </c>
      <c r="O19" s="19">
        <v>2</v>
      </c>
      <c r="P19" s="19">
        <v>2</v>
      </c>
      <c r="Q19" s="19">
        <v>2</v>
      </c>
      <c r="R19" s="19">
        <v>2</v>
      </c>
      <c r="S19" s="19">
        <v>2</v>
      </c>
      <c r="T19" s="49">
        <f t="shared" si="0"/>
        <v>2.0714285714285716</v>
      </c>
      <c r="U19" s="50">
        <f>IF($E19="","",IF(T19&gt;=ตั้งค่าการประเมิน!$A$4,3,IF(T19&gt;=ตั้งค่าการประเมิน!$A$5,2,IF(T19&gt;=ตั้งค่าการประเมิน!$A$6,1,0))))</f>
        <v>2</v>
      </c>
    </row>
    <row r="20" spans="1:21" x14ac:dyDescent="0.3">
      <c r="A20" s="14"/>
      <c r="B20" s="14"/>
      <c r="C20" s="14"/>
      <c r="D20" s="47">
        <f>รายชื่อนักเรียน!$A17</f>
        <v>16</v>
      </c>
      <c r="E20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1</v>
      </c>
      <c r="L20" s="19">
        <v>1</v>
      </c>
      <c r="M20" s="19">
        <v>1</v>
      </c>
      <c r="N20" s="19">
        <v>1</v>
      </c>
      <c r="O20" s="19">
        <v>2</v>
      </c>
      <c r="P20" s="19">
        <v>2</v>
      </c>
      <c r="Q20" s="19">
        <v>2</v>
      </c>
      <c r="R20" s="19">
        <v>2</v>
      </c>
      <c r="S20" s="19">
        <v>1</v>
      </c>
      <c r="T20" s="49">
        <f t="shared" si="0"/>
        <v>1.6428571428571428</v>
      </c>
      <c r="U20" s="50">
        <f>IF($E20="","",IF(T20&gt;=ตั้งค่าการประเมิน!$A$4,3,IF(T20&gt;=ตั้งค่าการประเมิน!$A$5,2,IF(T20&gt;=ตั้งค่าการประเมิน!$A$6,1,0))))</f>
        <v>2</v>
      </c>
    </row>
    <row r="21" spans="1:21" x14ac:dyDescent="0.3">
      <c r="A21" s="14"/>
      <c r="B21" s="14"/>
      <c r="C21" s="14"/>
      <c r="D21" s="47">
        <f>รายชื่อนักเรียน!$A18</f>
        <v>17</v>
      </c>
      <c r="E21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1" s="19">
        <v>2</v>
      </c>
      <c r="G21" s="19">
        <v>2</v>
      </c>
      <c r="H21" s="19">
        <v>2</v>
      </c>
      <c r="I21" s="19">
        <v>1</v>
      </c>
      <c r="J21" s="19">
        <v>2</v>
      </c>
      <c r="K21" s="19">
        <v>2</v>
      </c>
      <c r="L21" s="19">
        <v>1</v>
      </c>
      <c r="M21" s="19">
        <v>2</v>
      </c>
      <c r="N21" s="19">
        <v>2</v>
      </c>
      <c r="O21" s="19">
        <v>2</v>
      </c>
      <c r="P21" s="19">
        <v>2</v>
      </c>
      <c r="Q21" s="19">
        <v>2</v>
      </c>
      <c r="R21" s="19">
        <v>2</v>
      </c>
      <c r="S21" s="19">
        <v>2</v>
      </c>
      <c r="T21" s="49">
        <f t="shared" si="0"/>
        <v>1.8571428571428572</v>
      </c>
      <c r="U21" s="50">
        <f>IF($E21="","",IF(T21&gt;=ตั้งค่าการประเมิน!$A$4,3,IF(T21&gt;=ตั้งค่าการประเมิน!$A$5,2,IF(T21&gt;=ตั้งค่าการประเมิน!$A$6,1,0))))</f>
        <v>2</v>
      </c>
    </row>
    <row r="22" spans="1:21" x14ac:dyDescent="0.3">
      <c r="A22" s="14"/>
      <c r="B22" s="14"/>
      <c r="C22" s="14"/>
      <c r="D22" s="47">
        <f>รายชื่อนักเรียน!$A19</f>
        <v>18</v>
      </c>
      <c r="E22" s="48" t="str">
        <f>IF(รายชื่อนักเรียน!B19="","",รายชื่อนักเรียน!B19&amp;รายชื่อนักเรียน!C19&amp; "  " &amp; รายชื่อนักเรียน!D19)</f>
        <v/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49" t="str">
        <f t="shared" si="0"/>
        <v/>
      </c>
      <c r="U22" s="50" t="str">
        <f>IF($E22="","",IF(T22&gt;=ตั้งค่าการประเมิน!$A$4,3,IF(T22&gt;=ตั้งค่าการประเมิน!$A$5,2,IF(T22&gt;=ตั้งค่าการประเมิน!$A$6,1,0))))</f>
        <v/>
      </c>
    </row>
    <row r="23" spans="1:21" x14ac:dyDescent="0.3">
      <c r="A23" s="14"/>
      <c r="B23" s="14"/>
      <c r="C23" s="14"/>
      <c r="D23" s="47">
        <f>รายชื่อนักเรียน!$A20</f>
        <v>19</v>
      </c>
      <c r="E23" s="48" t="str">
        <f>IF(รายชื่อนักเรียน!B20="","",รายชื่อนักเรียน!B20&amp;รายชื่อนักเรียน!C20&amp; "  " &amp; รายชื่อนักเรียน!D20)</f>
        <v/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49" t="str">
        <f t="shared" si="0"/>
        <v/>
      </c>
      <c r="U23" s="50" t="str">
        <f>IF($E23="","",IF(T23&gt;=ตั้งค่าการประเมิน!$A$4,3,IF(T23&gt;=ตั้งค่าการประเมิน!$A$5,2,IF(T23&gt;=ตั้งค่าการประเมิน!$A$6,1,0))))</f>
        <v/>
      </c>
    </row>
    <row r="24" spans="1:21" x14ac:dyDescent="0.3">
      <c r="A24" s="14"/>
      <c r="B24" s="14"/>
      <c r="C24" s="14"/>
      <c r="D24" s="47">
        <f>รายชื่อนักเรียน!$A21</f>
        <v>20</v>
      </c>
      <c r="E24" s="48" t="str">
        <f>IF(รายชื่อนักเรียน!B21="","",รายชื่อนักเรียน!B21&amp;รายชื่อนักเรียน!C21&amp; "  " &amp; รายชื่อนักเรียน!D21)</f>
        <v/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49" t="str">
        <f t="shared" si="0"/>
        <v/>
      </c>
      <c r="U24" s="50" t="str">
        <f>IF($E24="","",IF(T24&gt;=ตั้งค่าการประเมิน!$A$4,3,IF(T24&gt;=ตั้งค่าการประเมิน!$A$5,2,IF(T24&gt;=ตั้งค่าการประเมิน!$A$6,1,0))))</f>
        <v/>
      </c>
    </row>
    <row r="25" spans="1:21" x14ac:dyDescent="0.3">
      <c r="A25" s="14"/>
      <c r="B25" s="14"/>
      <c r="C25" s="14"/>
      <c r="D25" s="47">
        <f>รายชื่อนักเรียน!$A22</f>
        <v>21</v>
      </c>
      <c r="E25" s="48" t="str">
        <f>IF(รายชื่อนักเรียน!B22="","",รายชื่อนักเรียน!B22&amp;รายชื่อนักเรียน!C22&amp; "  " &amp; รายชื่อนักเรียน!D22)</f>
        <v/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49" t="str">
        <f t="shared" si="0"/>
        <v/>
      </c>
      <c r="U25" s="50" t="str">
        <f>IF($E25="","",IF(T25&gt;=ตั้งค่าการประเมิน!$A$4,3,IF(T25&gt;=ตั้งค่าการประเมิน!$A$5,2,IF(T25&gt;=ตั้งค่าการประเมิน!$A$6,1,0))))</f>
        <v/>
      </c>
    </row>
    <row r="26" spans="1:21" x14ac:dyDescent="0.3">
      <c r="A26" s="14"/>
      <c r="B26" s="14"/>
      <c r="C26" s="14"/>
      <c r="D26" s="47">
        <f>รายชื่อนักเรียน!$A23</f>
        <v>22</v>
      </c>
      <c r="E26" s="48" t="str">
        <f>IF(รายชื่อนักเรียน!B23="","",รายชื่อนักเรียน!B23&amp;รายชื่อนักเรียน!C23&amp; "  " &amp; รายชื่อนักเรียน!D23)</f>
        <v/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49" t="str">
        <f t="shared" si="0"/>
        <v/>
      </c>
      <c r="U26" s="50" t="str">
        <f>IF($E26="","",IF(T26&gt;=ตั้งค่าการประเมิน!$A$4,3,IF(T26&gt;=ตั้งค่าการประเมิน!$A$5,2,IF(T26&gt;=ตั้งค่าการประเมิน!$A$6,1,0))))</f>
        <v/>
      </c>
    </row>
    <row r="27" spans="1:21" x14ac:dyDescent="0.3">
      <c r="A27" s="14"/>
      <c r="B27" s="14"/>
      <c r="C27" s="14"/>
      <c r="D27" s="47">
        <f>รายชื่อนักเรียน!$A24</f>
        <v>23</v>
      </c>
      <c r="E27" s="48" t="str">
        <f>IF(รายชื่อนักเรียน!B24="","",รายชื่อนักเรียน!B24&amp;รายชื่อนักเรียน!C24&amp; "  " &amp; รายชื่อนักเรียน!D24)</f>
        <v/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49" t="str">
        <f t="shared" si="0"/>
        <v/>
      </c>
      <c r="U27" s="50" t="str">
        <f>IF($E27="","",IF(T27&gt;=ตั้งค่าการประเมิน!$A$4,3,IF(T27&gt;=ตั้งค่าการประเมิน!$A$5,2,IF(T27&gt;=ตั้งค่าการประเมิน!$A$6,1,0))))</f>
        <v/>
      </c>
    </row>
    <row r="28" spans="1:21" x14ac:dyDescent="0.3">
      <c r="A28" s="14"/>
      <c r="B28" s="14"/>
      <c r="C28" s="14"/>
      <c r="D28" s="47">
        <f>รายชื่อนักเรียน!$A25</f>
        <v>24</v>
      </c>
      <c r="E28" s="48" t="str">
        <f>IF(รายชื่อนักเรียน!B25="","",รายชื่อนักเรียน!B25&amp;รายชื่อนักเรียน!C25&amp; "  " &amp; รายชื่อนักเรียน!D25)</f>
        <v/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49" t="str">
        <f t="shared" si="0"/>
        <v/>
      </c>
      <c r="U28" s="50" t="str">
        <f>IF($E28="","",IF(T28&gt;=ตั้งค่าการประเมิน!$A$4,3,IF(T28&gt;=ตั้งค่าการประเมิน!$A$5,2,IF(T28&gt;=ตั้งค่าการประเมิน!$A$6,1,0))))</f>
        <v/>
      </c>
    </row>
    <row r="29" spans="1:21" x14ac:dyDescent="0.3">
      <c r="A29" s="14"/>
      <c r="B29" s="14"/>
      <c r="C29" s="14"/>
      <c r="D29" s="47">
        <f>รายชื่อนักเรียน!$A26</f>
        <v>25</v>
      </c>
      <c r="E29" s="48" t="str">
        <f>IF(รายชื่อนักเรียน!B26="","",รายชื่อนักเรียน!B26&amp;รายชื่อนักเรียน!C26&amp; "  " &amp; รายชื่อนักเรียน!D26)</f>
        <v/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49" t="str">
        <f t="shared" si="0"/>
        <v/>
      </c>
      <c r="U29" s="50" t="str">
        <f>IF($E29="","",IF(T29&gt;=ตั้งค่าการประเมิน!$A$4,3,IF(T29&gt;=ตั้งค่าการประเมิน!$A$5,2,IF(T29&gt;=ตั้งค่าการประเมิน!$A$6,1,0))))</f>
        <v/>
      </c>
    </row>
    <row r="30" spans="1:21" x14ac:dyDescent="0.3">
      <c r="A30" s="14"/>
      <c r="B30" s="14"/>
      <c r="C30" s="14"/>
      <c r="D30" s="47">
        <f>รายชื่อนักเรียน!$A27</f>
        <v>26</v>
      </c>
      <c r="E30" s="48" t="str">
        <f>IF(รายชื่อนักเรียน!B27="","",รายชื่อนักเรียน!B27&amp;รายชื่อนักเรียน!C27&amp; "  " &amp; รายชื่อนักเรียน!D27)</f>
        <v/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49" t="str">
        <f t="shared" si="0"/>
        <v/>
      </c>
      <c r="U30" s="50" t="str">
        <f>IF($E30="","",IF(T30&gt;=ตั้งค่าการประเมิน!$A$4,3,IF(T30&gt;=ตั้งค่าการประเมิน!$A$5,2,IF(T30&gt;=ตั้งค่าการประเมิน!$A$6,1,0))))</f>
        <v/>
      </c>
    </row>
    <row r="31" spans="1:21" x14ac:dyDescent="0.3">
      <c r="A31" s="14"/>
      <c r="B31" s="14"/>
      <c r="C31" s="14"/>
      <c r="D31" s="47">
        <f>รายชื่อนักเรียน!$A28</f>
        <v>27</v>
      </c>
      <c r="E31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49" t="str">
        <f t="shared" si="0"/>
        <v/>
      </c>
      <c r="U31" s="50" t="str">
        <f>IF($E31="","",IF(T31&gt;=ตั้งค่าการประเมิน!$A$4,3,IF(T31&gt;=ตั้งค่าการประเมิน!$A$5,2,IF(T31&gt;=ตั้งค่าการประเมิน!$A$6,1,0))))</f>
        <v/>
      </c>
    </row>
    <row r="32" spans="1:21" x14ac:dyDescent="0.3">
      <c r="A32" s="14"/>
      <c r="B32" s="14"/>
      <c r="C32" s="14"/>
      <c r="D32" s="47">
        <f>รายชื่อนักเรียน!$A29</f>
        <v>28</v>
      </c>
      <c r="E32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49" t="str">
        <f t="shared" si="0"/>
        <v/>
      </c>
      <c r="U32" s="50" t="str">
        <f>IF($E32="","",IF(T32&gt;=ตั้งค่าการประเมิน!$A$4,3,IF(T32&gt;=ตั้งค่าการประเมิน!$A$5,2,IF(T32&gt;=ตั้งค่าการประเมิน!$A$6,1,0))))</f>
        <v/>
      </c>
    </row>
    <row r="33" spans="1:21" x14ac:dyDescent="0.3">
      <c r="A33" s="14"/>
      <c r="B33" s="14"/>
      <c r="C33" s="14"/>
      <c r="D33" s="47">
        <f>รายชื่อนักเรียน!$A30</f>
        <v>29</v>
      </c>
      <c r="E33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49" t="str">
        <f t="shared" si="0"/>
        <v/>
      </c>
      <c r="U33" s="50" t="str">
        <f>IF($E33="","",IF(T33&gt;=ตั้งค่าการประเมิน!$A$4,3,IF(T33&gt;=ตั้งค่าการประเมิน!$A$5,2,IF(T33&gt;=ตั้งค่าการประเมิน!$A$6,1,0))))</f>
        <v/>
      </c>
    </row>
    <row r="34" spans="1:21" x14ac:dyDescent="0.3">
      <c r="A34" s="14"/>
      <c r="B34" s="14"/>
      <c r="C34" s="14"/>
      <c r="D34" s="47">
        <f>รายชื่อนักเรียน!$A31</f>
        <v>30</v>
      </c>
      <c r="E34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49" t="str">
        <f t="shared" si="0"/>
        <v/>
      </c>
      <c r="U34" s="50" t="str">
        <f>IF($E34="","",IF(T34&gt;=ตั้งค่าการประเมิน!$A$4,3,IF(T34&gt;=ตั้งค่าการประเมิน!$A$5,2,IF(T34&gt;=ตั้งค่าการประเมิน!$A$6,1,0))))</f>
        <v/>
      </c>
    </row>
    <row r="35" spans="1:21" x14ac:dyDescent="0.3">
      <c r="A35" s="14"/>
      <c r="B35" s="14"/>
      <c r="C35" s="14"/>
      <c r="D35" s="47">
        <f>รายชื่อนักเรียน!$A32</f>
        <v>31</v>
      </c>
      <c r="E35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49" t="str">
        <f t="shared" si="0"/>
        <v/>
      </c>
      <c r="U35" s="50" t="str">
        <f>IF($E35="","",IF(T35&gt;=ตั้งค่าการประเมิน!$A$4,3,IF(T35&gt;=ตั้งค่าการประเมิน!$A$5,2,IF(T35&gt;=ตั้งค่าการประเมิน!$A$6,1,0))))</f>
        <v/>
      </c>
    </row>
    <row r="36" spans="1:21" x14ac:dyDescent="0.3">
      <c r="A36" s="14"/>
      <c r="B36" s="14"/>
      <c r="C36" s="14"/>
      <c r="D36" s="47">
        <f>รายชื่อนักเรียน!$A33</f>
        <v>32</v>
      </c>
      <c r="E36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49" t="str">
        <f t="shared" si="0"/>
        <v/>
      </c>
      <c r="U36" s="50" t="str">
        <f>IF($E36="","",IF(T36&gt;=ตั้งค่าการประเมิน!$A$4,3,IF(T36&gt;=ตั้งค่าการประเมิน!$A$5,2,IF(T36&gt;=ตั้งค่าการประเมิน!$A$6,1,0))))</f>
        <v/>
      </c>
    </row>
    <row r="37" spans="1:21" x14ac:dyDescent="0.3">
      <c r="A37" s="14"/>
      <c r="B37" s="14"/>
      <c r="C37" s="14"/>
      <c r="D37" s="47">
        <f>รายชื่อนักเรียน!$A34</f>
        <v>33</v>
      </c>
      <c r="E37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49" t="str">
        <f t="shared" ref="T37:T64" si="1">IF($E37="","",IF(SUM(F37:S37)=0,0,AVERAGE(F37:S37)))</f>
        <v/>
      </c>
      <c r="U37" s="50" t="str">
        <f>IF($E37="","",IF(T37&gt;=ตั้งค่าการประเมิน!$A$4,3,IF(T37&gt;=ตั้งค่าการประเมิน!$A$5,2,IF(T37&gt;=ตั้งค่าการประเมิน!$A$6,1,0))))</f>
        <v/>
      </c>
    </row>
    <row r="38" spans="1:21" x14ac:dyDescent="0.3">
      <c r="A38" s="14"/>
      <c r="B38" s="14"/>
      <c r="C38" s="14"/>
      <c r="D38" s="47">
        <f>รายชื่อนักเรียน!$A35</f>
        <v>34</v>
      </c>
      <c r="E38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49" t="str">
        <f t="shared" si="1"/>
        <v/>
      </c>
      <c r="U38" s="50" t="str">
        <f>IF($E38="","",IF(T38&gt;=ตั้งค่าการประเมิน!$A$4,3,IF(T38&gt;=ตั้งค่าการประเมิน!$A$5,2,IF(T38&gt;=ตั้งค่าการประเมิน!$A$6,1,0))))</f>
        <v/>
      </c>
    </row>
    <row r="39" spans="1:21" x14ac:dyDescent="0.3">
      <c r="A39" s="14"/>
      <c r="B39" s="14"/>
      <c r="C39" s="14"/>
      <c r="D39" s="47">
        <f>รายชื่อนักเรียน!$A36</f>
        <v>35</v>
      </c>
      <c r="E39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49" t="str">
        <f t="shared" si="1"/>
        <v/>
      </c>
      <c r="U39" s="50" t="str">
        <f>IF($E39="","",IF(T39&gt;=ตั้งค่าการประเมิน!$A$4,3,IF(T39&gt;=ตั้งค่าการประเมิน!$A$5,2,IF(T39&gt;=ตั้งค่าการประเมิน!$A$6,1,0))))</f>
        <v/>
      </c>
    </row>
    <row r="40" spans="1:21" x14ac:dyDescent="0.3">
      <c r="A40" s="14"/>
      <c r="B40" s="14"/>
      <c r="C40" s="14"/>
      <c r="D40" s="47">
        <f>รายชื่อนักเรียน!$A37</f>
        <v>36</v>
      </c>
      <c r="E40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49" t="str">
        <f t="shared" si="1"/>
        <v/>
      </c>
      <c r="U40" s="50" t="str">
        <f>IF($E40="","",IF(T40&gt;=ตั้งค่าการประเมิน!$A$4,3,IF(T40&gt;=ตั้งค่าการประเมิน!$A$5,2,IF(T40&gt;=ตั้งค่าการประเมิน!$A$6,1,0))))</f>
        <v/>
      </c>
    </row>
    <row r="41" spans="1:21" x14ac:dyDescent="0.3">
      <c r="A41" s="14"/>
      <c r="B41" s="14"/>
      <c r="C41" s="14"/>
      <c r="D41" s="47">
        <f>รายชื่อนักเรียน!$A38</f>
        <v>37</v>
      </c>
      <c r="E41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49" t="str">
        <f t="shared" si="1"/>
        <v/>
      </c>
      <c r="U41" s="50" t="str">
        <f>IF($E41="","",IF(T41&gt;=ตั้งค่าการประเมิน!$A$4,3,IF(T41&gt;=ตั้งค่าการประเมิน!$A$5,2,IF(T41&gt;=ตั้งค่าการประเมิน!$A$6,1,0))))</f>
        <v/>
      </c>
    </row>
    <row r="42" spans="1:21" x14ac:dyDescent="0.3">
      <c r="A42" s="14"/>
      <c r="B42" s="14"/>
      <c r="C42" s="14"/>
      <c r="D42" s="47">
        <f>รายชื่อนักเรียน!$A39</f>
        <v>38</v>
      </c>
      <c r="E42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49" t="str">
        <f t="shared" si="1"/>
        <v/>
      </c>
      <c r="U42" s="50" t="str">
        <f>IF($E42="","",IF(T42&gt;=ตั้งค่าการประเมิน!$A$4,3,IF(T42&gt;=ตั้งค่าการประเมิน!$A$5,2,IF(T42&gt;=ตั้งค่าการประเมิน!$A$6,1,0))))</f>
        <v/>
      </c>
    </row>
    <row r="43" spans="1:21" x14ac:dyDescent="0.3">
      <c r="A43" s="14"/>
      <c r="B43" s="14"/>
      <c r="C43" s="14"/>
      <c r="D43" s="47">
        <f>รายชื่อนักเรียน!$A40</f>
        <v>39</v>
      </c>
      <c r="E43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49" t="str">
        <f t="shared" si="1"/>
        <v/>
      </c>
      <c r="U43" s="50" t="str">
        <f>IF($E43="","",IF(T43&gt;=ตั้งค่าการประเมิน!$A$4,3,IF(T43&gt;=ตั้งค่าการประเมิน!$A$5,2,IF(T43&gt;=ตั้งค่าการประเมิน!$A$6,1,0))))</f>
        <v/>
      </c>
    </row>
    <row r="44" spans="1:21" x14ac:dyDescent="0.3">
      <c r="A44" s="14"/>
      <c r="B44" s="14"/>
      <c r="C44" s="14"/>
      <c r="D44" s="47">
        <f>รายชื่อนักเรียน!$A41</f>
        <v>40</v>
      </c>
      <c r="E44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49" t="str">
        <f t="shared" si="1"/>
        <v/>
      </c>
      <c r="U44" s="50" t="str">
        <f>IF($E44="","",IF(T44&gt;=ตั้งค่าการประเมิน!$A$4,3,IF(T44&gt;=ตั้งค่าการประเมิน!$A$5,2,IF(T44&gt;=ตั้งค่าการประเมิน!$A$6,1,0))))</f>
        <v/>
      </c>
    </row>
    <row r="45" spans="1:21" x14ac:dyDescent="0.3">
      <c r="A45" s="14"/>
      <c r="B45" s="14"/>
      <c r="C45" s="14"/>
      <c r="D45" s="47">
        <f>รายชื่อนักเรียน!$A42</f>
        <v>41</v>
      </c>
      <c r="E45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49" t="str">
        <f t="shared" si="1"/>
        <v/>
      </c>
      <c r="U45" s="50" t="str">
        <f>IF($E45="","",IF(T45&gt;=ตั้งค่าการประเมิน!$A$4,3,IF(T45&gt;=ตั้งค่าการประเมิน!$A$5,2,IF(T45&gt;=ตั้งค่าการประเมิน!$A$6,1,0))))</f>
        <v/>
      </c>
    </row>
    <row r="46" spans="1:21" x14ac:dyDescent="0.3">
      <c r="A46" s="14"/>
      <c r="B46" s="14"/>
      <c r="C46" s="14"/>
      <c r="D46" s="47">
        <f>รายชื่อนักเรียน!$A43</f>
        <v>42</v>
      </c>
      <c r="E46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49" t="str">
        <f t="shared" si="1"/>
        <v/>
      </c>
      <c r="U46" s="50" t="str">
        <f>IF($E46="","",IF(T46&gt;=ตั้งค่าการประเมิน!$A$4,3,IF(T46&gt;=ตั้งค่าการประเมิน!$A$5,2,IF(T46&gt;=ตั้งค่าการประเมิน!$A$6,1,0))))</f>
        <v/>
      </c>
    </row>
    <row r="47" spans="1:21" x14ac:dyDescent="0.3">
      <c r="A47" s="14"/>
      <c r="B47" s="14"/>
      <c r="C47" s="14"/>
      <c r="D47" s="47">
        <f>รายชื่อนักเรียน!$A44</f>
        <v>43</v>
      </c>
      <c r="E47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49" t="str">
        <f t="shared" si="1"/>
        <v/>
      </c>
      <c r="U47" s="50" t="str">
        <f>IF($E47="","",IF(T47&gt;=ตั้งค่าการประเมิน!$A$4,3,IF(T47&gt;=ตั้งค่าการประเมิน!$A$5,2,IF(T47&gt;=ตั้งค่าการประเมิน!$A$6,1,0))))</f>
        <v/>
      </c>
    </row>
    <row r="48" spans="1:21" x14ac:dyDescent="0.3">
      <c r="A48" s="14"/>
      <c r="B48" s="14"/>
      <c r="C48" s="14"/>
      <c r="D48" s="47">
        <f>รายชื่อนักเรียน!$A45</f>
        <v>44</v>
      </c>
      <c r="E48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49" t="str">
        <f t="shared" si="1"/>
        <v/>
      </c>
      <c r="U48" s="50" t="str">
        <f>IF($E48="","",IF(T48&gt;=ตั้งค่าการประเมิน!$A$4,3,IF(T48&gt;=ตั้งค่าการประเมิน!$A$5,2,IF(T48&gt;=ตั้งค่าการประเมิน!$A$6,1,0))))</f>
        <v/>
      </c>
    </row>
    <row r="49" spans="1:21" x14ac:dyDescent="0.3">
      <c r="A49" s="14"/>
      <c r="B49" s="14"/>
      <c r="C49" s="14"/>
      <c r="D49" s="47">
        <f>รายชื่อนักเรียน!$A46</f>
        <v>45</v>
      </c>
      <c r="E49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49" t="str">
        <f t="shared" si="1"/>
        <v/>
      </c>
      <c r="U49" s="50" t="str">
        <f>IF($E49="","",IF(T49&gt;=ตั้งค่าการประเมิน!$A$4,3,IF(T49&gt;=ตั้งค่าการประเมิน!$A$5,2,IF(T49&gt;=ตั้งค่าการประเมิน!$A$6,1,0))))</f>
        <v/>
      </c>
    </row>
    <row r="50" spans="1:21" x14ac:dyDescent="0.3">
      <c r="A50" s="14"/>
      <c r="B50" s="14"/>
      <c r="C50" s="14"/>
      <c r="D50" s="47">
        <f>รายชื่อนักเรียน!$A47</f>
        <v>46</v>
      </c>
      <c r="E50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49" t="str">
        <f t="shared" si="1"/>
        <v/>
      </c>
      <c r="U50" s="50" t="str">
        <f>IF($E50="","",IF(T50&gt;=ตั้งค่าการประเมิน!$A$4,3,IF(T50&gt;=ตั้งค่าการประเมิน!$A$5,2,IF(T50&gt;=ตั้งค่าการประเมิน!$A$6,1,0))))</f>
        <v/>
      </c>
    </row>
    <row r="51" spans="1:21" x14ac:dyDescent="0.3">
      <c r="A51" s="14"/>
      <c r="B51" s="14"/>
      <c r="C51" s="14"/>
      <c r="D51" s="47">
        <f>รายชื่อนักเรียน!$A48</f>
        <v>47</v>
      </c>
      <c r="E51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49" t="str">
        <f t="shared" si="1"/>
        <v/>
      </c>
      <c r="U51" s="50" t="str">
        <f>IF($E51="","",IF(T51&gt;=ตั้งค่าการประเมิน!$A$4,3,IF(T51&gt;=ตั้งค่าการประเมิน!$A$5,2,IF(T51&gt;=ตั้งค่าการประเมิน!$A$6,1,0))))</f>
        <v/>
      </c>
    </row>
    <row r="52" spans="1:21" x14ac:dyDescent="0.3">
      <c r="A52" s="14"/>
      <c r="B52" s="14"/>
      <c r="C52" s="14"/>
      <c r="D52" s="47">
        <f>รายชื่อนักเรียน!$A49</f>
        <v>48</v>
      </c>
      <c r="E52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49" t="str">
        <f t="shared" si="1"/>
        <v/>
      </c>
      <c r="U52" s="50" t="str">
        <f>IF($E52="","",IF(T52&gt;=ตั้งค่าการประเมิน!$A$4,3,IF(T52&gt;=ตั้งค่าการประเมิน!$A$5,2,IF(T52&gt;=ตั้งค่าการประเมิน!$A$6,1,0))))</f>
        <v/>
      </c>
    </row>
    <row r="53" spans="1:21" x14ac:dyDescent="0.3">
      <c r="A53" s="14"/>
      <c r="B53" s="14"/>
      <c r="C53" s="14"/>
      <c r="D53" s="47">
        <f>รายชื่อนักเรียน!$A50</f>
        <v>49</v>
      </c>
      <c r="E53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49" t="str">
        <f t="shared" si="1"/>
        <v/>
      </c>
      <c r="U53" s="50" t="str">
        <f>IF($E53="","",IF(T53&gt;=ตั้งค่าการประเมิน!$A$4,3,IF(T53&gt;=ตั้งค่าการประเมิน!$A$5,2,IF(T53&gt;=ตั้งค่าการประเมิน!$A$6,1,0))))</f>
        <v/>
      </c>
    </row>
    <row r="54" spans="1:21" x14ac:dyDescent="0.3">
      <c r="A54" s="14"/>
      <c r="B54" s="14"/>
      <c r="C54" s="14"/>
      <c r="D54" s="47">
        <f>รายชื่อนักเรียน!$A51</f>
        <v>50</v>
      </c>
      <c r="E54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49" t="str">
        <f t="shared" si="1"/>
        <v/>
      </c>
      <c r="U54" s="50" t="str">
        <f>IF($E54="","",IF(T54&gt;=ตั้งค่าการประเมิน!$A$4,3,IF(T54&gt;=ตั้งค่าการประเมิน!$A$5,2,IF(T54&gt;=ตั้งค่าการประเมิน!$A$6,1,0))))</f>
        <v/>
      </c>
    </row>
    <row r="55" spans="1:21" x14ac:dyDescent="0.3">
      <c r="A55" s="14"/>
      <c r="B55" s="14"/>
      <c r="C55" s="14"/>
      <c r="D55" s="47">
        <f>รายชื่อนักเรียน!$A52</f>
        <v>51</v>
      </c>
      <c r="E55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49" t="str">
        <f t="shared" si="1"/>
        <v/>
      </c>
      <c r="U55" s="50" t="str">
        <f>IF($E55="","",IF(T55&gt;=ตั้งค่าการประเมิน!$A$4,3,IF(T55&gt;=ตั้งค่าการประเมิน!$A$5,2,IF(T55&gt;=ตั้งค่าการประเมิน!$A$6,1,0))))</f>
        <v/>
      </c>
    </row>
    <row r="56" spans="1:21" x14ac:dyDescent="0.3">
      <c r="A56" s="14"/>
      <c r="B56" s="14"/>
      <c r="C56" s="14"/>
      <c r="D56" s="47">
        <f>รายชื่อนักเรียน!$A53</f>
        <v>52</v>
      </c>
      <c r="E56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49" t="str">
        <f t="shared" si="1"/>
        <v/>
      </c>
      <c r="U56" s="50" t="str">
        <f>IF($E56="","",IF(T56&gt;=ตั้งค่าการประเมิน!$A$4,3,IF(T56&gt;=ตั้งค่าการประเมิน!$A$5,2,IF(T56&gt;=ตั้งค่าการประเมิน!$A$6,1,0))))</f>
        <v/>
      </c>
    </row>
    <row r="57" spans="1:21" x14ac:dyDescent="0.3">
      <c r="A57" s="14"/>
      <c r="B57" s="14"/>
      <c r="C57" s="14"/>
      <c r="D57" s="47">
        <f>รายชื่อนักเรียน!$A54</f>
        <v>53</v>
      </c>
      <c r="E57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49" t="str">
        <f t="shared" si="1"/>
        <v/>
      </c>
      <c r="U57" s="50" t="str">
        <f>IF($E57="","",IF(T57&gt;=ตั้งค่าการประเมิน!$A$4,3,IF(T57&gt;=ตั้งค่าการประเมิน!$A$5,2,IF(T57&gt;=ตั้งค่าการประเมิน!$A$6,1,0))))</f>
        <v/>
      </c>
    </row>
    <row r="58" spans="1:21" x14ac:dyDescent="0.3">
      <c r="A58" s="14"/>
      <c r="B58" s="14"/>
      <c r="C58" s="14"/>
      <c r="D58" s="47">
        <f>รายชื่อนักเรียน!$A55</f>
        <v>54</v>
      </c>
      <c r="E58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49" t="str">
        <f t="shared" si="1"/>
        <v/>
      </c>
      <c r="U58" s="50" t="str">
        <f>IF($E58="","",IF(T58&gt;=ตั้งค่าการประเมิน!$A$4,3,IF(T58&gt;=ตั้งค่าการประเมิน!$A$5,2,IF(T58&gt;=ตั้งค่าการประเมิน!$A$6,1,0))))</f>
        <v/>
      </c>
    </row>
    <row r="59" spans="1:21" x14ac:dyDescent="0.3">
      <c r="A59" s="14"/>
      <c r="B59" s="14"/>
      <c r="C59" s="14"/>
      <c r="D59" s="47">
        <f>รายชื่อนักเรียน!$A56</f>
        <v>55</v>
      </c>
      <c r="E59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49" t="str">
        <f t="shared" si="1"/>
        <v/>
      </c>
      <c r="U59" s="50" t="str">
        <f>IF($E59="","",IF(T59&gt;=ตั้งค่าการประเมิน!$A$4,3,IF(T59&gt;=ตั้งค่าการประเมิน!$A$5,2,IF(T59&gt;=ตั้งค่าการประเมิน!$A$6,1,0))))</f>
        <v/>
      </c>
    </row>
    <row r="60" spans="1:21" x14ac:dyDescent="0.3">
      <c r="A60" s="14"/>
      <c r="B60" s="14"/>
      <c r="C60" s="14"/>
      <c r="D60" s="47">
        <f>รายชื่อนักเรียน!$A57</f>
        <v>56</v>
      </c>
      <c r="E60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49" t="str">
        <f t="shared" si="1"/>
        <v/>
      </c>
      <c r="U60" s="50" t="str">
        <f>IF($E60="","",IF(T60&gt;=ตั้งค่าการประเมิน!$A$4,3,IF(T60&gt;=ตั้งค่าการประเมิน!$A$5,2,IF(T60&gt;=ตั้งค่าการประเมิน!$A$6,1,0))))</f>
        <v/>
      </c>
    </row>
    <row r="61" spans="1:21" x14ac:dyDescent="0.3">
      <c r="A61" s="14"/>
      <c r="B61" s="14"/>
      <c r="C61" s="14"/>
      <c r="D61" s="47">
        <f>รายชื่อนักเรียน!$A58</f>
        <v>57</v>
      </c>
      <c r="E61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49" t="str">
        <f t="shared" si="1"/>
        <v/>
      </c>
      <c r="U61" s="50" t="str">
        <f>IF($E61="","",IF(T61&gt;=ตั้งค่าการประเมิน!$A$4,3,IF(T61&gt;=ตั้งค่าการประเมิน!$A$5,2,IF(T61&gt;=ตั้งค่าการประเมิน!$A$6,1,0))))</f>
        <v/>
      </c>
    </row>
    <row r="62" spans="1:21" x14ac:dyDescent="0.3">
      <c r="A62" s="14"/>
      <c r="B62" s="14"/>
      <c r="C62" s="14"/>
      <c r="D62" s="47">
        <f>รายชื่อนักเรียน!$A59</f>
        <v>58</v>
      </c>
      <c r="E62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49" t="str">
        <f t="shared" si="1"/>
        <v/>
      </c>
      <c r="U62" s="50" t="str">
        <f>IF($E62="","",IF(T62&gt;=ตั้งค่าการประเมิน!$A$4,3,IF(T62&gt;=ตั้งค่าการประเมิน!$A$5,2,IF(T62&gt;=ตั้งค่าการประเมิน!$A$6,1,0))))</f>
        <v/>
      </c>
    </row>
    <row r="63" spans="1:21" x14ac:dyDescent="0.3">
      <c r="A63" s="14"/>
      <c r="B63" s="14"/>
      <c r="C63" s="14"/>
      <c r="D63" s="47">
        <f>รายชื่อนักเรียน!$A60</f>
        <v>59</v>
      </c>
      <c r="E63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49" t="str">
        <f t="shared" si="1"/>
        <v/>
      </c>
      <c r="U63" s="50" t="str">
        <f>IF($E63="","",IF(T63&gt;=ตั้งค่าการประเมิน!$A$4,3,IF(T63&gt;=ตั้งค่าการประเมิน!$A$5,2,IF(T63&gt;=ตั้งค่าการประเมิน!$A$6,1,0))))</f>
        <v/>
      </c>
    </row>
    <row r="64" spans="1:21" x14ac:dyDescent="0.3">
      <c r="A64" s="14"/>
      <c r="B64" s="14"/>
      <c r="C64" s="14"/>
      <c r="D64" s="47">
        <f>รายชื่อนักเรียน!$A61</f>
        <v>60</v>
      </c>
      <c r="E64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49" t="str">
        <f t="shared" si="1"/>
        <v/>
      </c>
      <c r="U64" s="50" t="str">
        <f>IF($E64="","",IF(T64&gt;=ตั้งค่าการประเมิน!$A$4,3,IF(T64&gt;=ตั้งค่าการประเมิน!$A$5,2,IF(T64&gt;=ตั้งค่าการประเมิน!$A$6,1,0))))</f>
        <v/>
      </c>
    </row>
  </sheetData>
  <protectedRanges>
    <protectedRange sqref="F5:S64" name="ช่วง2"/>
    <protectedRange sqref="B1" name="ช่วง1"/>
  </protectedRanges>
  <mergeCells count="7">
    <mergeCell ref="D1:E1"/>
    <mergeCell ref="D2:E3"/>
    <mergeCell ref="U1:U4"/>
    <mergeCell ref="F2:R2"/>
    <mergeCell ref="F3:R3"/>
    <mergeCell ref="F1:R1"/>
    <mergeCell ref="T1:T4"/>
  </mergeCells>
  <conditionalFormatting sqref="F5:S64">
    <cfRule type="containsBlanks" dxfId="35" priority="5">
      <formula>LEN(TRIM(F5))=0</formula>
    </cfRule>
    <cfRule type="cellIs" dxfId="34" priority="6" operator="equal">
      <formula>0</formula>
    </cfRule>
    <cfRule type="cellIs" dxfId="33" priority="7" operator="equal">
      <formula>1</formula>
    </cfRule>
    <cfRule type="cellIs" dxfId="32" priority="8" operator="equal">
      <formula>2</formula>
    </cfRule>
    <cfRule type="cellIs" dxfId="31" priority="9" operator="equal">
      <formula>3</formula>
    </cfRule>
  </conditionalFormatting>
  <conditionalFormatting sqref="U5:U64">
    <cfRule type="cellIs" dxfId="30" priority="1" operator="equal">
      <formula>0</formula>
    </cfRule>
    <cfRule type="cellIs" dxfId="29" priority="2" operator="equal">
      <formula>1</formula>
    </cfRule>
    <cfRule type="cellIs" dxfId="28" priority="3" operator="equal">
      <formula>2</formula>
    </cfRule>
    <cfRule type="cellIs" dxfId="27" priority="4" operator="equal">
      <formula>3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รายการ!$C$2:$C$5</xm:f>
          </x14:formula1>
          <xm:sqref>F5:S64</xm:sqref>
        </x14:dataValidation>
        <x14:dataValidation type="list" allowBlank="1" showInputMessage="1" showErrorMessage="1" xr:uid="{00000000-0002-0000-06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S64"/>
  <sheetViews>
    <sheetView topLeftCell="E7" zoomScale="172" zoomScaleNormal="172" workbookViewId="0">
      <selection activeCell="L20" sqref="L20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6" width="18.625" style="2" customWidth="1"/>
    <col min="7" max="8" width="5.625" style="2" customWidth="1"/>
    <col min="9" max="9" width="9.625" style="2" customWidth="1"/>
    <col min="10" max="12" width="5.625" style="2" customWidth="1"/>
    <col min="13" max="13" width="7.875" style="2" customWidth="1"/>
    <col min="14" max="14" width="8.875" style="2" customWidth="1"/>
    <col min="15" max="15" width="9.25" style="2" customWidth="1"/>
    <col min="16" max="17" width="9.625" style="2" customWidth="1"/>
    <col min="18" max="19" width="5.625" style="41" customWidth="1"/>
    <col min="20" max="16384" width="5.625" style="2"/>
  </cols>
  <sheetData>
    <row r="1" spans="1:19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47" t="s">
        <v>150</v>
      </c>
      <c r="E1" s="148"/>
      <c r="F1" s="43" t="s">
        <v>56</v>
      </c>
      <c r="G1" s="143" t="s">
        <v>71</v>
      </c>
      <c r="H1" s="143"/>
      <c r="I1" s="143"/>
      <c r="J1" s="143" t="s">
        <v>73</v>
      </c>
      <c r="K1" s="143"/>
      <c r="L1" s="143"/>
      <c r="M1" s="43" t="s">
        <v>75</v>
      </c>
      <c r="N1" s="151" t="s">
        <v>112</v>
      </c>
      <c r="O1" s="152"/>
      <c r="P1" s="151" t="s">
        <v>116</v>
      </c>
      <c r="Q1" s="152"/>
      <c r="R1" s="146" t="s">
        <v>45</v>
      </c>
      <c r="S1" s="142" t="s">
        <v>39</v>
      </c>
    </row>
    <row r="2" spans="1:19" ht="41.25" customHeight="1" x14ac:dyDescent="0.3">
      <c r="A2" s="32"/>
      <c r="B2" s="33"/>
      <c r="C2" s="34"/>
      <c r="D2" s="138" t="s">
        <v>149</v>
      </c>
      <c r="E2" s="139"/>
      <c r="F2" s="44" t="s">
        <v>100</v>
      </c>
      <c r="G2" s="145" t="s">
        <v>102</v>
      </c>
      <c r="H2" s="145"/>
      <c r="I2" s="145"/>
      <c r="J2" s="145" t="s">
        <v>106</v>
      </c>
      <c r="K2" s="145"/>
      <c r="L2" s="145"/>
      <c r="M2" s="44" t="s">
        <v>110</v>
      </c>
      <c r="N2" s="153" t="s">
        <v>113</v>
      </c>
      <c r="O2" s="154"/>
      <c r="P2" s="153" t="s">
        <v>117</v>
      </c>
      <c r="Q2" s="154"/>
      <c r="R2" s="146"/>
      <c r="S2" s="142"/>
    </row>
    <row r="3" spans="1:19" ht="21.75" customHeight="1" x14ac:dyDescent="0.3">
      <c r="A3" s="32"/>
      <c r="B3" s="33"/>
      <c r="C3" s="34"/>
      <c r="D3" s="140"/>
      <c r="E3" s="141"/>
      <c r="F3" s="42" t="s">
        <v>57</v>
      </c>
      <c r="G3" s="144" t="s">
        <v>57</v>
      </c>
      <c r="H3" s="144"/>
      <c r="I3" s="144"/>
      <c r="J3" s="144" t="s">
        <v>57</v>
      </c>
      <c r="K3" s="144"/>
      <c r="L3" s="144"/>
      <c r="M3" s="42" t="s">
        <v>57</v>
      </c>
      <c r="N3" s="149" t="s">
        <v>57</v>
      </c>
      <c r="O3" s="150"/>
      <c r="P3" s="149" t="s">
        <v>57</v>
      </c>
      <c r="Q3" s="150"/>
      <c r="R3" s="146"/>
      <c r="S3" s="142"/>
    </row>
    <row r="4" spans="1:19" ht="150" customHeight="1" x14ac:dyDescent="0.3">
      <c r="A4" s="14"/>
      <c r="B4" s="14"/>
      <c r="C4" s="14"/>
      <c r="D4" s="45" t="s">
        <v>34</v>
      </c>
      <c r="E4" s="46" t="s">
        <v>37</v>
      </c>
      <c r="F4" s="52" t="s">
        <v>101</v>
      </c>
      <c r="G4" s="52" t="s">
        <v>103</v>
      </c>
      <c r="H4" s="52" t="s">
        <v>104</v>
      </c>
      <c r="I4" s="52" t="s">
        <v>105</v>
      </c>
      <c r="J4" s="52" t="s">
        <v>107</v>
      </c>
      <c r="K4" s="51" t="s">
        <v>108</v>
      </c>
      <c r="L4" s="52" t="s">
        <v>109</v>
      </c>
      <c r="M4" s="52" t="s">
        <v>111</v>
      </c>
      <c r="N4" s="52" t="s">
        <v>114</v>
      </c>
      <c r="O4" s="52" t="s">
        <v>115</v>
      </c>
      <c r="P4" s="52" t="s">
        <v>118</v>
      </c>
      <c r="Q4" s="52" t="s">
        <v>119</v>
      </c>
      <c r="R4" s="146"/>
      <c r="S4" s="142"/>
    </row>
    <row r="5" spans="1:19" x14ac:dyDescent="0.3">
      <c r="A5" s="14"/>
      <c r="B5" s="14"/>
      <c r="C5" s="14"/>
      <c r="D5" s="47">
        <f>รายชื่อนักเรียน!$A2</f>
        <v>1</v>
      </c>
      <c r="E5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5" s="19">
        <v>3</v>
      </c>
      <c r="G5" s="19">
        <v>2</v>
      </c>
      <c r="H5" s="19">
        <v>2</v>
      </c>
      <c r="I5" s="19">
        <v>2</v>
      </c>
      <c r="J5" s="19">
        <v>3</v>
      </c>
      <c r="K5" s="19">
        <v>2</v>
      </c>
      <c r="L5" s="19">
        <v>2</v>
      </c>
      <c r="M5" s="19">
        <v>2</v>
      </c>
      <c r="N5" s="19">
        <v>2</v>
      </c>
      <c r="O5" s="19">
        <v>3</v>
      </c>
      <c r="P5" s="19">
        <v>3</v>
      </c>
      <c r="Q5" s="19">
        <v>2</v>
      </c>
      <c r="R5" s="49">
        <f t="shared" ref="R5:R36" si="0">IF($E5="","",IF(SUM(F5:Q5)=0,0,AVERAGE(F5:Q5)))</f>
        <v>2.3333333333333335</v>
      </c>
      <c r="S5" s="50">
        <f>IF($E5="","",IF(R5&gt;=ตั้งค่าการประเมิน!$A$4,3,IF(R5&gt;=ตั้งค่าการประเมิน!$A$5,2,IF(R5&gt;=ตั้งค่าการประเมิน!$A$6,1,0))))</f>
        <v>2</v>
      </c>
    </row>
    <row r="6" spans="1:19" x14ac:dyDescent="0.3">
      <c r="A6" s="14"/>
      <c r="B6" s="14"/>
      <c r="C6" s="14"/>
      <c r="D6" s="47">
        <f>รายชื่อนักเรียน!$A3</f>
        <v>2</v>
      </c>
      <c r="E6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6" s="19">
        <v>2</v>
      </c>
      <c r="G6" s="19">
        <v>2</v>
      </c>
      <c r="H6" s="19">
        <v>2</v>
      </c>
      <c r="I6" s="19">
        <v>2</v>
      </c>
      <c r="J6" s="19">
        <v>2</v>
      </c>
      <c r="K6" s="19">
        <v>2</v>
      </c>
      <c r="L6" s="19">
        <v>2</v>
      </c>
      <c r="M6" s="19">
        <v>1</v>
      </c>
      <c r="N6" s="19">
        <v>2</v>
      </c>
      <c r="O6" s="19">
        <v>2</v>
      </c>
      <c r="P6" s="19">
        <v>2</v>
      </c>
      <c r="Q6" s="19">
        <v>1</v>
      </c>
      <c r="R6" s="49">
        <f t="shared" si="0"/>
        <v>1.8333333333333333</v>
      </c>
      <c r="S6" s="50">
        <f>IF($E6="","",IF(R6&gt;=ตั้งค่าการประเมิน!$A$4,3,IF(R6&gt;=ตั้งค่าการประเมิน!$A$5,2,IF(R6&gt;=ตั้งค่าการประเมิน!$A$6,1,0))))</f>
        <v>2</v>
      </c>
    </row>
    <row r="7" spans="1:19" x14ac:dyDescent="0.3">
      <c r="A7" s="14"/>
      <c r="B7" s="14"/>
      <c r="C7" s="14"/>
      <c r="D7" s="47">
        <f>รายชื่อนักเรียน!$A4</f>
        <v>3</v>
      </c>
      <c r="E7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7" s="19">
        <v>2</v>
      </c>
      <c r="G7" s="19">
        <v>2</v>
      </c>
      <c r="H7" s="19">
        <v>2</v>
      </c>
      <c r="I7" s="19">
        <v>2</v>
      </c>
      <c r="J7" s="19">
        <v>2</v>
      </c>
      <c r="K7" s="19">
        <v>2</v>
      </c>
      <c r="L7" s="19">
        <v>2</v>
      </c>
      <c r="M7" s="19">
        <v>2</v>
      </c>
      <c r="N7" s="19">
        <v>2</v>
      </c>
      <c r="O7" s="19">
        <v>2</v>
      </c>
      <c r="P7" s="19">
        <v>2</v>
      </c>
      <c r="Q7" s="19">
        <v>2</v>
      </c>
      <c r="R7" s="49">
        <f t="shared" si="0"/>
        <v>2</v>
      </c>
      <c r="S7" s="50">
        <f>IF($E7="","",IF(R7&gt;=ตั้งค่าการประเมิน!$A$4,3,IF(R7&gt;=ตั้งค่าการประเมิน!$A$5,2,IF(R7&gt;=ตั้งค่าการประเมิน!$A$6,1,0))))</f>
        <v>2</v>
      </c>
    </row>
    <row r="8" spans="1:19" x14ac:dyDescent="0.3">
      <c r="A8" s="14"/>
      <c r="B8" s="14"/>
      <c r="C8" s="14"/>
      <c r="D8" s="47">
        <f>รายชื่อนักเรียน!$A5</f>
        <v>4</v>
      </c>
      <c r="E8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8" s="19">
        <v>1</v>
      </c>
      <c r="G8" s="19">
        <v>1</v>
      </c>
      <c r="H8" s="19">
        <v>2</v>
      </c>
      <c r="I8" s="19">
        <v>1</v>
      </c>
      <c r="J8" s="19">
        <v>2</v>
      </c>
      <c r="K8" s="19">
        <v>1</v>
      </c>
      <c r="L8" s="19">
        <v>1</v>
      </c>
      <c r="M8" s="19">
        <v>1</v>
      </c>
      <c r="N8" s="19">
        <v>2</v>
      </c>
      <c r="O8" s="19">
        <v>2</v>
      </c>
      <c r="P8" s="19">
        <v>2</v>
      </c>
      <c r="Q8" s="19">
        <v>1</v>
      </c>
      <c r="R8" s="49">
        <f t="shared" si="0"/>
        <v>1.4166666666666667</v>
      </c>
      <c r="S8" s="50">
        <f>IF($E8="","",IF(R8&gt;=ตั้งค่าการประเมิน!$A$4,3,IF(R8&gt;=ตั้งค่าการประเมิน!$A$5,2,IF(R8&gt;=ตั้งค่าการประเมิน!$A$6,1,0))))</f>
        <v>1</v>
      </c>
    </row>
    <row r="9" spans="1:19" x14ac:dyDescent="0.3">
      <c r="A9" s="14"/>
      <c r="B9" s="14"/>
      <c r="C9" s="14"/>
      <c r="D9" s="47">
        <f>รายชื่อนักเรียน!$A6</f>
        <v>5</v>
      </c>
      <c r="E9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9" s="19">
        <v>2</v>
      </c>
      <c r="G9" s="19">
        <v>1</v>
      </c>
      <c r="H9" s="19">
        <v>1</v>
      </c>
      <c r="I9" s="19">
        <v>2</v>
      </c>
      <c r="J9" s="19">
        <v>1</v>
      </c>
      <c r="K9" s="19">
        <v>2</v>
      </c>
      <c r="L9" s="19">
        <v>2</v>
      </c>
      <c r="M9" s="19">
        <v>1</v>
      </c>
      <c r="N9" s="19">
        <v>2</v>
      </c>
      <c r="O9" s="19">
        <v>2</v>
      </c>
      <c r="P9" s="19">
        <v>2</v>
      </c>
      <c r="Q9" s="19">
        <v>1</v>
      </c>
      <c r="R9" s="49">
        <f t="shared" si="0"/>
        <v>1.5833333333333333</v>
      </c>
      <c r="S9" s="50">
        <f>IF($E9="","",IF(R9&gt;=ตั้งค่าการประเมิน!$A$4,3,IF(R9&gt;=ตั้งค่าการประเมิน!$A$5,2,IF(R9&gt;=ตั้งค่าการประเมิน!$A$6,1,0))))</f>
        <v>2</v>
      </c>
    </row>
    <row r="10" spans="1:19" x14ac:dyDescent="0.3">
      <c r="A10" s="14"/>
      <c r="B10" s="14"/>
      <c r="C10" s="14"/>
      <c r="D10" s="47">
        <f>รายชื่อนักเรียน!$A7</f>
        <v>6</v>
      </c>
      <c r="E10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10" s="19">
        <v>2</v>
      </c>
      <c r="G10" s="19">
        <v>1</v>
      </c>
      <c r="H10" s="19">
        <v>1</v>
      </c>
      <c r="I10" s="19">
        <v>2</v>
      </c>
      <c r="J10" s="19">
        <v>1</v>
      </c>
      <c r="K10" s="19">
        <v>2</v>
      </c>
      <c r="L10" s="19">
        <v>2</v>
      </c>
      <c r="M10" s="19">
        <v>1</v>
      </c>
      <c r="N10" s="19">
        <v>2</v>
      </c>
      <c r="O10" s="19">
        <v>2</v>
      </c>
      <c r="P10" s="19">
        <v>2</v>
      </c>
      <c r="Q10" s="19">
        <v>2</v>
      </c>
      <c r="R10" s="49">
        <f t="shared" si="0"/>
        <v>1.6666666666666667</v>
      </c>
      <c r="S10" s="50">
        <f>IF($E10="","",IF(R10&gt;=ตั้งค่าการประเมิน!$A$4,3,IF(R10&gt;=ตั้งค่าการประเมิน!$A$5,2,IF(R10&gt;=ตั้งค่าการประเมิน!$A$6,1,0))))</f>
        <v>2</v>
      </c>
    </row>
    <row r="11" spans="1:19" x14ac:dyDescent="0.3">
      <c r="A11" s="14"/>
      <c r="B11" s="14"/>
      <c r="C11" s="14"/>
      <c r="D11" s="47">
        <f>รายชื่อนักเรียน!$A8</f>
        <v>7</v>
      </c>
      <c r="E11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1" s="19">
        <v>2</v>
      </c>
      <c r="G11" s="19">
        <v>2</v>
      </c>
      <c r="H11" s="19">
        <v>2</v>
      </c>
      <c r="I11" s="19">
        <v>2</v>
      </c>
      <c r="J11" s="19">
        <v>3</v>
      </c>
      <c r="K11" s="19">
        <v>2</v>
      </c>
      <c r="L11" s="19">
        <v>2</v>
      </c>
      <c r="M11" s="19">
        <v>2</v>
      </c>
      <c r="N11" s="19">
        <v>2</v>
      </c>
      <c r="O11" s="19">
        <v>3</v>
      </c>
      <c r="P11" s="19">
        <v>2</v>
      </c>
      <c r="Q11" s="19">
        <v>2</v>
      </c>
      <c r="R11" s="49">
        <f t="shared" si="0"/>
        <v>2.1666666666666665</v>
      </c>
      <c r="S11" s="50">
        <f>IF($E11="","",IF(R11&gt;=ตั้งค่าการประเมิน!$A$4,3,IF(R11&gt;=ตั้งค่าการประเมิน!$A$5,2,IF(R11&gt;=ตั้งค่าการประเมิน!$A$6,1,0))))</f>
        <v>2</v>
      </c>
    </row>
    <row r="12" spans="1:19" x14ac:dyDescent="0.3">
      <c r="A12" s="14"/>
      <c r="B12" s="14"/>
      <c r="C12" s="14"/>
      <c r="D12" s="47">
        <f>รายชื่อนักเรียน!$A9</f>
        <v>8</v>
      </c>
      <c r="E12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2" s="19">
        <v>1</v>
      </c>
      <c r="G12" s="19">
        <v>1</v>
      </c>
      <c r="H12" s="19">
        <v>2</v>
      </c>
      <c r="I12" s="19">
        <v>1</v>
      </c>
      <c r="J12" s="19">
        <v>2</v>
      </c>
      <c r="K12" s="19">
        <v>1</v>
      </c>
      <c r="L12" s="19">
        <v>1</v>
      </c>
      <c r="M12" s="19">
        <v>2</v>
      </c>
      <c r="N12" s="19">
        <v>2</v>
      </c>
      <c r="O12" s="19">
        <v>2</v>
      </c>
      <c r="P12" s="19">
        <v>2</v>
      </c>
      <c r="Q12" s="19">
        <v>1</v>
      </c>
      <c r="R12" s="49">
        <f t="shared" si="0"/>
        <v>1.5</v>
      </c>
      <c r="S12" s="50">
        <f>IF($E12="","",IF(R12&gt;=ตั้งค่าการประเมิน!$A$4,3,IF(R12&gt;=ตั้งค่าการประเมิน!$A$5,2,IF(R12&gt;=ตั้งค่าการประเมิน!$A$6,1,0))))</f>
        <v>2</v>
      </c>
    </row>
    <row r="13" spans="1:19" x14ac:dyDescent="0.3">
      <c r="A13" s="14"/>
      <c r="B13" s="14"/>
      <c r="C13" s="14"/>
      <c r="D13" s="47">
        <f>รายชื่อนักเรียน!$A10</f>
        <v>9</v>
      </c>
      <c r="E13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3" s="19">
        <v>2</v>
      </c>
      <c r="G13" s="19">
        <v>2</v>
      </c>
      <c r="H13" s="19">
        <v>1</v>
      </c>
      <c r="I13" s="19">
        <v>2</v>
      </c>
      <c r="J13" s="19">
        <v>1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19">
        <v>2</v>
      </c>
      <c r="Q13" s="19">
        <v>2</v>
      </c>
      <c r="R13" s="49">
        <f t="shared" si="0"/>
        <v>1.8333333333333333</v>
      </c>
      <c r="S13" s="50">
        <f>IF($E13="","",IF(R13&gt;=ตั้งค่าการประเมิน!$A$4,3,IF(R13&gt;=ตั้งค่าการประเมิน!$A$5,2,IF(R13&gt;=ตั้งค่าการประเมิน!$A$6,1,0))))</f>
        <v>2</v>
      </c>
    </row>
    <row r="14" spans="1:19" x14ac:dyDescent="0.3">
      <c r="A14" s="14"/>
      <c r="B14" s="14"/>
      <c r="C14" s="14"/>
      <c r="D14" s="47">
        <f>รายชื่อนักเรียน!$A11</f>
        <v>10</v>
      </c>
      <c r="E14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4" s="19">
        <v>1</v>
      </c>
      <c r="G14" s="19">
        <v>1</v>
      </c>
      <c r="H14" s="19">
        <v>2</v>
      </c>
      <c r="I14" s="19">
        <v>1</v>
      </c>
      <c r="J14" s="19">
        <v>2</v>
      </c>
      <c r="K14" s="19">
        <v>1</v>
      </c>
      <c r="L14" s="19">
        <v>1</v>
      </c>
      <c r="M14" s="19">
        <v>2</v>
      </c>
      <c r="N14" s="19">
        <v>2</v>
      </c>
      <c r="O14" s="19">
        <v>2</v>
      </c>
      <c r="P14" s="19">
        <v>2</v>
      </c>
      <c r="Q14" s="19">
        <v>1</v>
      </c>
      <c r="R14" s="49">
        <f t="shared" si="0"/>
        <v>1.5</v>
      </c>
      <c r="S14" s="50">
        <f>IF($E14="","",IF(R14&gt;=ตั้งค่าการประเมิน!$A$4,3,IF(R14&gt;=ตั้งค่าการประเมิน!$A$5,2,IF(R14&gt;=ตั้งค่าการประเมิน!$A$6,1,0))))</f>
        <v>2</v>
      </c>
    </row>
    <row r="15" spans="1:19" x14ac:dyDescent="0.3">
      <c r="A15" s="14"/>
      <c r="B15" s="14"/>
      <c r="C15" s="14"/>
      <c r="D15" s="47">
        <f>รายชื่อนักเรียน!$A12</f>
        <v>11</v>
      </c>
      <c r="E15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5" s="19">
        <v>2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9">
        <v>2</v>
      </c>
      <c r="O15" s="19">
        <v>2</v>
      </c>
      <c r="P15" s="19">
        <v>2</v>
      </c>
      <c r="Q15" s="19">
        <v>2</v>
      </c>
      <c r="R15" s="49">
        <f t="shared" si="0"/>
        <v>2</v>
      </c>
      <c r="S15" s="50">
        <f>IF($E15="","",IF(R15&gt;=ตั้งค่าการประเมิน!$A$4,3,IF(R15&gt;=ตั้งค่าการประเมิน!$A$5,2,IF(R15&gt;=ตั้งค่าการประเมิน!$A$6,1,0))))</f>
        <v>2</v>
      </c>
    </row>
    <row r="16" spans="1:19" x14ac:dyDescent="0.3">
      <c r="A16" s="14"/>
      <c r="B16" s="14"/>
      <c r="C16" s="14"/>
      <c r="D16" s="47">
        <f>รายชื่อนักเรียน!$A13</f>
        <v>12</v>
      </c>
      <c r="E16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6" s="19">
        <v>1</v>
      </c>
      <c r="G16" s="19">
        <v>2</v>
      </c>
      <c r="H16" s="19">
        <v>2</v>
      </c>
      <c r="I16" s="19">
        <v>2</v>
      </c>
      <c r="J16" s="19">
        <v>3</v>
      </c>
      <c r="K16" s="19">
        <v>2</v>
      </c>
      <c r="L16" s="19">
        <v>2</v>
      </c>
      <c r="M16" s="19">
        <v>2</v>
      </c>
      <c r="N16" s="19">
        <v>2</v>
      </c>
      <c r="O16" s="19">
        <v>2</v>
      </c>
      <c r="P16" s="19">
        <v>2</v>
      </c>
      <c r="Q16" s="19">
        <v>2</v>
      </c>
      <c r="R16" s="49">
        <f t="shared" si="0"/>
        <v>2</v>
      </c>
      <c r="S16" s="50">
        <f>IF($E16="","",IF(R16&gt;=ตั้งค่าการประเมิน!$A$4,3,IF(R16&gt;=ตั้งค่าการประเมิน!$A$5,2,IF(R16&gt;=ตั้งค่าการประเมิน!$A$6,1,0))))</f>
        <v>2</v>
      </c>
    </row>
    <row r="17" spans="1:19" x14ac:dyDescent="0.3">
      <c r="A17" s="14"/>
      <c r="B17" s="14"/>
      <c r="C17" s="14"/>
      <c r="D17" s="47">
        <f>รายชื่อนักเรียน!$A14</f>
        <v>13</v>
      </c>
      <c r="E17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7" s="19">
        <v>1</v>
      </c>
      <c r="G17" s="19">
        <v>1</v>
      </c>
      <c r="H17" s="19">
        <v>1</v>
      </c>
      <c r="I17" s="19">
        <v>2</v>
      </c>
      <c r="J17" s="19">
        <v>3</v>
      </c>
      <c r="K17" s="19">
        <v>2</v>
      </c>
      <c r="L17" s="19">
        <v>2</v>
      </c>
      <c r="M17" s="19">
        <v>2</v>
      </c>
      <c r="N17" s="19">
        <v>2</v>
      </c>
      <c r="O17" s="19">
        <v>2</v>
      </c>
      <c r="P17" s="19">
        <v>2</v>
      </c>
      <c r="Q17" s="19">
        <v>2</v>
      </c>
      <c r="R17" s="49">
        <f t="shared" si="0"/>
        <v>1.8333333333333333</v>
      </c>
      <c r="S17" s="50">
        <f>IF($E17="","",IF(R17&gt;=ตั้งค่าการประเมิน!$A$4,3,IF(R17&gt;=ตั้งค่าการประเมิน!$A$5,2,IF(R17&gt;=ตั้งค่าการประเมิน!$A$6,1,0))))</f>
        <v>2</v>
      </c>
    </row>
    <row r="18" spans="1:19" x14ac:dyDescent="0.3">
      <c r="A18" s="14"/>
      <c r="B18" s="14"/>
      <c r="C18" s="14"/>
      <c r="D18" s="47">
        <f>รายชื่อนักเรียน!$A15</f>
        <v>14</v>
      </c>
      <c r="E18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8" s="19">
        <v>3</v>
      </c>
      <c r="G18" s="19">
        <v>2</v>
      </c>
      <c r="H18" s="19">
        <v>2</v>
      </c>
      <c r="I18" s="19">
        <v>2</v>
      </c>
      <c r="J18" s="19">
        <v>2</v>
      </c>
      <c r="K18" s="19">
        <v>2</v>
      </c>
      <c r="L18" s="19">
        <v>2</v>
      </c>
      <c r="M18" s="19">
        <v>2</v>
      </c>
      <c r="N18" s="19">
        <v>2</v>
      </c>
      <c r="O18" s="19">
        <v>2</v>
      </c>
      <c r="P18" s="19">
        <v>2</v>
      </c>
      <c r="Q18" s="19">
        <v>2</v>
      </c>
      <c r="R18" s="49">
        <f t="shared" si="0"/>
        <v>2.0833333333333335</v>
      </c>
      <c r="S18" s="50">
        <f>IF($E18="","",IF(R18&gt;=ตั้งค่าการประเมิน!$A$4,3,IF(R18&gt;=ตั้งค่าการประเมิน!$A$5,2,IF(R18&gt;=ตั้งค่าการประเมิน!$A$6,1,0))))</f>
        <v>2</v>
      </c>
    </row>
    <row r="19" spans="1:19" x14ac:dyDescent="0.3">
      <c r="A19" s="14"/>
      <c r="B19" s="14"/>
      <c r="C19" s="14"/>
      <c r="D19" s="47">
        <f>รายชื่อนักเรียน!$A16</f>
        <v>15</v>
      </c>
      <c r="E19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9" s="19">
        <v>3</v>
      </c>
      <c r="G19" s="19">
        <v>2</v>
      </c>
      <c r="H19" s="19">
        <v>2</v>
      </c>
      <c r="I19" s="19">
        <v>2</v>
      </c>
      <c r="J19" s="19">
        <v>3</v>
      </c>
      <c r="K19" s="19">
        <v>2</v>
      </c>
      <c r="L19" s="19">
        <v>2</v>
      </c>
      <c r="M19" s="19">
        <v>2</v>
      </c>
      <c r="N19" s="19">
        <v>2</v>
      </c>
      <c r="O19" s="19">
        <v>2</v>
      </c>
      <c r="P19" s="19">
        <v>2</v>
      </c>
      <c r="Q19" s="19">
        <v>2</v>
      </c>
      <c r="R19" s="49">
        <f t="shared" si="0"/>
        <v>2.1666666666666665</v>
      </c>
      <c r="S19" s="50">
        <f>IF($E19="","",IF(R19&gt;=ตั้งค่าการประเมิน!$A$4,3,IF(R19&gt;=ตั้งค่าการประเมิน!$A$5,2,IF(R19&gt;=ตั้งค่าการประเมิน!$A$6,1,0))))</f>
        <v>2</v>
      </c>
    </row>
    <row r="20" spans="1:19" x14ac:dyDescent="0.3">
      <c r="A20" s="14"/>
      <c r="B20" s="14"/>
      <c r="C20" s="14"/>
      <c r="D20" s="47">
        <f>รายชื่อนักเรียน!$A17</f>
        <v>16</v>
      </c>
      <c r="E20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2</v>
      </c>
      <c r="L20" s="19">
        <v>2</v>
      </c>
      <c r="M20" s="19">
        <v>2</v>
      </c>
      <c r="N20" s="19">
        <v>2</v>
      </c>
      <c r="O20" s="19">
        <v>2</v>
      </c>
      <c r="P20" s="19">
        <v>2</v>
      </c>
      <c r="Q20" s="19">
        <v>2</v>
      </c>
      <c r="R20" s="49">
        <f t="shared" si="0"/>
        <v>2</v>
      </c>
      <c r="S20" s="50">
        <f>IF($E20="","",IF(R20&gt;=ตั้งค่าการประเมิน!$A$4,3,IF(R20&gt;=ตั้งค่าการประเมิน!$A$5,2,IF(R20&gt;=ตั้งค่าการประเมิน!$A$6,1,0))))</f>
        <v>2</v>
      </c>
    </row>
    <row r="21" spans="1:19" x14ac:dyDescent="0.3">
      <c r="A21" s="14"/>
      <c r="B21" s="14"/>
      <c r="C21" s="14"/>
      <c r="D21" s="47">
        <f>รายชื่อนักเรียน!$A18</f>
        <v>17</v>
      </c>
      <c r="E21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1" s="19">
        <v>2</v>
      </c>
      <c r="G21" s="19">
        <v>2</v>
      </c>
      <c r="H21" s="19">
        <v>2</v>
      </c>
      <c r="I21" s="19">
        <v>2</v>
      </c>
      <c r="J21" s="19">
        <v>2</v>
      </c>
      <c r="K21" s="19">
        <v>2</v>
      </c>
      <c r="L21" s="19">
        <v>2</v>
      </c>
      <c r="M21" s="19">
        <v>2</v>
      </c>
      <c r="N21" s="19">
        <v>2</v>
      </c>
      <c r="O21" s="19">
        <v>2</v>
      </c>
      <c r="P21" s="19">
        <v>2</v>
      </c>
      <c r="Q21" s="19">
        <v>2</v>
      </c>
      <c r="R21" s="49">
        <f t="shared" si="0"/>
        <v>2</v>
      </c>
      <c r="S21" s="50">
        <f>IF($E21="","",IF(R21&gt;=ตั้งค่าการประเมิน!$A$4,3,IF(R21&gt;=ตั้งค่าการประเมิน!$A$5,2,IF(R21&gt;=ตั้งค่าการประเมิน!$A$6,1,0))))</f>
        <v>2</v>
      </c>
    </row>
    <row r="22" spans="1:19" x14ac:dyDescent="0.3">
      <c r="A22" s="14"/>
      <c r="B22" s="14"/>
      <c r="C22" s="14"/>
      <c r="D22" s="47">
        <f>รายชื่อนักเรียน!$A19</f>
        <v>18</v>
      </c>
      <c r="E22" s="48" t="str">
        <f>IF(รายชื่อนักเรียน!B19="","",รายชื่อนักเรียน!B19&amp;รายชื่อนักเรียน!C19&amp; "  " &amp; รายชื่อนักเรียน!D19)</f>
        <v/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49" t="str">
        <f t="shared" si="0"/>
        <v/>
      </c>
      <c r="S22" s="50" t="str">
        <f>IF($E22="","",IF(R22&gt;=ตั้งค่าการประเมิน!$A$4,3,IF(R22&gt;=ตั้งค่าการประเมิน!$A$5,2,IF(R22&gt;=ตั้งค่าการประเมิน!$A$6,1,0))))</f>
        <v/>
      </c>
    </row>
    <row r="23" spans="1:19" x14ac:dyDescent="0.3">
      <c r="A23" s="14"/>
      <c r="B23" s="14"/>
      <c r="C23" s="14"/>
      <c r="D23" s="47">
        <f>รายชื่อนักเรียน!$A20</f>
        <v>19</v>
      </c>
      <c r="E23" s="48" t="str">
        <f>IF(รายชื่อนักเรียน!B20="","",รายชื่อนักเรียน!B20&amp;รายชื่อนักเรียน!C20&amp; "  " &amp; รายชื่อนักเรียน!D20)</f>
        <v/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49" t="str">
        <f t="shared" si="0"/>
        <v/>
      </c>
      <c r="S23" s="50" t="str">
        <f>IF($E23="","",IF(R23&gt;=ตั้งค่าการประเมิน!$A$4,3,IF(R23&gt;=ตั้งค่าการประเมิน!$A$5,2,IF(R23&gt;=ตั้งค่าการประเมิน!$A$6,1,0))))</f>
        <v/>
      </c>
    </row>
    <row r="24" spans="1:19" x14ac:dyDescent="0.3">
      <c r="A24" s="14"/>
      <c r="B24" s="14"/>
      <c r="C24" s="14"/>
      <c r="D24" s="47">
        <f>รายชื่อนักเรียน!$A21</f>
        <v>20</v>
      </c>
      <c r="E24" s="48" t="str">
        <f>IF(รายชื่อนักเรียน!B21="","",รายชื่อนักเรียน!B21&amp;รายชื่อนักเรียน!C21&amp; "  " &amp; รายชื่อนักเรียน!D21)</f>
        <v/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9" t="str">
        <f t="shared" si="0"/>
        <v/>
      </c>
      <c r="S24" s="50" t="str">
        <f>IF($E24="","",IF(R24&gt;=ตั้งค่าการประเมิน!$A$4,3,IF(R24&gt;=ตั้งค่าการประเมิน!$A$5,2,IF(R24&gt;=ตั้งค่าการประเมิน!$A$6,1,0))))</f>
        <v/>
      </c>
    </row>
    <row r="25" spans="1:19" x14ac:dyDescent="0.3">
      <c r="A25" s="14"/>
      <c r="B25" s="14"/>
      <c r="C25" s="14"/>
      <c r="D25" s="47">
        <f>รายชื่อนักเรียน!$A22</f>
        <v>21</v>
      </c>
      <c r="E25" s="48" t="str">
        <f>IF(รายชื่อนักเรียน!B22="","",รายชื่อนักเรียน!B22&amp;รายชื่อนักเรียน!C22&amp; "  " &amp; รายชื่อนักเรียน!D22)</f>
        <v/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49" t="str">
        <f t="shared" si="0"/>
        <v/>
      </c>
      <c r="S25" s="50" t="str">
        <f>IF($E25="","",IF(R25&gt;=ตั้งค่าการประเมิน!$A$4,3,IF(R25&gt;=ตั้งค่าการประเมิน!$A$5,2,IF(R25&gt;=ตั้งค่าการประเมิน!$A$6,1,0))))</f>
        <v/>
      </c>
    </row>
    <row r="26" spans="1:19" x14ac:dyDescent="0.3">
      <c r="A26" s="14"/>
      <c r="B26" s="14"/>
      <c r="C26" s="14"/>
      <c r="D26" s="47">
        <f>รายชื่อนักเรียน!$A23</f>
        <v>22</v>
      </c>
      <c r="E26" s="48" t="str">
        <f>IF(รายชื่อนักเรียน!B23="","",รายชื่อนักเรียน!B23&amp;รายชื่อนักเรียน!C23&amp; "  " &amp; รายชื่อนักเรียน!D23)</f>
        <v/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9" t="str">
        <f t="shared" si="0"/>
        <v/>
      </c>
      <c r="S26" s="50" t="str">
        <f>IF($E26="","",IF(R26&gt;=ตั้งค่าการประเมิน!$A$4,3,IF(R26&gt;=ตั้งค่าการประเมิน!$A$5,2,IF(R26&gt;=ตั้งค่าการประเมิน!$A$6,1,0))))</f>
        <v/>
      </c>
    </row>
    <row r="27" spans="1:19" x14ac:dyDescent="0.3">
      <c r="A27" s="14"/>
      <c r="B27" s="14"/>
      <c r="C27" s="14"/>
      <c r="D27" s="47">
        <f>รายชื่อนักเรียน!$A24</f>
        <v>23</v>
      </c>
      <c r="E27" s="48" t="str">
        <f>IF(รายชื่อนักเรียน!B24="","",รายชื่อนักเรียน!B24&amp;รายชื่อนักเรียน!C24&amp; "  " &amp; รายชื่อนักเรียน!D24)</f>
        <v/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49" t="str">
        <f t="shared" si="0"/>
        <v/>
      </c>
      <c r="S27" s="50" t="str">
        <f>IF($E27="","",IF(R27&gt;=ตั้งค่าการประเมิน!$A$4,3,IF(R27&gt;=ตั้งค่าการประเมิน!$A$5,2,IF(R27&gt;=ตั้งค่าการประเมิน!$A$6,1,0))))</f>
        <v/>
      </c>
    </row>
    <row r="28" spans="1:19" x14ac:dyDescent="0.3">
      <c r="A28" s="14"/>
      <c r="B28" s="14"/>
      <c r="C28" s="14"/>
      <c r="D28" s="47">
        <f>รายชื่อนักเรียน!$A25</f>
        <v>24</v>
      </c>
      <c r="E28" s="48" t="str">
        <f>IF(รายชื่อนักเรียน!B25="","",รายชื่อนักเรียน!B25&amp;รายชื่อนักเรียน!C25&amp; "  " &amp; รายชื่อนักเรียน!D25)</f>
        <v/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49" t="str">
        <f t="shared" si="0"/>
        <v/>
      </c>
      <c r="S28" s="50" t="str">
        <f>IF($E28="","",IF(R28&gt;=ตั้งค่าการประเมิน!$A$4,3,IF(R28&gt;=ตั้งค่าการประเมิน!$A$5,2,IF(R28&gt;=ตั้งค่าการประเมิน!$A$6,1,0))))</f>
        <v/>
      </c>
    </row>
    <row r="29" spans="1:19" x14ac:dyDescent="0.3">
      <c r="A29" s="14"/>
      <c r="B29" s="14"/>
      <c r="C29" s="14"/>
      <c r="D29" s="47">
        <f>รายชื่อนักเรียน!$A26</f>
        <v>25</v>
      </c>
      <c r="E29" s="48" t="str">
        <f>IF(รายชื่อนักเรียน!B26="","",รายชื่อนักเรียน!B26&amp;รายชื่อนักเรียน!C26&amp; "  " &amp; รายชื่อนักเรียน!D26)</f>
        <v/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49" t="str">
        <f t="shared" si="0"/>
        <v/>
      </c>
      <c r="S29" s="50" t="str">
        <f>IF($E29="","",IF(R29&gt;=ตั้งค่าการประเมิน!$A$4,3,IF(R29&gt;=ตั้งค่าการประเมิน!$A$5,2,IF(R29&gt;=ตั้งค่าการประเมิน!$A$6,1,0))))</f>
        <v/>
      </c>
    </row>
    <row r="30" spans="1:19" x14ac:dyDescent="0.3">
      <c r="A30" s="14"/>
      <c r="B30" s="14"/>
      <c r="C30" s="14"/>
      <c r="D30" s="47">
        <f>รายชื่อนักเรียน!$A27</f>
        <v>26</v>
      </c>
      <c r="E30" s="48" t="str">
        <f>IF(รายชื่อนักเรียน!B27="","",รายชื่อนักเรียน!B27&amp;รายชื่อนักเรียน!C27&amp; "  " &amp; รายชื่อนักเรียน!D27)</f>
        <v/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49" t="str">
        <f t="shared" si="0"/>
        <v/>
      </c>
      <c r="S30" s="50" t="str">
        <f>IF($E30="","",IF(R30&gt;=ตั้งค่าการประเมิน!$A$4,3,IF(R30&gt;=ตั้งค่าการประเมิน!$A$5,2,IF(R30&gt;=ตั้งค่าการประเมิน!$A$6,1,0))))</f>
        <v/>
      </c>
    </row>
    <row r="31" spans="1:19" x14ac:dyDescent="0.3">
      <c r="A31" s="14"/>
      <c r="B31" s="14"/>
      <c r="C31" s="14"/>
      <c r="D31" s="47">
        <f>รายชื่อนักเรียน!$A28</f>
        <v>27</v>
      </c>
      <c r="E31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49" t="str">
        <f t="shared" si="0"/>
        <v/>
      </c>
      <c r="S31" s="50" t="str">
        <f>IF($E31="","",IF(R31&gt;=ตั้งค่าการประเมิน!$A$4,3,IF(R31&gt;=ตั้งค่าการประเมิน!$A$5,2,IF(R31&gt;=ตั้งค่าการประเมิน!$A$6,1,0))))</f>
        <v/>
      </c>
    </row>
    <row r="32" spans="1:19" x14ac:dyDescent="0.3">
      <c r="A32" s="14"/>
      <c r="B32" s="14"/>
      <c r="C32" s="14"/>
      <c r="D32" s="47">
        <f>รายชื่อนักเรียน!$A29</f>
        <v>28</v>
      </c>
      <c r="E32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49" t="str">
        <f t="shared" si="0"/>
        <v/>
      </c>
      <c r="S32" s="50" t="str">
        <f>IF($E32="","",IF(R32&gt;=ตั้งค่าการประเมิน!$A$4,3,IF(R32&gt;=ตั้งค่าการประเมิน!$A$5,2,IF(R32&gt;=ตั้งค่าการประเมิน!$A$6,1,0))))</f>
        <v/>
      </c>
    </row>
    <row r="33" spans="1:19" x14ac:dyDescent="0.3">
      <c r="A33" s="14"/>
      <c r="B33" s="14"/>
      <c r="C33" s="14"/>
      <c r="D33" s="47">
        <f>รายชื่อนักเรียน!$A30</f>
        <v>29</v>
      </c>
      <c r="E33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49" t="str">
        <f t="shared" si="0"/>
        <v/>
      </c>
      <c r="S33" s="50" t="str">
        <f>IF($E33="","",IF(R33&gt;=ตั้งค่าการประเมิน!$A$4,3,IF(R33&gt;=ตั้งค่าการประเมิน!$A$5,2,IF(R33&gt;=ตั้งค่าการประเมิน!$A$6,1,0))))</f>
        <v/>
      </c>
    </row>
    <row r="34" spans="1:19" x14ac:dyDescent="0.3">
      <c r="A34" s="14"/>
      <c r="B34" s="14"/>
      <c r="C34" s="14"/>
      <c r="D34" s="47">
        <f>รายชื่อนักเรียน!$A31</f>
        <v>30</v>
      </c>
      <c r="E34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49" t="str">
        <f t="shared" si="0"/>
        <v/>
      </c>
      <c r="S34" s="50" t="str">
        <f>IF($E34="","",IF(R34&gt;=ตั้งค่าการประเมิน!$A$4,3,IF(R34&gt;=ตั้งค่าการประเมิน!$A$5,2,IF(R34&gt;=ตั้งค่าการประเมิน!$A$6,1,0))))</f>
        <v/>
      </c>
    </row>
    <row r="35" spans="1:19" x14ac:dyDescent="0.3">
      <c r="A35" s="14"/>
      <c r="B35" s="14"/>
      <c r="C35" s="14"/>
      <c r="D35" s="47">
        <f>รายชื่อนักเรียน!$A32</f>
        <v>31</v>
      </c>
      <c r="E35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49" t="str">
        <f t="shared" si="0"/>
        <v/>
      </c>
      <c r="S35" s="50" t="str">
        <f>IF($E35="","",IF(R35&gt;=ตั้งค่าการประเมิน!$A$4,3,IF(R35&gt;=ตั้งค่าการประเมิน!$A$5,2,IF(R35&gt;=ตั้งค่าการประเมิน!$A$6,1,0))))</f>
        <v/>
      </c>
    </row>
    <row r="36" spans="1:19" x14ac:dyDescent="0.3">
      <c r="A36" s="14"/>
      <c r="B36" s="14"/>
      <c r="C36" s="14"/>
      <c r="D36" s="47">
        <f>รายชื่อนักเรียน!$A33</f>
        <v>32</v>
      </c>
      <c r="E36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49" t="str">
        <f t="shared" si="0"/>
        <v/>
      </c>
      <c r="S36" s="50" t="str">
        <f>IF($E36="","",IF(R36&gt;=ตั้งค่าการประเมิน!$A$4,3,IF(R36&gt;=ตั้งค่าการประเมิน!$A$5,2,IF(R36&gt;=ตั้งค่าการประเมิน!$A$6,1,0))))</f>
        <v/>
      </c>
    </row>
    <row r="37" spans="1:19" x14ac:dyDescent="0.3">
      <c r="A37" s="14"/>
      <c r="B37" s="14"/>
      <c r="C37" s="14"/>
      <c r="D37" s="47">
        <f>รายชื่อนักเรียน!$A34</f>
        <v>33</v>
      </c>
      <c r="E37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49" t="str">
        <f t="shared" ref="R37:R64" si="1">IF($E37="","",IF(SUM(F37:Q37)=0,0,AVERAGE(F37:Q37)))</f>
        <v/>
      </c>
      <c r="S37" s="50" t="str">
        <f>IF($E37="","",IF(R37&gt;=ตั้งค่าการประเมิน!$A$4,3,IF(R37&gt;=ตั้งค่าการประเมิน!$A$5,2,IF(R37&gt;=ตั้งค่าการประเมิน!$A$6,1,0))))</f>
        <v/>
      </c>
    </row>
    <row r="38" spans="1:19" x14ac:dyDescent="0.3">
      <c r="A38" s="14"/>
      <c r="B38" s="14"/>
      <c r="C38" s="14"/>
      <c r="D38" s="47">
        <f>รายชื่อนักเรียน!$A35</f>
        <v>34</v>
      </c>
      <c r="E38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49" t="str">
        <f t="shared" si="1"/>
        <v/>
      </c>
      <c r="S38" s="50" t="str">
        <f>IF($E38="","",IF(R38&gt;=ตั้งค่าการประเมิน!$A$4,3,IF(R38&gt;=ตั้งค่าการประเมิน!$A$5,2,IF(R38&gt;=ตั้งค่าการประเมิน!$A$6,1,0))))</f>
        <v/>
      </c>
    </row>
    <row r="39" spans="1:19" x14ac:dyDescent="0.3">
      <c r="A39" s="14"/>
      <c r="B39" s="14"/>
      <c r="C39" s="14"/>
      <c r="D39" s="47">
        <f>รายชื่อนักเรียน!$A36</f>
        <v>35</v>
      </c>
      <c r="E39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49" t="str">
        <f t="shared" si="1"/>
        <v/>
      </c>
      <c r="S39" s="50" t="str">
        <f>IF($E39="","",IF(R39&gt;=ตั้งค่าการประเมิน!$A$4,3,IF(R39&gt;=ตั้งค่าการประเมิน!$A$5,2,IF(R39&gt;=ตั้งค่าการประเมิน!$A$6,1,0))))</f>
        <v/>
      </c>
    </row>
    <row r="40" spans="1:19" x14ac:dyDescent="0.3">
      <c r="A40" s="14"/>
      <c r="B40" s="14"/>
      <c r="C40" s="14"/>
      <c r="D40" s="47">
        <f>รายชื่อนักเรียน!$A37</f>
        <v>36</v>
      </c>
      <c r="E40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49" t="str">
        <f t="shared" si="1"/>
        <v/>
      </c>
      <c r="S40" s="50" t="str">
        <f>IF($E40="","",IF(R40&gt;=ตั้งค่าการประเมิน!$A$4,3,IF(R40&gt;=ตั้งค่าการประเมิน!$A$5,2,IF(R40&gt;=ตั้งค่าการประเมิน!$A$6,1,0))))</f>
        <v/>
      </c>
    </row>
    <row r="41" spans="1:19" x14ac:dyDescent="0.3">
      <c r="A41" s="14"/>
      <c r="B41" s="14"/>
      <c r="C41" s="14"/>
      <c r="D41" s="47">
        <f>รายชื่อนักเรียน!$A38</f>
        <v>37</v>
      </c>
      <c r="E41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49" t="str">
        <f t="shared" si="1"/>
        <v/>
      </c>
      <c r="S41" s="50" t="str">
        <f>IF($E41="","",IF(R41&gt;=ตั้งค่าการประเมิน!$A$4,3,IF(R41&gt;=ตั้งค่าการประเมิน!$A$5,2,IF(R41&gt;=ตั้งค่าการประเมิน!$A$6,1,0))))</f>
        <v/>
      </c>
    </row>
    <row r="42" spans="1:19" x14ac:dyDescent="0.3">
      <c r="A42" s="14"/>
      <c r="B42" s="14"/>
      <c r="C42" s="14"/>
      <c r="D42" s="47">
        <f>รายชื่อนักเรียน!$A39</f>
        <v>38</v>
      </c>
      <c r="E42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49" t="str">
        <f t="shared" si="1"/>
        <v/>
      </c>
      <c r="S42" s="50" t="str">
        <f>IF($E42="","",IF(R42&gt;=ตั้งค่าการประเมิน!$A$4,3,IF(R42&gt;=ตั้งค่าการประเมิน!$A$5,2,IF(R42&gt;=ตั้งค่าการประเมิน!$A$6,1,0))))</f>
        <v/>
      </c>
    </row>
    <row r="43" spans="1:19" x14ac:dyDescent="0.3">
      <c r="A43" s="14"/>
      <c r="B43" s="14"/>
      <c r="C43" s="14"/>
      <c r="D43" s="47">
        <f>รายชื่อนักเรียน!$A40</f>
        <v>39</v>
      </c>
      <c r="E43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49" t="str">
        <f t="shared" si="1"/>
        <v/>
      </c>
      <c r="S43" s="50" t="str">
        <f>IF($E43="","",IF(R43&gt;=ตั้งค่าการประเมิน!$A$4,3,IF(R43&gt;=ตั้งค่าการประเมิน!$A$5,2,IF(R43&gt;=ตั้งค่าการประเมิน!$A$6,1,0))))</f>
        <v/>
      </c>
    </row>
    <row r="44" spans="1:19" x14ac:dyDescent="0.3">
      <c r="A44" s="14"/>
      <c r="B44" s="14"/>
      <c r="C44" s="14"/>
      <c r="D44" s="47">
        <f>รายชื่อนักเรียน!$A41</f>
        <v>40</v>
      </c>
      <c r="E44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49" t="str">
        <f t="shared" si="1"/>
        <v/>
      </c>
      <c r="S44" s="50" t="str">
        <f>IF($E44="","",IF(R44&gt;=ตั้งค่าการประเมิน!$A$4,3,IF(R44&gt;=ตั้งค่าการประเมิน!$A$5,2,IF(R44&gt;=ตั้งค่าการประเมิน!$A$6,1,0))))</f>
        <v/>
      </c>
    </row>
    <row r="45" spans="1:19" x14ac:dyDescent="0.3">
      <c r="A45" s="14"/>
      <c r="B45" s="14"/>
      <c r="C45" s="14"/>
      <c r="D45" s="47">
        <f>รายชื่อนักเรียน!$A42</f>
        <v>41</v>
      </c>
      <c r="E45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49" t="str">
        <f t="shared" si="1"/>
        <v/>
      </c>
      <c r="S45" s="50" t="str">
        <f>IF($E45="","",IF(R45&gt;=ตั้งค่าการประเมิน!$A$4,3,IF(R45&gt;=ตั้งค่าการประเมิน!$A$5,2,IF(R45&gt;=ตั้งค่าการประเมิน!$A$6,1,0))))</f>
        <v/>
      </c>
    </row>
    <row r="46" spans="1:19" x14ac:dyDescent="0.3">
      <c r="A46" s="14"/>
      <c r="B46" s="14"/>
      <c r="C46" s="14"/>
      <c r="D46" s="47">
        <f>รายชื่อนักเรียน!$A43</f>
        <v>42</v>
      </c>
      <c r="E46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49" t="str">
        <f t="shared" si="1"/>
        <v/>
      </c>
      <c r="S46" s="50" t="str">
        <f>IF($E46="","",IF(R46&gt;=ตั้งค่าการประเมิน!$A$4,3,IF(R46&gt;=ตั้งค่าการประเมิน!$A$5,2,IF(R46&gt;=ตั้งค่าการประเมิน!$A$6,1,0))))</f>
        <v/>
      </c>
    </row>
    <row r="47" spans="1:19" x14ac:dyDescent="0.3">
      <c r="A47" s="14"/>
      <c r="B47" s="14"/>
      <c r="C47" s="14"/>
      <c r="D47" s="47">
        <f>รายชื่อนักเรียน!$A44</f>
        <v>43</v>
      </c>
      <c r="E47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49" t="str">
        <f t="shared" si="1"/>
        <v/>
      </c>
      <c r="S47" s="50" t="str">
        <f>IF($E47="","",IF(R47&gt;=ตั้งค่าการประเมิน!$A$4,3,IF(R47&gt;=ตั้งค่าการประเมิน!$A$5,2,IF(R47&gt;=ตั้งค่าการประเมิน!$A$6,1,0))))</f>
        <v/>
      </c>
    </row>
    <row r="48" spans="1:19" x14ac:dyDescent="0.3">
      <c r="A48" s="14"/>
      <c r="B48" s="14"/>
      <c r="C48" s="14"/>
      <c r="D48" s="47">
        <f>รายชื่อนักเรียน!$A45</f>
        <v>44</v>
      </c>
      <c r="E48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49" t="str">
        <f t="shared" si="1"/>
        <v/>
      </c>
      <c r="S48" s="50" t="str">
        <f>IF($E48="","",IF(R48&gt;=ตั้งค่าการประเมิน!$A$4,3,IF(R48&gt;=ตั้งค่าการประเมิน!$A$5,2,IF(R48&gt;=ตั้งค่าการประเมิน!$A$6,1,0))))</f>
        <v/>
      </c>
    </row>
    <row r="49" spans="1:19" x14ac:dyDescent="0.3">
      <c r="A49" s="14"/>
      <c r="B49" s="14"/>
      <c r="C49" s="14"/>
      <c r="D49" s="47">
        <f>รายชื่อนักเรียน!$A46</f>
        <v>45</v>
      </c>
      <c r="E49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49" t="str">
        <f t="shared" si="1"/>
        <v/>
      </c>
      <c r="S49" s="50" t="str">
        <f>IF($E49="","",IF(R49&gt;=ตั้งค่าการประเมิน!$A$4,3,IF(R49&gt;=ตั้งค่าการประเมิน!$A$5,2,IF(R49&gt;=ตั้งค่าการประเมิน!$A$6,1,0))))</f>
        <v/>
      </c>
    </row>
    <row r="50" spans="1:19" x14ac:dyDescent="0.3">
      <c r="A50" s="14"/>
      <c r="B50" s="14"/>
      <c r="C50" s="14"/>
      <c r="D50" s="47">
        <f>รายชื่อนักเรียน!$A47</f>
        <v>46</v>
      </c>
      <c r="E50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49" t="str">
        <f t="shared" si="1"/>
        <v/>
      </c>
      <c r="S50" s="50" t="str">
        <f>IF($E50="","",IF(R50&gt;=ตั้งค่าการประเมิน!$A$4,3,IF(R50&gt;=ตั้งค่าการประเมิน!$A$5,2,IF(R50&gt;=ตั้งค่าการประเมิน!$A$6,1,0))))</f>
        <v/>
      </c>
    </row>
    <row r="51" spans="1:19" x14ac:dyDescent="0.3">
      <c r="A51" s="14"/>
      <c r="B51" s="14"/>
      <c r="C51" s="14"/>
      <c r="D51" s="47">
        <f>รายชื่อนักเรียน!$A48</f>
        <v>47</v>
      </c>
      <c r="E51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49" t="str">
        <f t="shared" si="1"/>
        <v/>
      </c>
      <c r="S51" s="50" t="str">
        <f>IF($E51="","",IF(R51&gt;=ตั้งค่าการประเมิน!$A$4,3,IF(R51&gt;=ตั้งค่าการประเมิน!$A$5,2,IF(R51&gt;=ตั้งค่าการประเมิน!$A$6,1,0))))</f>
        <v/>
      </c>
    </row>
    <row r="52" spans="1:19" x14ac:dyDescent="0.3">
      <c r="A52" s="14"/>
      <c r="B52" s="14"/>
      <c r="C52" s="14"/>
      <c r="D52" s="47">
        <f>รายชื่อนักเรียน!$A49</f>
        <v>48</v>
      </c>
      <c r="E52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49" t="str">
        <f t="shared" si="1"/>
        <v/>
      </c>
      <c r="S52" s="50" t="str">
        <f>IF($E52="","",IF(R52&gt;=ตั้งค่าการประเมิน!$A$4,3,IF(R52&gt;=ตั้งค่าการประเมิน!$A$5,2,IF(R52&gt;=ตั้งค่าการประเมิน!$A$6,1,0))))</f>
        <v/>
      </c>
    </row>
    <row r="53" spans="1:19" x14ac:dyDescent="0.3">
      <c r="A53" s="14"/>
      <c r="B53" s="14"/>
      <c r="C53" s="14"/>
      <c r="D53" s="47">
        <f>รายชื่อนักเรียน!$A50</f>
        <v>49</v>
      </c>
      <c r="E53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49" t="str">
        <f t="shared" si="1"/>
        <v/>
      </c>
      <c r="S53" s="50" t="str">
        <f>IF($E53="","",IF(R53&gt;=ตั้งค่าการประเมิน!$A$4,3,IF(R53&gt;=ตั้งค่าการประเมิน!$A$5,2,IF(R53&gt;=ตั้งค่าการประเมิน!$A$6,1,0))))</f>
        <v/>
      </c>
    </row>
    <row r="54" spans="1:19" x14ac:dyDescent="0.3">
      <c r="A54" s="14"/>
      <c r="B54" s="14"/>
      <c r="C54" s="14"/>
      <c r="D54" s="47">
        <f>รายชื่อนักเรียน!$A51</f>
        <v>50</v>
      </c>
      <c r="E54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49" t="str">
        <f t="shared" si="1"/>
        <v/>
      </c>
      <c r="S54" s="50" t="str">
        <f>IF($E54="","",IF(R54&gt;=ตั้งค่าการประเมิน!$A$4,3,IF(R54&gt;=ตั้งค่าการประเมิน!$A$5,2,IF(R54&gt;=ตั้งค่าการประเมิน!$A$6,1,0))))</f>
        <v/>
      </c>
    </row>
    <row r="55" spans="1:19" x14ac:dyDescent="0.3">
      <c r="A55" s="14"/>
      <c r="B55" s="14"/>
      <c r="C55" s="14"/>
      <c r="D55" s="47">
        <f>รายชื่อนักเรียน!$A52</f>
        <v>51</v>
      </c>
      <c r="E55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49" t="str">
        <f t="shared" si="1"/>
        <v/>
      </c>
      <c r="S55" s="50" t="str">
        <f>IF($E55="","",IF(R55&gt;=ตั้งค่าการประเมิน!$A$4,3,IF(R55&gt;=ตั้งค่าการประเมิน!$A$5,2,IF(R55&gt;=ตั้งค่าการประเมิน!$A$6,1,0))))</f>
        <v/>
      </c>
    </row>
    <row r="56" spans="1:19" x14ac:dyDescent="0.3">
      <c r="A56" s="14"/>
      <c r="B56" s="14"/>
      <c r="C56" s="14"/>
      <c r="D56" s="47">
        <f>รายชื่อนักเรียน!$A53</f>
        <v>52</v>
      </c>
      <c r="E56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49" t="str">
        <f t="shared" si="1"/>
        <v/>
      </c>
      <c r="S56" s="50" t="str">
        <f>IF($E56="","",IF(R56&gt;=ตั้งค่าการประเมิน!$A$4,3,IF(R56&gt;=ตั้งค่าการประเมิน!$A$5,2,IF(R56&gt;=ตั้งค่าการประเมิน!$A$6,1,0))))</f>
        <v/>
      </c>
    </row>
    <row r="57" spans="1:19" x14ac:dyDescent="0.3">
      <c r="A57" s="14"/>
      <c r="B57" s="14"/>
      <c r="C57" s="14"/>
      <c r="D57" s="47">
        <f>รายชื่อนักเรียน!$A54</f>
        <v>53</v>
      </c>
      <c r="E57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49" t="str">
        <f t="shared" si="1"/>
        <v/>
      </c>
      <c r="S57" s="50" t="str">
        <f>IF($E57="","",IF(R57&gt;=ตั้งค่าการประเมิน!$A$4,3,IF(R57&gt;=ตั้งค่าการประเมิน!$A$5,2,IF(R57&gt;=ตั้งค่าการประเมิน!$A$6,1,0))))</f>
        <v/>
      </c>
    </row>
    <row r="58" spans="1:19" x14ac:dyDescent="0.3">
      <c r="A58" s="14"/>
      <c r="B58" s="14"/>
      <c r="C58" s="14"/>
      <c r="D58" s="47">
        <f>รายชื่อนักเรียน!$A55</f>
        <v>54</v>
      </c>
      <c r="E58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49" t="str">
        <f t="shared" si="1"/>
        <v/>
      </c>
      <c r="S58" s="50" t="str">
        <f>IF($E58="","",IF(R58&gt;=ตั้งค่าการประเมิน!$A$4,3,IF(R58&gt;=ตั้งค่าการประเมิน!$A$5,2,IF(R58&gt;=ตั้งค่าการประเมิน!$A$6,1,0))))</f>
        <v/>
      </c>
    </row>
    <row r="59" spans="1:19" x14ac:dyDescent="0.3">
      <c r="A59" s="14"/>
      <c r="B59" s="14"/>
      <c r="C59" s="14"/>
      <c r="D59" s="47">
        <f>รายชื่อนักเรียน!$A56</f>
        <v>55</v>
      </c>
      <c r="E59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49" t="str">
        <f t="shared" si="1"/>
        <v/>
      </c>
      <c r="S59" s="50" t="str">
        <f>IF($E59="","",IF(R59&gt;=ตั้งค่าการประเมิน!$A$4,3,IF(R59&gt;=ตั้งค่าการประเมิน!$A$5,2,IF(R59&gt;=ตั้งค่าการประเมิน!$A$6,1,0))))</f>
        <v/>
      </c>
    </row>
    <row r="60" spans="1:19" x14ac:dyDescent="0.3">
      <c r="A60" s="14"/>
      <c r="B60" s="14"/>
      <c r="C60" s="14"/>
      <c r="D60" s="47">
        <f>รายชื่อนักเรียน!$A57</f>
        <v>56</v>
      </c>
      <c r="E60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49" t="str">
        <f t="shared" si="1"/>
        <v/>
      </c>
      <c r="S60" s="50" t="str">
        <f>IF($E60="","",IF(R60&gt;=ตั้งค่าการประเมิน!$A$4,3,IF(R60&gt;=ตั้งค่าการประเมิน!$A$5,2,IF(R60&gt;=ตั้งค่าการประเมิน!$A$6,1,0))))</f>
        <v/>
      </c>
    </row>
    <row r="61" spans="1:19" x14ac:dyDescent="0.3">
      <c r="A61" s="14"/>
      <c r="B61" s="14"/>
      <c r="C61" s="14"/>
      <c r="D61" s="47">
        <f>รายชื่อนักเรียน!$A58</f>
        <v>57</v>
      </c>
      <c r="E61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49" t="str">
        <f t="shared" si="1"/>
        <v/>
      </c>
      <c r="S61" s="50" t="str">
        <f>IF($E61="","",IF(R61&gt;=ตั้งค่าการประเมิน!$A$4,3,IF(R61&gt;=ตั้งค่าการประเมิน!$A$5,2,IF(R61&gt;=ตั้งค่าการประเมิน!$A$6,1,0))))</f>
        <v/>
      </c>
    </row>
    <row r="62" spans="1:19" x14ac:dyDescent="0.3">
      <c r="A62" s="14"/>
      <c r="B62" s="14"/>
      <c r="C62" s="14"/>
      <c r="D62" s="47">
        <f>รายชื่อนักเรียน!$A59</f>
        <v>58</v>
      </c>
      <c r="E62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49" t="str">
        <f t="shared" si="1"/>
        <v/>
      </c>
      <c r="S62" s="50" t="str">
        <f>IF($E62="","",IF(R62&gt;=ตั้งค่าการประเมิน!$A$4,3,IF(R62&gt;=ตั้งค่าการประเมิน!$A$5,2,IF(R62&gt;=ตั้งค่าการประเมิน!$A$6,1,0))))</f>
        <v/>
      </c>
    </row>
    <row r="63" spans="1:19" x14ac:dyDescent="0.3">
      <c r="A63" s="14"/>
      <c r="B63" s="14"/>
      <c r="C63" s="14"/>
      <c r="D63" s="47">
        <f>รายชื่อนักเรียน!$A60</f>
        <v>59</v>
      </c>
      <c r="E63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49" t="str">
        <f t="shared" si="1"/>
        <v/>
      </c>
      <c r="S63" s="50" t="str">
        <f>IF($E63="","",IF(R63&gt;=ตั้งค่าการประเมิน!$A$4,3,IF(R63&gt;=ตั้งค่าการประเมิน!$A$5,2,IF(R63&gt;=ตั้งค่าการประเมิน!$A$6,1,0))))</f>
        <v/>
      </c>
    </row>
    <row r="64" spans="1:19" x14ac:dyDescent="0.3">
      <c r="A64" s="14"/>
      <c r="B64" s="14"/>
      <c r="C64" s="14"/>
      <c r="D64" s="47">
        <f>รายชื่อนักเรียน!$A61</f>
        <v>60</v>
      </c>
      <c r="E64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49" t="str">
        <f t="shared" si="1"/>
        <v/>
      </c>
      <c r="S64" s="50" t="str">
        <f>IF($E64="","",IF(R64&gt;=ตั้งค่าการประเมิน!$A$4,3,IF(R64&gt;=ตั้งค่าการประเมิน!$A$5,2,IF(R64&gt;=ตั้งค่าการประเมิน!$A$6,1,0))))</f>
        <v/>
      </c>
    </row>
  </sheetData>
  <protectedRanges>
    <protectedRange sqref="F5:Q64" name="ช่วง2"/>
    <protectedRange sqref="B1" name="ช่วง1"/>
  </protectedRanges>
  <mergeCells count="16">
    <mergeCell ref="P3:Q3"/>
    <mergeCell ref="D1:E1"/>
    <mergeCell ref="D2:E3"/>
    <mergeCell ref="S1:S4"/>
    <mergeCell ref="G2:I2"/>
    <mergeCell ref="J2:L2"/>
    <mergeCell ref="G3:I3"/>
    <mergeCell ref="J3:L3"/>
    <mergeCell ref="N1:O1"/>
    <mergeCell ref="G1:I1"/>
    <mergeCell ref="J1:L1"/>
    <mergeCell ref="R1:R4"/>
    <mergeCell ref="N2:O2"/>
    <mergeCell ref="N3:O3"/>
    <mergeCell ref="P1:Q1"/>
    <mergeCell ref="P2:Q2"/>
  </mergeCells>
  <phoneticPr fontId="14" type="noConversion"/>
  <conditionalFormatting sqref="F5:Q64">
    <cfRule type="containsBlanks" dxfId="26" priority="5">
      <formula>LEN(TRIM(F5))=0</formula>
    </cfRule>
    <cfRule type="cellIs" dxfId="25" priority="6" operator="equal">
      <formula>0</formula>
    </cfRule>
    <cfRule type="cellIs" dxfId="24" priority="7" operator="equal">
      <formula>1</formula>
    </cfRule>
    <cfRule type="cellIs" dxfId="23" priority="8" operator="equal">
      <formula>2</formula>
    </cfRule>
    <cfRule type="cellIs" dxfId="22" priority="9" operator="equal">
      <formula>3</formula>
    </cfRule>
  </conditionalFormatting>
  <conditionalFormatting sqref="S5:S64">
    <cfRule type="cellIs" dxfId="21" priority="1" operator="equal">
      <formula>0</formula>
    </cfRule>
    <cfRule type="cellIs" dxfId="20" priority="2" operator="equal">
      <formula>1</formula>
    </cfRule>
    <cfRule type="cellIs" dxfId="19" priority="3" operator="equal">
      <formula>2</formula>
    </cfRule>
    <cfRule type="cellIs" dxfId="18" priority="4" operator="equal">
      <formula>3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รายการ!$C$2:$C$5</xm:f>
          </x14:formula1>
          <xm:sqref>F5:Q64</xm:sqref>
        </x14:dataValidation>
        <x14:dataValidation type="list" allowBlank="1" showInputMessage="1" showErrorMessage="1" xr:uid="{00000000-0002-0000-0700-000001000000}">
          <x14:formula1>
            <xm:f>รายการ!$E$2:$E$17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A1:O64"/>
  <sheetViews>
    <sheetView topLeftCell="A7" zoomScale="140" zoomScaleNormal="140" workbookViewId="0">
      <selection activeCell="L20" sqref="L20"/>
    </sheetView>
  </sheetViews>
  <sheetFormatPr defaultColWidth="5.625" defaultRowHeight="18.75" x14ac:dyDescent="0.3"/>
  <cols>
    <col min="1" max="1" width="10" style="2" customWidth="1"/>
    <col min="2" max="2" width="20.5" style="2" customWidth="1"/>
    <col min="3" max="3" width="9.5" style="2" customWidth="1"/>
    <col min="4" max="4" width="6.125" style="2" customWidth="1"/>
    <col min="5" max="5" width="22.625" style="2" customWidth="1"/>
    <col min="6" max="13" width="5.625" style="2" customWidth="1"/>
    <col min="14" max="15" width="5.625" style="41" customWidth="1"/>
    <col min="16" max="16384" width="5.625" style="2"/>
  </cols>
  <sheetData>
    <row r="1" spans="1:15" ht="26.25" customHeight="1" x14ac:dyDescent="0.3">
      <c r="A1" s="7" t="s">
        <v>22</v>
      </c>
      <c r="B1" s="8" t="s">
        <v>50</v>
      </c>
      <c r="C1" s="9" t="str">
        <f>_xlfn.IFNA(IF(VLOOKUP(B1,รายการ!$E$1:$F$36,2,FALSE)="","",HYPERLINK("#" &amp; VLOOKUP(B1,รายการ!$E$1:$F$36,2,FALSE)  &amp; "","คลิก")),"")</f>
        <v>คลิก</v>
      </c>
      <c r="D1" s="147" t="s">
        <v>152</v>
      </c>
      <c r="E1" s="148"/>
      <c r="F1" s="143" t="s">
        <v>56</v>
      </c>
      <c r="G1" s="143"/>
      <c r="H1" s="143"/>
      <c r="I1" s="143"/>
      <c r="J1" s="143" t="s">
        <v>71</v>
      </c>
      <c r="K1" s="143"/>
      <c r="L1" s="143"/>
      <c r="M1" s="143"/>
      <c r="N1" s="146" t="s">
        <v>45</v>
      </c>
      <c r="O1" s="142" t="s">
        <v>39</v>
      </c>
    </row>
    <row r="2" spans="1:15" ht="41.25" customHeight="1" x14ac:dyDescent="0.3">
      <c r="A2" s="32"/>
      <c r="B2" s="33"/>
      <c r="C2" s="34"/>
      <c r="D2" s="138" t="s">
        <v>151</v>
      </c>
      <c r="E2" s="139"/>
      <c r="F2" s="145" t="s">
        <v>120</v>
      </c>
      <c r="G2" s="145"/>
      <c r="H2" s="145"/>
      <c r="I2" s="145"/>
      <c r="J2" s="145" t="s">
        <v>165</v>
      </c>
      <c r="K2" s="145"/>
      <c r="L2" s="145"/>
      <c r="M2" s="145"/>
      <c r="N2" s="146"/>
      <c r="O2" s="142"/>
    </row>
    <row r="3" spans="1:15" ht="21.75" customHeight="1" x14ac:dyDescent="0.3">
      <c r="A3" s="32"/>
      <c r="B3" s="33"/>
      <c r="C3" s="34"/>
      <c r="D3" s="140"/>
      <c r="E3" s="141"/>
      <c r="F3" s="144" t="s">
        <v>57</v>
      </c>
      <c r="G3" s="144"/>
      <c r="H3" s="144"/>
      <c r="I3" s="144"/>
      <c r="J3" s="144" t="s">
        <v>57</v>
      </c>
      <c r="K3" s="144"/>
      <c r="L3" s="144"/>
      <c r="M3" s="144"/>
      <c r="N3" s="146"/>
      <c r="O3" s="142"/>
    </row>
    <row r="4" spans="1:15" ht="150" customHeight="1" x14ac:dyDescent="0.3">
      <c r="A4" s="14"/>
      <c r="B4" s="14"/>
      <c r="C4" s="14"/>
      <c r="D4" s="45" t="s">
        <v>34</v>
      </c>
      <c r="E4" s="46" t="s">
        <v>37</v>
      </c>
      <c r="F4" s="52" t="s">
        <v>122</v>
      </c>
      <c r="G4" s="52" t="s">
        <v>123</v>
      </c>
      <c r="H4" s="52" t="s">
        <v>124</v>
      </c>
      <c r="I4" s="52" t="s">
        <v>125</v>
      </c>
      <c r="J4" s="52" t="s">
        <v>126</v>
      </c>
      <c r="K4" s="52" t="s">
        <v>127</v>
      </c>
      <c r="L4" s="52" t="s">
        <v>128</v>
      </c>
      <c r="M4" s="52" t="s">
        <v>129</v>
      </c>
      <c r="N4" s="146"/>
      <c r="O4" s="142"/>
    </row>
    <row r="5" spans="1:15" x14ac:dyDescent="0.3">
      <c r="A5" s="14"/>
      <c r="B5" s="14"/>
      <c r="C5" s="14"/>
      <c r="D5" s="47">
        <f>รายชื่อนักเรียน!$A2</f>
        <v>1</v>
      </c>
      <c r="E5" s="48" t="str">
        <f>IF(รายชื่อนักเรียน!B2="","",รายชื่อนักเรียน!B2&amp;รายชื่อนักเรียน!C2&amp; "  " &amp; รายชื่อนักเรียน!D2)</f>
        <v>เด็กชายพุฒิภัทร  เรืองจาบ</v>
      </c>
      <c r="F5" s="66">
        <v>3</v>
      </c>
      <c r="G5" s="66">
        <v>3</v>
      </c>
      <c r="H5" s="66">
        <v>3</v>
      </c>
      <c r="I5" s="66">
        <v>3</v>
      </c>
      <c r="J5" s="66">
        <v>2</v>
      </c>
      <c r="K5" s="66">
        <v>2</v>
      </c>
      <c r="L5" s="66">
        <v>2</v>
      </c>
      <c r="M5" s="66">
        <v>2</v>
      </c>
      <c r="N5" s="49">
        <f t="shared" ref="N5:N36" si="0">IF($E5="","",IF(SUM(F5:M5)=0,0,AVERAGE(F5:M5)))</f>
        <v>2.5</v>
      </c>
      <c r="O5" s="50">
        <f>IF($E5="","",IF(N5&gt;=ตั้งค่าการประเมิน!$A$4,3,IF(N5&gt;=ตั้งค่าการประเมิน!$A$5,2,IF(N5&gt;=ตั้งค่าการประเมิน!$A$6,1,0))))</f>
        <v>3</v>
      </c>
    </row>
    <row r="6" spans="1:15" x14ac:dyDescent="0.3">
      <c r="A6" s="14"/>
      <c r="B6" s="14"/>
      <c r="C6" s="14"/>
      <c r="D6" s="47">
        <f>รายชื่อนักเรียน!$A3</f>
        <v>2</v>
      </c>
      <c r="E6" s="48" t="str">
        <f>IF(รายชื่อนักเรียน!B3="","",รายชื่อนักเรียน!B3&amp;รายชื่อนักเรียน!C3&amp; "  " &amp; รายชื่อนักเรียน!D3)</f>
        <v>เด็กชายคฑาวุธ  สวนเศรษฐ</v>
      </c>
      <c r="F6" s="66">
        <v>2</v>
      </c>
      <c r="G6" s="66">
        <v>2</v>
      </c>
      <c r="H6" s="66">
        <v>2</v>
      </c>
      <c r="I6" s="66">
        <v>2</v>
      </c>
      <c r="J6" s="66">
        <v>1</v>
      </c>
      <c r="K6" s="66">
        <v>1</v>
      </c>
      <c r="L6" s="66">
        <v>1</v>
      </c>
      <c r="M6" s="66">
        <v>1</v>
      </c>
      <c r="N6" s="49">
        <f t="shared" si="0"/>
        <v>1.5</v>
      </c>
      <c r="O6" s="50">
        <f>IF($E6="","",IF(N6&gt;=ตั้งค่าการประเมิน!$A$4,3,IF(N6&gt;=ตั้งค่าการประเมิน!$A$5,2,IF(N6&gt;=ตั้งค่าการประเมิน!$A$6,1,0))))</f>
        <v>2</v>
      </c>
    </row>
    <row r="7" spans="1:15" x14ac:dyDescent="0.3">
      <c r="A7" s="14"/>
      <c r="B7" s="14"/>
      <c r="C7" s="14"/>
      <c r="D7" s="47">
        <f>รายชื่อนักเรียน!$A4</f>
        <v>3</v>
      </c>
      <c r="E7" s="48" t="str">
        <f>IF(รายชื่อนักเรียน!B4="","",รายชื่อนักเรียน!B4&amp;รายชื่อนักเรียน!C4&amp; "  " &amp; รายชื่อนักเรียน!D4)</f>
        <v>เด็กชายเกรียงศักดิ์  รุ่งเรือง</v>
      </c>
      <c r="F7" s="66">
        <v>2</v>
      </c>
      <c r="G7" s="66">
        <v>2</v>
      </c>
      <c r="H7" s="66">
        <v>2</v>
      </c>
      <c r="I7" s="66">
        <v>2</v>
      </c>
      <c r="J7" s="66">
        <v>1</v>
      </c>
      <c r="K7" s="66">
        <v>1</v>
      </c>
      <c r="L7" s="66">
        <v>2</v>
      </c>
      <c r="M7" s="66">
        <v>2</v>
      </c>
      <c r="N7" s="49">
        <f t="shared" si="0"/>
        <v>1.75</v>
      </c>
      <c r="O7" s="50">
        <f>IF($E7="","",IF(N7&gt;=ตั้งค่าการประเมิน!$A$4,3,IF(N7&gt;=ตั้งค่าการประเมิน!$A$5,2,IF(N7&gt;=ตั้งค่าการประเมิน!$A$6,1,0))))</f>
        <v>2</v>
      </c>
    </row>
    <row r="8" spans="1:15" x14ac:dyDescent="0.3">
      <c r="A8" s="14"/>
      <c r="B8" s="14"/>
      <c r="C8" s="14"/>
      <c r="D8" s="47">
        <f>รายชื่อนักเรียน!$A5</f>
        <v>4</v>
      </c>
      <c r="E8" s="48" t="str">
        <f>IF(รายชื่อนักเรียน!B5="","",รายชื่อนักเรียน!B5&amp;รายชื่อนักเรียน!C5&amp; "  " &amp; รายชื่อนักเรียน!D5)</f>
        <v>เด็กชายสุทธิศักดิ์  พึ่งกุล</v>
      </c>
      <c r="F8" s="66">
        <v>2</v>
      </c>
      <c r="G8" s="66">
        <v>1</v>
      </c>
      <c r="H8" s="66">
        <v>2</v>
      </c>
      <c r="I8" s="66">
        <v>2</v>
      </c>
      <c r="J8" s="66">
        <v>2</v>
      </c>
      <c r="K8" s="66">
        <v>1</v>
      </c>
      <c r="L8" s="66">
        <v>2</v>
      </c>
      <c r="M8" s="66">
        <v>1</v>
      </c>
      <c r="N8" s="49">
        <f t="shared" si="0"/>
        <v>1.625</v>
      </c>
      <c r="O8" s="50">
        <f>IF($E8="","",IF(N8&gt;=ตั้งค่าการประเมิน!$A$4,3,IF(N8&gt;=ตั้งค่าการประเมิน!$A$5,2,IF(N8&gt;=ตั้งค่าการประเมิน!$A$6,1,0))))</f>
        <v>2</v>
      </c>
    </row>
    <row r="9" spans="1:15" x14ac:dyDescent="0.3">
      <c r="A9" s="14"/>
      <c r="B9" s="14"/>
      <c r="C9" s="14"/>
      <c r="D9" s="47">
        <f>รายชื่อนักเรียน!$A6</f>
        <v>5</v>
      </c>
      <c r="E9" s="48" t="str">
        <f>IF(รายชื่อนักเรียน!B6="","",รายชื่อนักเรียน!B6&amp;รายชื่อนักเรียน!C6&amp; "  " &amp; รายชื่อนักเรียน!D6)</f>
        <v>เด็กชายวีรากร  แตงนิ่ม</v>
      </c>
      <c r="F9" s="66">
        <v>2</v>
      </c>
      <c r="G9" s="66">
        <v>1</v>
      </c>
      <c r="H9" s="66">
        <v>1</v>
      </c>
      <c r="I9" s="66">
        <v>1</v>
      </c>
      <c r="J9" s="66">
        <v>1</v>
      </c>
      <c r="K9" s="66">
        <v>1</v>
      </c>
      <c r="L9" s="66">
        <v>1</v>
      </c>
      <c r="M9" s="66">
        <v>1</v>
      </c>
      <c r="N9" s="49">
        <f t="shared" si="0"/>
        <v>1.125</v>
      </c>
      <c r="O9" s="50">
        <f>IF($E9="","",IF(N9&gt;=ตั้งค่าการประเมิน!$A$4,3,IF(N9&gt;=ตั้งค่าการประเมิน!$A$5,2,IF(N9&gt;=ตั้งค่าการประเมิน!$A$6,1,0))))</f>
        <v>1</v>
      </c>
    </row>
    <row r="10" spans="1:15" x14ac:dyDescent="0.3">
      <c r="A10" s="14"/>
      <c r="B10" s="14"/>
      <c r="C10" s="14"/>
      <c r="D10" s="47">
        <f>รายชื่อนักเรียน!$A7</f>
        <v>6</v>
      </c>
      <c r="E10" s="48" t="str">
        <f>IF(รายชื่อนักเรียน!B7="","",รายชื่อนักเรียน!B7&amp;รายชื่อนักเรียน!C7&amp; "  " &amp; รายชื่อนักเรียน!D7)</f>
        <v>เด็กชายจอมเดช  อันทรินทร์</v>
      </c>
      <c r="F10" s="66">
        <v>2</v>
      </c>
      <c r="G10" s="66">
        <v>1</v>
      </c>
      <c r="H10" s="66">
        <v>1</v>
      </c>
      <c r="I10" s="66">
        <v>1</v>
      </c>
      <c r="J10" s="66">
        <v>1</v>
      </c>
      <c r="K10" s="66">
        <v>1</v>
      </c>
      <c r="L10" s="66">
        <v>1</v>
      </c>
      <c r="M10" s="66">
        <v>1</v>
      </c>
      <c r="N10" s="49">
        <f t="shared" si="0"/>
        <v>1.125</v>
      </c>
      <c r="O10" s="50">
        <f>IF($E10="","",IF(N10&gt;=ตั้งค่าการประเมิน!$A$4,3,IF(N10&gt;=ตั้งค่าการประเมิน!$A$5,2,IF(N10&gt;=ตั้งค่าการประเมิน!$A$6,1,0))))</f>
        <v>1</v>
      </c>
    </row>
    <row r="11" spans="1:15" x14ac:dyDescent="0.3">
      <c r="A11" s="14"/>
      <c r="B11" s="14"/>
      <c r="C11" s="14"/>
      <c r="D11" s="47">
        <f>รายชื่อนักเรียน!$A8</f>
        <v>7</v>
      </c>
      <c r="E11" s="48" t="str">
        <f>IF(รายชื่อนักเรียน!B8="","",รายชื่อนักเรียน!B8&amp;รายชื่อนักเรียน!C8&amp; "  " &amp; รายชื่อนักเรียน!D8)</f>
        <v>เด็กชายณวพล  พรมจิ๋ว</v>
      </c>
      <c r="F11" s="66">
        <v>3</v>
      </c>
      <c r="G11" s="66">
        <v>3</v>
      </c>
      <c r="H11" s="66">
        <v>3</v>
      </c>
      <c r="I11" s="66">
        <v>3</v>
      </c>
      <c r="J11" s="66">
        <v>2</v>
      </c>
      <c r="K11" s="66">
        <v>2</v>
      </c>
      <c r="L11" s="66">
        <v>3</v>
      </c>
      <c r="M11" s="66">
        <v>3</v>
      </c>
      <c r="N11" s="49">
        <f t="shared" si="0"/>
        <v>2.75</v>
      </c>
      <c r="O11" s="50">
        <f>IF($E11="","",IF(N11&gt;=ตั้งค่าการประเมิน!$A$4,3,IF(N11&gt;=ตั้งค่าการประเมิน!$A$5,2,IF(N11&gt;=ตั้งค่าการประเมิน!$A$6,1,0))))</f>
        <v>3</v>
      </c>
    </row>
    <row r="12" spans="1:15" x14ac:dyDescent="0.3">
      <c r="A12" s="14"/>
      <c r="B12" s="14"/>
      <c r="C12" s="14"/>
      <c r="D12" s="47">
        <f>รายชื่อนักเรียน!$A9</f>
        <v>8</v>
      </c>
      <c r="E12" s="48" t="str">
        <f>IF(รายชื่อนักเรียน!B9="","",รายชื่อนักเรียน!B9&amp;รายชื่อนักเรียน!C9&amp; "  " &amp; รายชื่อนักเรียน!D9)</f>
        <v>เด็กชายอลงกรณ์     คำค้อม</v>
      </c>
      <c r="F12" s="66">
        <v>2</v>
      </c>
      <c r="G12" s="66">
        <v>2</v>
      </c>
      <c r="H12" s="66">
        <v>2</v>
      </c>
      <c r="I12" s="66">
        <v>2</v>
      </c>
      <c r="J12" s="66">
        <v>2</v>
      </c>
      <c r="K12" s="66">
        <v>2</v>
      </c>
      <c r="L12" s="66">
        <v>2</v>
      </c>
      <c r="M12" s="66">
        <v>2</v>
      </c>
      <c r="N12" s="49">
        <f t="shared" si="0"/>
        <v>2</v>
      </c>
      <c r="O12" s="50">
        <f>IF($E12="","",IF(N12&gt;=ตั้งค่าการประเมิน!$A$4,3,IF(N12&gt;=ตั้งค่าการประเมิน!$A$5,2,IF(N12&gt;=ตั้งค่าการประเมิน!$A$6,1,0))))</f>
        <v>2</v>
      </c>
    </row>
    <row r="13" spans="1:15" x14ac:dyDescent="0.3">
      <c r="A13" s="14"/>
      <c r="B13" s="14"/>
      <c r="C13" s="14"/>
      <c r="D13" s="47">
        <f>รายชื่อนักเรียน!$A10</f>
        <v>9</v>
      </c>
      <c r="E13" s="48" t="str">
        <f>IF(รายชื่อนักเรียน!B10="","",รายชื่อนักเรียน!B10&amp;รายชื่อนักเรียน!C10&amp; "  " &amp; รายชื่อนักเรียน!D10)</f>
        <v>เด็กชายธีรวัช  พุ่มไสว</v>
      </c>
      <c r="F13" s="66">
        <v>2</v>
      </c>
      <c r="G13" s="66">
        <v>1</v>
      </c>
      <c r="H13" s="66">
        <v>1</v>
      </c>
      <c r="I13" s="66">
        <v>1</v>
      </c>
      <c r="J13" s="66">
        <v>1</v>
      </c>
      <c r="K13" s="66">
        <v>1</v>
      </c>
      <c r="L13" s="66">
        <v>1</v>
      </c>
      <c r="M13" s="66">
        <v>1</v>
      </c>
      <c r="N13" s="49">
        <f t="shared" si="0"/>
        <v>1.125</v>
      </c>
      <c r="O13" s="50">
        <f>IF($E13="","",IF(N13&gt;=ตั้งค่าการประเมิน!$A$4,3,IF(N13&gt;=ตั้งค่าการประเมิน!$A$5,2,IF(N13&gt;=ตั้งค่าการประเมิน!$A$6,1,0))))</f>
        <v>1</v>
      </c>
    </row>
    <row r="14" spans="1:15" x14ac:dyDescent="0.3">
      <c r="A14" s="14"/>
      <c r="B14" s="14"/>
      <c r="C14" s="14"/>
      <c r="D14" s="47">
        <f>รายชื่อนักเรียน!$A11</f>
        <v>10</v>
      </c>
      <c r="E14" s="48" t="str">
        <f>IF(รายชื่อนักเรียน!B11="","",รายชื่อนักเรียน!B11&amp;รายชื่อนักเรียน!C11&amp; "  " &amp; รายชื่อนักเรียน!D11)</f>
        <v>เด็กหญิงกัญญภัทร  เรียบร้อย</v>
      </c>
      <c r="F14" s="66">
        <v>2</v>
      </c>
      <c r="G14" s="66">
        <v>2</v>
      </c>
      <c r="H14" s="66">
        <v>2</v>
      </c>
      <c r="I14" s="66">
        <v>2</v>
      </c>
      <c r="J14" s="66">
        <v>2</v>
      </c>
      <c r="K14" s="66">
        <v>2</v>
      </c>
      <c r="L14" s="66">
        <v>2</v>
      </c>
      <c r="M14" s="66">
        <v>2</v>
      </c>
      <c r="N14" s="49">
        <f t="shared" si="0"/>
        <v>2</v>
      </c>
      <c r="O14" s="50">
        <f>IF($E14="","",IF(N14&gt;=ตั้งค่าการประเมิน!$A$4,3,IF(N14&gt;=ตั้งค่าการประเมิน!$A$5,2,IF(N14&gt;=ตั้งค่าการประเมิน!$A$6,1,0))))</f>
        <v>2</v>
      </c>
    </row>
    <row r="15" spans="1:15" x14ac:dyDescent="0.3">
      <c r="A15" s="14"/>
      <c r="B15" s="14"/>
      <c r="C15" s="14"/>
      <c r="D15" s="47">
        <f>รายชื่อนักเรียน!$A12</f>
        <v>11</v>
      </c>
      <c r="E15" s="48" t="str">
        <f>IF(รายชื่อนักเรียน!B12="","",รายชื่อนักเรียน!B12&amp;รายชื่อนักเรียน!C12&amp; "  " &amp; รายชื่อนักเรียน!D12)</f>
        <v>เด็กหญิงชญานันท์  โตทุ้ย</v>
      </c>
      <c r="F15" s="66">
        <v>3</v>
      </c>
      <c r="G15" s="66">
        <v>2</v>
      </c>
      <c r="H15" s="66">
        <v>2</v>
      </c>
      <c r="I15" s="66">
        <v>2</v>
      </c>
      <c r="J15" s="66">
        <v>2</v>
      </c>
      <c r="K15" s="66">
        <v>2</v>
      </c>
      <c r="L15" s="66">
        <v>2</v>
      </c>
      <c r="M15" s="66">
        <v>2</v>
      </c>
      <c r="N15" s="49">
        <f t="shared" si="0"/>
        <v>2.125</v>
      </c>
      <c r="O15" s="50">
        <f>IF($E15="","",IF(N15&gt;=ตั้งค่าการประเมิน!$A$4,3,IF(N15&gt;=ตั้งค่าการประเมิน!$A$5,2,IF(N15&gt;=ตั้งค่าการประเมิน!$A$6,1,0))))</f>
        <v>2</v>
      </c>
    </row>
    <row r="16" spans="1:15" x14ac:dyDescent="0.3">
      <c r="A16" s="14"/>
      <c r="B16" s="14"/>
      <c r="C16" s="14"/>
      <c r="D16" s="47">
        <f>รายชื่อนักเรียน!$A13</f>
        <v>12</v>
      </c>
      <c r="E16" s="48" t="str">
        <f>IF(รายชื่อนักเรียน!B13="","",รายชื่อนักเรียน!B13&amp;รายชื่อนักเรียน!C13&amp; "  " &amp; รายชื่อนักเรียน!D13)</f>
        <v>เด็กหญิงณัชชา  แถวอุทุม</v>
      </c>
      <c r="F16" s="66">
        <v>2</v>
      </c>
      <c r="G16" s="66">
        <v>2</v>
      </c>
      <c r="H16" s="66">
        <v>2</v>
      </c>
      <c r="I16" s="66">
        <v>2</v>
      </c>
      <c r="J16" s="66">
        <v>2</v>
      </c>
      <c r="K16" s="66">
        <v>2</v>
      </c>
      <c r="L16" s="66">
        <v>2</v>
      </c>
      <c r="M16" s="66">
        <v>2</v>
      </c>
      <c r="N16" s="49">
        <f t="shared" si="0"/>
        <v>2</v>
      </c>
      <c r="O16" s="50">
        <f>IF($E16="","",IF(N16&gt;=ตั้งค่าการประเมิน!$A$4,3,IF(N16&gt;=ตั้งค่าการประเมิน!$A$5,2,IF(N16&gt;=ตั้งค่าการประเมิน!$A$6,1,0))))</f>
        <v>2</v>
      </c>
    </row>
    <row r="17" spans="1:15" x14ac:dyDescent="0.3">
      <c r="A17" s="14"/>
      <c r="B17" s="14"/>
      <c r="C17" s="14"/>
      <c r="D17" s="47">
        <f>รายชื่อนักเรียน!$A14</f>
        <v>13</v>
      </c>
      <c r="E17" s="48" t="str">
        <f>IF(รายชื่อนักเรียน!B14="","",รายชื่อนักเรียน!B14&amp;รายชื่อนักเรียน!C14&amp; "  " &amp; รายชื่อนักเรียน!D14)</f>
        <v>เด็กหญิงณัฐณิชา  อ่วมฟัก</v>
      </c>
      <c r="F17" s="66">
        <v>2</v>
      </c>
      <c r="G17" s="66">
        <v>2</v>
      </c>
      <c r="H17" s="66">
        <v>2</v>
      </c>
      <c r="I17" s="66">
        <v>2</v>
      </c>
      <c r="J17" s="66">
        <v>2</v>
      </c>
      <c r="K17" s="66">
        <v>2</v>
      </c>
      <c r="L17" s="66">
        <v>2</v>
      </c>
      <c r="M17" s="66">
        <v>2</v>
      </c>
      <c r="N17" s="49">
        <f t="shared" si="0"/>
        <v>2</v>
      </c>
      <c r="O17" s="50">
        <f>IF($E17="","",IF(N17&gt;=ตั้งค่าการประเมิน!$A$4,3,IF(N17&gt;=ตั้งค่าการประเมิน!$A$5,2,IF(N17&gt;=ตั้งค่าการประเมิน!$A$6,1,0))))</f>
        <v>2</v>
      </c>
    </row>
    <row r="18" spans="1:15" x14ac:dyDescent="0.3">
      <c r="A18" s="14"/>
      <c r="B18" s="14"/>
      <c r="C18" s="14"/>
      <c r="D18" s="47">
        <f>รายชื่อนักเรียน!$A15</f>
        <v>14</v>
      </c>
      <c r="E18" s="48" t="str">
        <f>IF(รายชื่อนักเรียน!B15="","",รายชื่อนักเรียน!B15&amp;รายชื่อนักเรียน!C15&amp; "  " &amp; รายชื่อนักเรียน!D15)</f>
        <v>เด็กหญิงกัญญารัตน์  จันทร์แสง</v>
      </c>
      <c r="F18" s="66">
        <v>2</v>
      </c>
      <c r="G18" s="66">
        <v>2</v>
      </c>
      <c r="H18" s="66">
        <v>1</v>
      </c>
      <c r="I18" s="66">
        <v>1</v>
      </c>
      <c r="J18" s="66">
        <v>1</v>
      </c>
      <c r="K18" s="66">
        <v>1</v>
      </c>
      <c r="L18" s="66">
        <v>2</v>
      </c>
      <c r="M18" s="66">
        <v>1</v>
      </c>
      <c r="N18" s="49">
        <f t="shared" si="0"/>
        <v>1.375</v>
      </c>
      <c r="O18" s="50">
        <f>IF($E18="","",IF(N18&gt;=ตั้งค่าการประเมิน!$A$4,3,IF(N18&gt;=ตั้งค่าการประเมิน!$A$5,2,IF(N18&gt;=ตั้งค่าการประเมิน!$A$6,1,0))))</f>
        <v>1</v>
      </c>
    </row>
    <row r="19" spans="1:15" x14ac:dyDescent="0.3">
      <c r="A19" s="14"/>
      <c r="B19" s="14"/>
      <c r="C19" s="14"/>
      <c r="D19" s="47">
        <f>รายชื่อนักเรียน!$A16</f>
        <v>15</v>
      </c>
      <c r="E19" s="48" t="str">
        <f>IF(รายชื่อนักเรียน!B16="","",รายชื่อนักเรียน!B16&amp;รายชื่อนักเรียน!C16&amp; "  " &amp; รายชื่อนักเรียน!D16)</f>
        <v>เด็กหญิงกัญญาพัชร  พลหลำ</v>
      </c>
      <c r="F19" s="66">
        <v>3</v>
      </c>
      <c r="G19" s="66">
        <v>3</v>
      </c>
      <c r="H19" s="66">
        <v>3</v>
      </c>
      <c r="I19" s="66">
        <v>2</v>
      </c>
      <c r="J19" s="66">
        <v>2</v>
      </c>
      <c r="K19" s="66">
        <v>2</v>
      </c>
      <c r="L19" s="66">
        <v>2</v>
      </c>
      <c r="M19" s="66">
        <v>2</v>
      </c>
      <c r="N19" s="49">
        <f t="shared" si="0"/>
        <v>2.375</v>
      </c>
      <c r="O19" s="50">
        <f>IF($E19="","",IF(N19&gt;=ตั้งค่าการประเมิน!$A$4,3,IF(N19&gt;=ตั้งค่าการประเมิน!$A$5,2,IF(N19&gt;=ตั้งค่าการประเมิน!$A$6,1,0))))</f>
        <v>2</v>
      </c>
    </row>
    <row r="20" spans="1:15" x14ac:dyDescent="0.3">
      <c r="A20" s="14"/>
      <c r="B20" s="14"/>
      <c r="C20" s="14"/>
      <c r="D20" s="47">
        <f>รายชื่อนักเรียน!$A17</f>
        <v>16</v>
      </c>
      <c r="E20" s="48" t="str">
        <f>IF(รายชื่อนักเรียน!B17="","",รายชื่อนักเรียน!B17&amp;รายชื่อนักเรียน!C17&amp; "  " &amp; รายชื่อนักเรียน!D17)</f>
        <v>เด็กหญิงพิชชาภา  สานุสน</v>
      </c>
      <c r="F20" s="66">
        <v>3</v>
      </c>
      <c r="G20" s="66">
        <v>2</v>
      </c>
      <c r="H20" s="66">
        <v>2</v>
      </c>
      <c r="I20" s="66">
        <v>2</v>
      </c>
      <c r="J20" s="66">
        <v>2</v>
      </c>
      <c r="K20" s="66">
        <v>2</v>
      </c>
      <c r="L20" s="66">
        <v>2</v>
      </c>
      <c r="M20" s="66">
        <v>2</v>
      </c>
      <c r="N20" s="49">
        <f t="shared" si="0"/>
        <v>2.125</v>
      </c>
      <c r="O20" s="50">
        <f>IF($E20="","",IF(N20&gt;=ตั้งค่าการประเมิน!$A$4,3,IF(N20&gt;=ตั้งค่าการประเมิน!$A$5,2,IF(N20&gt;=ตั้งค่าการประเมิน!$A$6,1,0))))</f>
        <v>2</v>
      </c>
    </row>
    <row r="21" spans="1:15" x14ac:dyDescent="0.3">
      <c r="A21" s="14"/>
      <c r="B21" s="14"/>
      <c r="C21" s="14"/>
      <c r="D21" s="47">
        <f>รายชื่อนักเรียน!$A18</f>
        <v>17</v>
      </c>
      <c r="E21" s="48" t="str">
        <f>IF(รายชื่อนักเรียน!B18="","",รายชื่อนักเรียน!B18&amp;รายชื่อนักเรียน!C18&amp; "  " &amp; รายชื่อนักเรียน!D18)</f>
        <v>เด็กหญิงลลนา     เกิดมงคล</v>
      </c>
      <c r="F21" s="66">
        <v>2</v>
      </c>
      <c r="G21" s="66">
        <v>2</v>
      </c>
      <c r="H21" s="66">
        <v>2</v>
      </c>
      <c r="I21" s="66">
        <v>2</v>
      </c>
      <c r="J21" s="66">
        <v>2</v>
      </c>
      <c r="K21" s="66">
        <v>2</v>
      </c>
      <c r="L21" s="66">
        <v>2</v>
      </c>
      <c r="M21" s="66">
        <v>2</v>
      </c>
      <c r="N21" s="49">
        <f t="shared" si="0"/>
        <v>2</v>
      </c>
      <c r="O21" s="50">
        <f>IF($E21="","",IF(N21&gt;=ตั้งค่าการประเมิน!$A$4,3,IF(N21&gt;=ตั้งค่าการประเมิน!$A$5,2,IF(N21&gt;=ตั้งค่าการประเมิน!$A$6,1,0))))</f>
        <v>2</v>
      </c>
    </row>
    <row r="22" spans="1:15" x14ac:dyDescent="0.3">
      <c r="A22" s="14"/>
      <c r="B22" s="14"/>
      <c r="C22" s="14"/>
      <c r="D22" s="47">
        <f>รายชื่อนักเรียน!$A19</f>
        <v>18</v>
      </c>
      <c r="E22" s="48" t="str">
        <f>IF(รายชื่อนักเรียน!B19="","",รายชื่อนักเรียน!B19&amp;รายชื่อนักเรียน!C19&amp; "  " &amp; รายชื่อนักเรียน!D19)</f>
        <v/>
      </c>
      <c r="F22" s="66"/>
      <c r="G22" s="66"/>
      <c r="H22" s="66"/>
      <c r="I22" s="66"/>
      <c r="J22" s="66"/>
      <c r="K22" s="66"/>
      <c r="L22" s="66"/>
      <c r="M22" s="66"/>
      <c r="N22" s="49" t="str">
        <f t="shared" si="0"/>
        <v/>
      </c>
      <c r="O22" s="50" t="str">
        <f>IF($E22="","",IF(N22&gt;=ตั้งค่าการประเมิน!$A$4,3,IF(N22&gt;=ตั้งค่าการประเมิน!$A$5,2,IF(N22&gt;=ตั้งค่าการประเมิน!$A$6,1,0))))</f>
        <v/>
      </c>
    </row>
    <row r="23" spans="1:15" x14ac:dyDescent="0.3">
      <c r="A23" s="14"/>
      <c r="B23" s="14"/>
      <c r="C23" s="14"/>
      <c r="D23" s="47">
        <f>รายชื่อนักเรียน!$A20</f>
        <v>19</v>
      </c>
      <c r="E23" s="48" t="str">
        <f>IF(รายชื่อนักเรียน!B20="","",รายชื่อนักเรียน!B20&amp;รายชื่อนักเรียน!C20&amp; "  " &amp; รายชื่อนักเรียน!D20)</f>
        <v/>
      </c>
      <c r="F23" s="66"/>
      <c r="G23" s="66"/>
      <c r="H23" s="66"/>
      <c r="I23" s="66"/>
      <c r="J23" s="66"/>
      <c r="K23" s="66"/>
      <c r="L23" s="66"/>
      <c r="M23" s="66"/>
      <c r="N23" s="49" t="str">
        <f t="shared" si="0"/>
        <v/>
      </c>
      <c r="O23" s="50" t="str">
        <f>IF($E23="","",IF(N23&gt;=ตั้งค่าการประเมิน!$A$4,3,IF(N23&gt;=ตั้งค่าการประเมิน!$A$5,2,IF(N23&gt;=ตั้งค่าการประเมิน!$A$6,1,0))))</f>
        <v/>
      </c>
    </row>
    <row r="24" spans="1:15" x14ac:dyDescent="0.3">
      <c r="A24" s="14"/>
      <c r="B24" s="14"/>
      <c r="C24" s="14"/>
      <c r="D24" s="47">
        <f>รายชื่อนักเรียน!$A21</f>
        <v>20</v>
      </c>
      <c r="E24" s="48" t="str">
        <f>IF(รายชื่อนักเรียน!B21="","",รายชื่อนักเรียน!B21&amp;รายชื่อนักเรียน!C21&amp; "  " &amp; รายชื่อนักเรียน!D21)</f>
        <v/>
      </c>
      <c r="F24" s="66"/>
      <c r="G24" s="66"/>
      <c r="H24" s="66"/>
      <c r="I24" s="66"/>
      <c r="J24" s="66"/>
      <c r="K24" s="66"/>
      <c r="L24" s="66"/>
      <c r="M24" s="66"/>
      <c r="N24" s="49" t="str">
        <f t="shared" si="0"/>
        <v/>
      </c>
      <c r="O24" s="50" t="str">
        <f>IF($E24="","",IF(N24&gt;=ตั้งค่าการประเมิน!$A$4,3,IF(N24&gt;=ตั้งค่าการประเมิน!$A$5,2,IF(N24&gt;=ตั้งค่าการประเมิน!$A$6,1,0))))</f>
        <v/>
      </c>
    </row>
    <row r="25" spans="1:15" x14ac:dyDescent="0.3">
      <c r="A25" s="14"/>
      <c r="B25" s="14"/>
      <c r="C25" s="14"/>
      <c r="D25" s="47">
        <f>รายชื่อนักเรียน!$A22</f>
        <v>21</v>
      </c>
      <c r="E25" s="48" t="str">
        <f>IF(รายชื่อนักเรียน!B22="","",รายชื่อนักเรียน!B22&amp;รายชื่อนักเรียน!C22&amp; "  " &amp; รายชื่อนักเรียน!D22)</f>
        <v/>
      </c>
      <c r="F25" s="66"/>
      <c r="G25" s="66"/>
      <c r="H25" s="66"/>
      <c r="I25" s="66"/>
      <c r="J25" s="66"/>
      <c r="K25" s="66"/>
      <c r="L25" s="66"/>
      <c r="M25" s="66"/>
      <c r="N25" s="49" t="str">
        <f t="shared" si="0"/>
        <v/>
      </c>
      <c r="O25" s="50" t="str">
        <f>IF($E25="","",IF(N25&gt;=ตั้งค่าการประเมิน!$A$4,3,IF(N25&gt;=ตั้งค่าการประเมิน!$A$5,2,IF(N25&gt;=ตั้งค่าการประเมิน!$A$6,1,0))))</f>
        <v/>
      </c>
    </row>
    <row r="26" spans="1:15" x14ac:dyDescent="0.3">
      <c r="A26" s="14"/>
      <c r="B26" s="14"/>
      <c r="C26" s="14"/>
      <c r="D26" s="47">
        <f>รายชื่อนักเรียน!$A23</f>
        <v>22</v>
      </c>
      <c r="E26" s="48" t="str">
        <f>IF(รายชื่อนักเรียน!B23="","",รายชื่อนักเรียน!B23&amp;รายชื่อนักเรียน!C23&amp; "  " &amp; รายชื่อนักเรียน!D23)</f>
        <v/>
      </c>
      <c r="F26" s="66"/>
      <c r="G26" s="66"/>
      <c r="H26" s="66"/>
      <c r="I26" s="66"/>
      <c r="J26" s="66"/>
      <c r="K26" s="66"/>
      <c r="L26" s="66"/>
      <c r="M26" s="66"/>
      <c r="N26" s="49" t="str">
        <f t="shared" si="0"/>
        <v/>
      </c>
      <c r="O26" s="50" t="str">
        <f>IF($E26="","",IF(N26&gt;=ตั้งค่าการประเมิน!$A$4,3,IF(N26&gt;=ตั้งค่าการประเมิน!$A$5,2,IF(N26&gt;=ตั้งค่าการประเมิน!$A$6,1,0))))</f>
        <v/>
      </c>
    </row>
    <row r="27" spans="1:15" x14ac:dyDescent="0.3">
      <c r="A27" s="14"/>
      <c r="B27" s="14"/>
      <c r="C27" s="14"/>
      <c r="D27" s="47">
        <f>รายชื่อนักเรียน!$A24</f>
        <v>23</v>
      </c>
      <c r="E27" s="48" t="str">
        <f>IF(รายชื่อนักเรียน!B24="","",รายชื่อนักเรียน!B24&amp;รายชื่อนักเรียน!C24&amp; "  " &amp; รายชื่อนักเรียน!D24)</f>
        <v/>
      </c>
      <c r="F27" s="66"/>
      <c r="G27" s="66"/>
      <c r="H27" s="66"/>
      <c r="I27" s="66"/>
      <c r="J27" s="66"/>
      <c r="K27" s="66"/>
      <c r="L27" s="66"/>
      <c r="M27" s="66"/>
      <c r="N27" s="49" t="str">
        <f t="shared" si="0"/>
        <v/>
      </c>
      <c r="O27" s="50" t="str">
        <f>IF($E27="","",IF(N27&gt;=ตั้งค่าการประเมิน!$A$4,3,IF(N27&gt;=ตั้งค่าการประเมิน!$A$5,2,IF(N27&gt;=ตั้งค่าการประเมิน!$A$6,1,0))))</f>
        <v/>
      </c>
    </row>
    <row r="28" spans="1:15" x14ac:dyDescent="0.3">
      <c r="A28" s="14"/>
      <c r="B28" s="14"/>
      <c r="C28" s="14"/>
      <c r="D28" s="47">
        <f>รายชื่อนักเรียน!$A25</f>
        <v>24</v>
      </c>
      <c r="E28" s="48" t="str">
        <f>IF(รายชื่อนักเรียน!B25="","",รายชื่อนักเรียน!B25&amp;รายชื่อนักเรียน!C25&amp; "  " &amp; รายชื่อนักเรียน!D25)</f>
        <v/>
      </c>
      <c r="F28" s="19"/>
      <c r="G28" s="19"/>
      <c r="H28" s="19"/>
      <c r="I28" s="19"/>
      <c r="J28" s="19"/>
      <c r="K28" s="19"/>
      <c r="L28" s="19"/>
      <c r="M28" s="19"/>
      <c r="N28" s="49" t="str">
        <f t="shared" si="0"/>
        <v/>
      </c>
      <c r="O28" s="50" t="str">
        <f>IF($E28="","",IF(N28&gt;=ตั้งค่าการประเมิน!$A$4,3,IF(N28&gt;=ตั้งค่าการประเมิน!$A$5,2,IF(N28&gt;=ตั้งค่าการประเมิน!$A$6,1,0))))</f>
        <v/>
      </c>
    </row>
    <row r="29" spans="1:15" x14ac:dyDescent="0.3">
      <c r="A29" s="14"/>
      <c r="B29" s="14"/>
      <c r="C29" s="14"/>
      <c r="D29" s="47">
        <f>รายชื่อนักเรียน!$A26</f>
        <v>25</v>
      </c>
      <c r="E29" s="48" t="str">
        <f>IF(รายชื่อนักเรียน!B26="","",รายชื่อนักเรียน!B26&amp;รายชื่อนักเรียน!C26&amp; "  " &amp; รายชื่อนักเรียน!D26)</f>
        <v/>
      </c>
      <c r="F29" s="19"/>
      <c r="G29" s="19"/>
      <c r="H29" s="19"/>
      <c r="I29" s="19"/>
      <c r="J29" s="19"/>
      <c r="K29" s="19"/>
      <c r="L29" s="19"/>
      <c r="M29" s="19"/>
      <c r="N29" s="49" t="str">
        <f t="shared" si="0"/>
        <v/>
      </c>
      <c r="O29" s="50" t="str">
        <f>IF($E29="","",IF(N29&gt;=ตั้งค่าการประเมิน!$A$4,3,IF(N29&gt;=ตั้งค่าการประเมิน!$A$5,2,IF(N29&gt;=ตั้งค่าการประเมิน!$A$6,1,0))))</f>
        <v/>
      </c>
    </row>
    <row r="30" spans="1:15" x14ac:dyDescent="0.3">
      <c r="A30" s="14"/>
      <c r="B30" s="14"/>
      <c r="C30" s="14"/>
      <c r="D30" s="47">
        <f>รายชื่อนักเรียน!$A27</f>
        <v>26</v>
      </c>
      <c r="E30" s="48" t="str">
        <f>IF(รายชื่อนักเรียน!B27="","",รายชื่อนักเรียน!B27&amp;รายชื่อนักเรียน!C27&amp; "  " &amp; รายชื่อนักเรียน!D27)</f>
        <v/>
      </c>
      <c r="F30" s="19"/>
      <c r="G30" s="19"/>
      <c r="H30" s="19"/>
      <c r="I30" s="19"/>
      <c r="J30" s="19"/>
      <c r="K30" s="19"/>
      <c r="L30" s="19"/>
      <c r="M30" s="19"/>
      <c r="N30" s="49" t="str">
        <f t="shared" si="0"/>
        <v/>
      </c>
      <c r="O30" s="50" t="str">
        <f>IF($E30="","",IF(N30&gt;=ตั้งค่าการประเมิน!$A$4,3,IF(N30&gt;=ตั้งค่าการประเมิน!$A$5,2,IF(N30&gt;=ตั้งค่าการประเมิน!$A$6,1,0))))</f>
        <v/>
      </c>
    </row>
    <row r="31" spans="1:15" x14ac:dyDescent="0.3">
      <c r="A31" s="14"/>
      <c r="B31" s="14"/>
      <c r="C31" s="14"/>
      <c r="D31" s="47">
        <f>รายชื่อนักเรียน!$A28</f>
        <v>27</v>
      </c>
      <c r="E31" s="48" t="str">
        <f>IF(รายชื่อนักเรียน!B28="","",รายชื่อนักเรียน!B28&amp;รายชื่อนักเรียน!C28&amp; "  " &amp; รายชื่อนักเรียน!D28)</f>
        <v/>
      </c>
      <c r="F31" s="19"/>
      <c r="G31" s="19"/>
      <c r="H31" s="19"/>
      <c r="I31" s="19"/>
      <c r="J31" s="19"/>
      <c r="K31" s="19"/>
      <c r="L31" s="19"/>
      <c r="M31" s="19"/>
      <c r="N31" s="49" t="str">
        <f t="shared" si="0"/>
        <v/>
      </c>
      <c r="O31" s="50" t="str">
        <f>IF($E31="","",IF(N31&gt;=ตั้งค่าการประเมิน!$A$4,3,IF(N31&gt;=ตั้งค่าการประเมิน!$A$5,2,IF(N31&gt;=ตั้งค่าการประเมิน!$A$6,1,0))))</f>
        <v/>
      </c>
    </row>
    <row r="32" spans="1:15" x14ac:dyDescent="0.3">
      <c r="A32" s="14"/>
      <c r="B32" s="14"/>
      <c r="C32" s="14"/>
      <c r="D32" s="47">
        <f>รายชื่อนักเรียน!$A29</f>
        <v>28</v>
      </c>
      <c r="E32" s="48" t="str">
        <f>IF(รายชื่อนักเรียน!B29="","",รายชื่อนักเรียน!B29&amp;รายชื่อนักเรียน!C29&amp; "  " &amp; รายชื่อนักเรียน!D29)</f>
        <v/>
      </c>
      <c r="F32" s="19"/>
      <c r="G32" s="19"/>
      <c r="H32" s="19"/>
      <c r="I32" s="19"/>
      <c r="J32" s="19"/>
      <c r="K32" s="19"/>
      <c r="L32" s="19"/>
      <c r="M32" s="19"/>
      <c r="N32" s="49" t="str">
        <f t="shared" si="0"/>
        <v/>
      </c>
      <c r="O32" s="50" t="str">
        <f>IF($E32="","",IF(N32&gt;=ตั้งค่าการประเมิน!$A$4,3,IF(N32&gt;=ตั้งค่าการประเมิน!$A$5,2,IF(N32&gt;=ตั้งค่าการประเมิน!$A$6,1,0))))</f>
        <v/>
      </c>
    </row>
    <row r="33" spans="1:15" x14ac:dyDescent="0.3">
      <c r="A33" s="14"/>
      <c r="B33" s="14"/>
      <c r="C33" s="14"/>
      <c r="D33" s="47">
        <f>รายชื่อนักเรียน!$A30</f>
        <v>29</v>
      </c>
      <c r="E33" s="48" t="str">
        <f>IF(รายชื่อนักเรียน!B30="","",รายชื่อนักเรียน!B30&amp;รายชื่อนักเรียน!C30&amp; "  " &amp; รายชื่อนักเรียน!D30)</f>
        <v/>
      </c>
      <c r="F33" s="19"/>
      <c r="G33" s="19"/>
      <c r="H33" s="19"/>
      <c r="I33" s="19"/>
      <c r="J33" s="19"/>
      <c r="K33" s="19"/>
      <c r="L33" s="19"/>
      <c r="M33" s="19"/>
      <c r="N33" s="49" t="str">
        <f t="shared" si="0"/>
        <v/>
      </c>
      <c r="O33" s="50" t="str">
        <f>IF($E33="","",IF(N33&gt;=ตั้งค่าการประเมิน!$A$4,3,IF(N33&gt;=ตั้งค่าการประเมิน!$A$5,2,IF(N33&gt;=ตั้งค่าการประเมิน!$A$6,1,0))))</f>
        <v/>
      </c>
    </row>
    <row r="34" spans="1:15" x14ac:dyDescent="0.3">
      <c r="A34" s="14"/>
      <c r="B34" s="14"/>
      <c r="C34" s="14"/>
      <c r="D34" s="47">
        <f>รายชื่อนักเรียน!$A31</f>
        <v>30</v>
      </c>
      <c r="E34" s="48" t="str">
        <f>IF(รายชื่อนักเรียน!B31="","",รายชื่อนักเรียน!B31&amp;รายชื่อนักเรียน!C31&amp; "  " &amp; รายชื่อนักเรียน!D31)</f>
        <v/>
      </c>
      <c r="F34" s="19"/>
      <c r="G34" s="19"/>
      <c r="H34" s="19"/>
      <c r="I34" s="19"/>
      <c r="J34" s="19"/>
      <c r="K34" s="19"/>
      <c r="L34" s="19"/>
      <c r="M34" s="19"/>
      <c r="N34" s="49" t="str">
        <f t="shared" si="0"/>
        <v/>
      </c>
      <c r="O34" s="50" t="str">
        <f>IF($E34="","",IF(N34&gt;=ตั้งค่าการประเมิน!$A$4,3,IF(N34&gt;=ตั้งค่าการประเมิน!$A$5,2,IF(N34&gt;=ตั้งค่าการประเมิน!$A$6,1,0))))</f>
        <v/>
      </c>
    </row>
    <row r="35" spans="1:15" x14ac:dyDescent="0.3">
      <c r="A35" s="14"/>
      <c r="B35" s="14"/>
      <c r="C35" s="14"/>
      <c r="D35" s="47">
        <f>รายชื่อนักเรียน!$A32</f>
        <v>31</v>
      </c>
      <c r="E35" s="48" t="str">
        <f>IF(รายชื่อนักเรียน!B32="","",รายชื่อนักเรียน!B32&amp;รายชื่อนักเรียน!C32&amp; "  " &amp; รายชื่อนักเรียน!D32)</f>
        <v/>
      </c>
      <c r="F35" s="19"/>
      <c r="G35" s="19"/>
      <c r="H35" s="19"/>
      <c r="I35" s="19"/>
      <c r="J35" s="19"/>
      <c r="K35" s="19"/>
      <c r="L35" s="19"/>
      <c r="M35" s="19"/>
      <c r="N35" s="49" t="str">
        <f t="shared" si="0"/>
        <v/>
      </c>
      <c r="O35" s="50" t="str">
        <f>IF($E35="","",IF(N35&gt;=ตั้งค่าการประเมิน!$A$4,3,IF(N35&gt;=ตั้งค่าการประเมิน!$A$5,2,IF(N35&gt;=ตั้งค่าการประเมิน!$A$6,1,0))))</f>
        <v/>
      </c>
    </row>
    <row r="36" spans="1:15" x14ac:dyDescent="0.3">
      <c r="A36" s="14"/>
      <c r="B36" s="14"/>
      <c r="C36" s="14"/>
      <c r="D36" s="47">
        <f>รายชื่อนักเรียน!$A33</f>
        <v>32</v>
      </c>
      <c r="E36" s="48" t="str">
        <f>IF(รายชื่อนักเรียน!B33="","",รายชื่อนักเรียน!B33&amp;รายชื่อนักเรียน!C33&amp; "  " &amp; รายชื่อนักเรียน!D33)</f>
        <v/>
      </c>
      <c r="F36" s="19"/>
      <c r="G36" s="19"/>
      <c r="H36" s="19"/>
      <c r="I36" s="19"/>
      <c r="J36" s="19"/>
      <c r="K36" s="19"/>
      <c r="L36" s="19"/>
      <c r="M36" s="19"/>
      <c r="N36" s="49" t="str">
        <f t="shared" si="0"/>
        <v/>
      </c>
      <c r="O36" s="50" t="str">
        <f>IF($E36="","",IF(N36&gt;=ตั้งค่าการประเมิน!$A$4,3,IF(N36&gt;=ตั้งค่าการประเมิน!$A$5,2,IF(N36&gt;=ตั้งค่าการประเมิน!$A$6,1,0))))</f>
        <v/>
      </c>
    </row>
    <row r="37" spans="1:15" x14ac:dyDescent="0.3">
      <c r="A37" s="14"/>
      <c r="B37" s="14"/>
      <c r="C37" s="14"/>
      <c r="D37" s="47">
        <f>รายชื่อนักเรียน!$A34</f>
        <v>33</v>
      </c>
      <c r="E37" s="48" t="str">
        <f>IF(รายชื่อนักเรียน!B34="","",รายชื่อนักเรียน!B34&amp;รายชื่อนักเรียน!C34&amp; "  " &amp; รายชื่อนักเรียน!D34)</f>
        <v/>
      </c>
      <c r="F37" s="19"/>
      <c r="G37" s="19"/>
      <c r="H37" s="19"/>
      <c r="I37" s="19"/>
      <c r="J37" s="19"/>
      <c r="K37" s="19"/>
      <c r="L37" s="19"/>
      <c r="M37" s="19"/>
      <c r="N37" s="49" t="str">
        <f t="shared" ref="N37:N64" si="1">IF($E37="","",IF(SUM(F37:M37)=0,0,AVERAGE(F37:M37)))</f>
        <v/>
      </c>
      <c r="O37" s="50" t="str">
        <f>IF($E37="","",IF(N37&gt;=ตั้งค่าการประเมิน!$A$4,3,IF(N37&gt;=ตั้งค่าการประเมิน!$A$5,2,IF(N37&gt;=ตั้งค่าการประเมิน!$A$6,1,0))))</f>
        <v/>
      </c>
    </row>
    <row r="38" spans="1:15" x14ac:dyDescent="0.3">
      <c r="A38" s="14"/>
      <c r="B38" s="14"/>
      <c r="C38" s="14"/>
      <c r="D38" s="47">
        <f>รายชื่อนักเรียน!$A35</f>
        <v>34</v>
      </c>
      <c r="E38" s="48" t="str">
        <f>IF(รายชื่อนักเรียน!B35="","",รายชื่อนักเรียน!B35&amp;รายชื่อนักเรียน!C35&amp; "  " &amp; รายชื่อนักเรียน!D35)</f>
        <v/>
      </c>
      <c r="F38" s="19"/>
      <c r="G38" s="19"/>
      <c r="H38" s="19"/>
      <c r="I38" s="19"/>
      <c r="J38" s="19"/>
      <c r="K38" s="19"/>
      <c r="L38" s="19"/>
      <c r="M38" s="19"/>
      <c r="N38" s="49" t="str">
        <f t="shared" si="1"/>
        <v/>
      </c>
      <c r="O38" s="50" t="str">
        <f>IF($E38="","",IF(N38&gt;=ตั้งค่าการประเมิน!$A$4,3,IF(N38&gt;=ตั้งค่าการประเมิน!$A$5,2,IF(N38&gt;=ตั้งค่าการประเมิน!$A$6,1,0))))</f>
        <v/>
      </c>
    </row>
    <row r="39" spans="1:15" x14ac:dyDescent="0.3">
      <c r="A39" s="14"/>
      <c r="B39" s="14"/>
      <c r="C39" s="14"/>
      <c r="D39" s="47">
        <f>รายชื่อนักเรียน!$A36</f>
        <v>35</v>
      </c>
      <c r="E39" s="48" t="str">
        <f>IF(รายชื่อนักเรียน!B36="","",รายชื่อนักเรียน!B36&amp;รายชื่อนักเรียน!C36&amp; "  " &amp; รายชื่อนักเรียน!D36)</f>
        <v/>
      </c>
      <c r="F39" s="19"/>
      <c r="G39" s="19"/>
      <c r="H39" s="19"/>
      <c r="I39" s="19"/>
      <c r="J39" s="19"/>
      <c r="K39" s="19"/>
      <c r="L39" s="19"/>
      <c r="M39" s="19"/>
      <c r="N39" s="49" t="str">
        <f t="shared" si="1"/>
        <v/>
      </c>
      <c r="O39" s="50" t="str">
        <f>IF($E39="","",IF(N39&gt;=ตั้งค่าการประเมิน!$A$4,3,IF(N39&gt;=ตั้งค่าการประเมิน!$A$5,2,IF(N39&gt;=ตั้งค่าการประเมิน!$A$6,1,0))))</f>
        <v/>
      </c>
    </row>
    <row r="40" spans="1:15" x14ac:dyDescent="0.3">
      <c r="A40" s="14"/>
      <c r="B40" s="14"/>
      <c r="C40" s="14"/>
      <c r="D40" s="47">
        <f>รายชื่อนักเรียน!$A37</f>
        <v>36</v>
      </c>
      <c r="E40" s="48" t="str">
        <f>IF(รายชื่อนักเรียน!B37="","",รายชื่อนักเรียน!B37&amp;รายชื่อนักเรียน!C37&amp; "  " &amp; รายชื่อนักเรียน!D37)</f>
        <v/>
      </c>
      <c r="F40" s="19"/>
      <c r="G40" s="19"/>
      <c r="H40" s="19"/>
      <c r="I40" s="19"/>
      <c r="J40" s="19"/>
      <c r="K40" s="19"/>
      <c r="L40" s="19"/>
      <c r="M40" s="19"/>
      <c r="N40" s="49" t="str">
        <f t="shared" si="1"/>
        <v/>
      </c>
      <c r="O40" s="50" t="str">
        <f>IF($E40="","",IF(N40&gt;=ตั้งค่าการประเมิน!$A$4,3,IF(N40&gt;=ตั้งค่าการประเมิน!$A$5,2,IF(N40&gt;=ตั้งค่าการประเมิน!$A$6,1,0))))</f>
        <v/>
      </c>
    </row>
    <row r="41" spans="1:15" x14ac:dyDescent="0.3">
      <c r="A41" s="14"/>
      <c r="B41" s="14"/>
      <c r="C41" s="14"/>
      <c r="D41" s="47">
        <f>รายชื่อนักเรียน!$A38</f>
        <v>37</v>
      </c>
      <c r="E41" s="48" t="str">
        <f>IF(รายชื่อนักเรียน!B38="","",รายชื่อนักเรียน!B38&amp;รายชื่อนักเรียน!C38&amp; "  " &amp; รายชื่อนักเรียน!D38)</f>
        <v/>
      </c>
      <c r="F41" s="19"/>
      <c r="G41" s="19"/>
      <c r="H41" s="19"/>
      <c r="I41" s="19"/>
      <c r="J41" s="19"/>
      <c r="K41" s="19"/>
      <c r="L41" s="19"/>
      <c r="M41" s="19"/>
      <c r="N41" s="49" t="str">
        <f t="shared" si="1"/>
        <v/>
      </c>
      <c r="O41" s="50" t="str">
        <f>IF($E41="","",IF(N41&gt;=ตั้งค่าการประเมิน!$A$4,3,IF(N41&gt;=ตั้งค่าการประเมิน!$A$5,2,IF(N41&gt;=ตั้งค่าการประเมิน!$A$6,1,0))))</f>
        <v/>
      </c>
    </row>
    <row r="42" spans="1:15" x14ac:dyDescent="0.3">
      <c r="A42" s="14"/>
      <c r="B42" s="14"/>
      <c r="C42" s="14"/>
      <c r="D42" s="47">
        <f>รายชื่อนักเรียน!$A39</f>
        <v>38</v>
      </c>
      <c r="E42" s="48" t="str">
        <f>IF(รายชื่อนักเรียน!B39="","",รายชื่อนักเรียน!B39&amp;รายชื่อนักเรียน!C39&amp; "  " &amp; รายชื่อนักเรียน!D39)</f>
        <v/>
      </c>
      <c r="F42" s="19"/>
      <c r="G42" s="19"/>
      <c r="H42" s="19"/>
      <c r="I42" s="19"/>
      <c r="J42" s="19"/>
      <c r="K42" s="19"/>
      <c r="L42" s="19"/>
      <c r="M42" s="19"/>
      <c r="N42" s="49" t="str">
        <f t="shared" si="1"/>
        <v/>
      </c>
      <c r="O42" s="50" t="str">
        <f>IF($E42="","",IF(N42&gt;=ตั้งค่าการประเมิน!$A$4,3,IF(N42&gt;=ตั้งค่าการประเมิน!$A$5,2,IF(N42&gt;=ตั้งค่าการประเมิน!$A$6,1,0))))</f>
        <v/>
      </c>
    </row>
    <row r="43" spans="1:15" x14ac:dyDescent="0.3">
      <c r="A43" s="14"/>
      <c r="B43" s="14"/>
      <c r="C43" s="14"/>
      <c r="D43" s="47">
        <f>รายชื่อนักเรียน!$A40</f>
        <v>39</v>
      </c>
      <c r="E43" s="48" t="str">
        <f>IF(รายชื่อนักเรียน!B40="","",รายชื่อนักเรียน!B40&amp;รายชื่อนักเรียน!C40&amp; "  " &amp; รายชื่อนักเรียน!D40)</f>
        <v/>
      </c>
      <c r="F43" s="19"/>
      <c r="G43" s="19"/>
      <c r="H43" s="19"/>
      <c r="I43" s="19"/>
      <c r="J43" s="19"/>
      <c r="K43" s="19"/>
      <c r="L43" s="19"/>
      <c r="M43" s="19"/>
      <c r="N43" s="49" t="str">
        <f t="shared" si="1"/>
        <v/>
      </c>
      <c r="O43" s="50" t="str">
        <f>IF($E43="","",IF(N43&gt;=ตั้งค่าการประเมิน!$A$4,3,IF(N43&gt;=ตั้งค่าการประเมิน!$A$5,2,IF(N43&gt;=ตั้งค่าการประเมิน!$A$6,1,0))))</f>
        <v/>
      </c>
    </row>
    <row r="44" spans="1:15" x14ac:dyDescent="0.3">
      <c r="A44" s="14"/>
      <c r="B44" s="14"/>
      <c r="C44" s="14"/>
      <c r="D44" s="47">
        <f>รายชื่อนักเรียน!$A41</f>
        <v>40</v>
      </c>
      <c r="E44" s="48" t="str">
        <f>IF(รายชื่อนักเรียน!B41="","",รายชื่อนักเรียน!B41&amp;รายชื่อนักเรียน!C41&amp; "  " &amp; รายชื่อนักเรียน!D41)</f>
        <v/>
      </c>
      <c r="F44" s="19"/>
      <c r="G44" s="19"/>
      <c r="H44" s="19"/>
      <c r="I44" s="19"/>
      <c r="J44" s="19"/>
      <c r="K44" s="19"/>
      <c r="L44" s="19"/>
      <c r="M44" s="19"/>
      <c r="N44" s="49" t="str">
        <f t="shared" si="1"/>
        <v/>
      </c>
      <c r="O44" s="50" t="str">
        <f>IF($E44="","",IF(N44&gt;=ตั้งค่าการประเมิน!$A$4,3,IF(N44&gt;=ตั้งค่าการประเมิน!$A$5,2,IF(N44&gt;=ตั้งค่าการประเมิน!$A$6,1,0))))</f>
        <v/>
      </c>
    </row>
    <row r="45" spans="1:15" x14ac:dyDescent="0.3">
      <c r="A45" s="14"/>
      <c r="B45" s="14"/>
      <c r="C45" s="14"/>
      <c r="D45" s="47">
        <f>รายชื่อนักเรียน!$A42</f>
        <v>41</v>
      </c>
      <c r="E45" s="48" t="str">
        <f>IF(รายชื่อนักเรียน!B42="","",รายชื่อนักเรียน!B42&amp;รายชื่อนักเรียน!C42&amp; "  " &amp; รายชื่อนักเรียน!D42)</f>
        <v/>
      </c>
      <c r="F45" s="19"/>
      <c r="G45" s="19"/>
      <c r="H45" s="19"/>
      <c r="I45" s="19"/>
      <c r="J45" s="19"/>
      <c r="K45" s="19"/>
      <c r="L45" s="19"/>
      <c r="M45" s="19"/>
      <c r="N45" s="49" t="str">
        <f t="shared" si="1"/>
        <v/>
      </c>
      <c r="O45" s="50" t="str">
        <f>IF($E45="","",IF(N45&gt;=ตั้งค่าการประเมิน!$A$4,3,IF(N45&gt;=ตั้งค่าการประเมิน!$A$5,2,IF(N45&gt;=ตั้งค่าการประเมิน!$A$6,1,0))))</f>
        <v/>
      </c>
    </row>
    <row r="46" spans="1:15" x14ac:dyDescent="0.3">
      <c r="A46" s="14"/>
      <c r="B46" s="14"/>
      <c r="C46" s="14"/>
      <c r="D46" s="47">
        <f>รายชื่อนักเรียน!$A43</f>
        <v>42</v>
      </c>
      <c r="E46" s="48" t="str">
        <f>IF(รายชื่อนักเรียน!B43="","",รายชื่อนักเรียน!B43&amp;รายชื่อนักเรียน!C43&amp; "  " &amp; รายชื่อนักเรียน!D43)</f>
        <v/>
      </c>
      <c r="F46" s="19"/>
      <c r="G46" s="19"/>
      <c r="H46" s="19"/>
      <c r="I46" s="19"/>
      <c r="J46" s="19"/>
      <c r="K46" s="19"/>
      <c r="L46" s="19"/>
      <c r="M46" s="19"/>
      <c r="N46" s="49" t="str">
        <f t="shared" si="1"/>
        <v/>
      </c>
      <c r="O46" s="50" t="str">
        <f>IF($E46="","",IF(N46&gt;=ตั้งค่าการประเมิน!$A$4,3,IF(N46&gt;=ตั้งค่าการประเมิน!$A$5,2,IF(N46&gt;=ตั้งค่าการประเมิน!$A$6,1,0))))</f>
        <v/>
      </c>
    </row>
    <row r="47" spans="1:15" x14ac:dyDescent="0.3">
      <c r="A47" s="14"/>
      <c r="B47" s="14"/>
      <c r="C47" s="14"/>
      <c r="D47" s="47">
        <f>รายชื่อนักเรียน!$A44</f>
        <v>43</v>
      </c>
      <c r="E47" s="48" t="str">
        <f>IF(รายชื่อนักเรียน!B44="","",รายชื่อนักเรียน!B44&amp;รายชื่อนักเรียน!C44&amp; "  " &amp; รายชื่อนักเรียน!D44)</f>
        <v/>
      </c>
      <c r="F47" s="19"/>
      <c r="G47" s="19"/>
      <c r="H47" s="19"/>
      <c r="I47" s="19"/>
      <c r="J47" s="19"/>
      <c r="K47" s="19"/>
      <c r="L47" s="19"/>
      <c r="M47" s="19"/>
      <c r="N47" s="49" t="str">
        <f t="shared" si="1"/>
        <v/>
      </c>
      <c r="O47" s="50" t="str">
        <f>IF($E47="","",IF(N47&gt;=ตั้งค่าการประเมิน!$A$4,3,IF(N47&gt;=ตั้งค่าการประเมิน!$A$5,2,IF(N47&gt;=ตั้งค่าการประเมิน!$A$6,1,0))))</f>
        <v/>
      </c>
    </row>
    <row r="48" spans="1:15" x14ac:dyDescent="0.3">
      <c r="A48" s="14"/>
      <c r="B48" s="14"/>
      <c r="C48" s="14"/>
      <c r="D48" s="47">
        <f>รายชื่อนักเรียน!$A45</f>
        <v>44</v>
      </c>
      <c r="E48" s="48" t="str">
        <f>IF(รายชื่อนักเรียน!B45="","",รายชื่อนักเรียน!B45&amp;รายชื่อนักเรียน!C45&amp; "  " &amp; รายชื่อนักเรียน!D45)</f>
        <v/>
      </c>
      <c r="F48" s="19"/>
      <c r="G48" s="19"/>
      <c r="H48" s="19"/>
      <c r="I48" s="19"/>
      <c r="J48" s="19"/>
      <c r="K48" s="19"/>
      <c r="L48" s="19"/>
      <c r="M48" s="19"/>
      <c r="N48" s="49" t="str">
        <f t="shared" si="1"/>
        <v/>
      </c>
      <c r="O48" s="50" t="str">
        <f>IF($E48="","",IF(N48&gt;=ตั้งค่าการประเมิน!$A$4,3,IF(N48&gt;=ตั้งค่าการประเมิน!$A$5,2,IF(N48&gt;=ตั้งค่าการประเมิน!$A$6,1,0))))</f>
        <v/>
      </c>
    </row>
    <row r="49" spans="1:15" x14ac:dyDescent="0.3">
      <c r="A49" s="14"/>
      <c r="B49" s="14"/>
      <c r="C49" s="14"/>
      <c r="D49" s="47">
        <f>รายชื่อนักเรียน!$A46</f>
        <v>45</v>
      </c>
      <c r="E49" s="48" t="str">
        <f>IF(รายชื่อนักเรียน!B46="","",รายชื่อนักเรียน!B46&amp;รายชื่อนักเรียน!C46&amp; "  " &amp; รายชื่อนักเรียน!D46)</f>
        <v/>
      </c>
      <c r="F49" s="19"/>
      <c r="G49" s="19"/>
      <c r="H49" s="19"/>
      <c r="I49" s="19"/>
      <c r="J49" s="19"/>
      <c r="K49" s="19"/>
      <c r="L49" s="19"/>
      <c r="M49" s="19"/>
      <c r="N49" s="49" t="str">
        <f t="shared" si="1"/>
        <v/>
      </c>
      <c r="O49" s="50" t="str">
        <f>IF($E49="","",IF(N49&gt;=ตั้งค่าการประเมิน!$A$4,3,IF(N49&gt;=ตั้งค่าการประเมิน!$A$5,2,IF(N49&gt;=ตั้งค่าการประเมิน!$A$6,1,0))))</f>
        <v/>
      </c>
    </row>
    <row r="50" spans="1:15" x14ac:dyDescent="0.3">
      <c r="A50" s="14"/>
      <c r="B50" s="14"/>
      <c r="C50" s="14"/>
      <c r="D50" s="47">
        <f>รายชื่อนักเรียน!$A47</f>
        <v>46</v>
      </c>
      <c r="E50" s="48" t="str">
        <f>IF(รายชื่อนักเรียน!B47="","",รายชื่อนักเรียน!B47&amp;รายชื่อนักเรียน!C47&amp; "  " &amp; รายชื่อนักเรียน!D47)</f>
        <v/>
      </c>
      <c r="F50" s="19"/>
      <c r="G50" s="19"/>
      <c r="H50" s="19"/>
      <c r="I50" s="19"/>
      <c r="J50" s="19"/>
      <c r="K50" s="19"/>
      <c r="L50" s="19"/>
      <c r="M50" s="19"/>
      <c r="N50" s="49" t="str">
        <f t="shared" si="1"/>
        <v/>
      </c>
      <c r="O50" s="50" t="str">
        <f>IF($E50="","",IF(N50&gt;=ตั้งค่าการประเมิน!$A$4,3,IF(N50&gt;=ตั้งค่าการประเมิน!$A$5,2,IF(N50&gt;=ตั้งค่าการประเมิน!$A$6,1,0))))</f>
        <v/>
      </c>
    </row>
    <row r="51" spans="1:15" x14ac:dyDescent="0.3">
      <c r="A51" s="14"/>
      <c r="B51" s="14"/>
      <c r="C51" s="14"/>
      <c r="D51" s="47">
        <f>รายชื่อนักเรียน!$A48</f>
        <v>47</v>
      </c>
      <c r="E51" s="48" t="str">
        <f>IF(รายชื่อนักเรียน!B48="","",รายชื่อนักเรียน!B48&amp;รายชื่อนักเรียน!C48&amp; "  " &amp; รายชื่อนักเรียน!D48)</f>
        <v/>
      </c>
      <c r="F51" s="19"/>
      <c r="G51" s="19"/>
      <c r="H51" s="19"/>
      <c r="I51" s="19"/>
      <c r="J51" s="19"/>
      <c r="K51" s="19"/>
      <c r="L51" s="19"/>
      <c r="M51" s="19"/>
      <c r="N51" s="49" t="str">
        <f t="shared" si="1"/>
        <v/>
      </c>
      <c r="O51" s="50" t="str">
        <f>IF($E51="","",IF(N51&gt;=ตั้งค่าการประเมิน!$A$4,3,IF(N51&gt;=ตั้งค่าการประเมิน!$A$5,2,IF(N51&gt;=ตั้งค่าการประเมิน!$A$6,1,0))))</f>
        <v/>
      </c>
    </row>
    <row r="52" spans="1:15" x14ac:dyDescent="0.3">
      <c r="A52" s="14"/>
      <c r="B52" s="14"/>
      <c r="C52" s="14"/>
      <c r="D52" s="47">
        <f>รายชื่อนักเรียน!$A49</f>
        <v>48</v>
      </c>
      <c r="E52" s="48" t="str">
        <f>IF(รายชื่อนักเรียน!B49="","",รายชื่อนักเรียน!B49&amp;รายชื่อนักเรียน!C49&amp; "  " &amp; รายชื่อนักเรียน!D49)</f>
        <v/>
      </c>
      <c r="F52" s="19"/>
      <c r="G52" s="19"/>
      <c r="H52" s="19"/>
      <c r="I52" s="19"/>
      <c r="J52" s="19"/>
      <c r="K52" s="19"/>
      <c r="L52" s="19"/>
      <c r="M52" s="19"/>
      <c r="N52" s="49" t="str">
        <f t="shared" si="1"/>
        <v/>
      </c>
      <c r="O52" s="50" t="str">
        <f>IF($E52="","",IF(N52&gt;=ตั้งค่าการประเมิน!$A$4,3,IF(N52&gt;=ตั้งค่าการประเมิน!$A$5,2,IF(N52&gt;=ตั้งค่าการประเมิน!$A$6,1,0))))</f>
        <v/>
      </c>
    </row>
    <row r="53" spans="1:15" x14ac:dyDescent="0.3">
      <c r="A53" s="14"/>
      <c r="B53" s="14"/>
      <c r="C53" s="14"/>
      <c r="D53" s="47">
        <f>รายชื่อนักเรียน!$A50</f>
        <v>49</v>
      </c>
      <c r="E53" s="48" t="str">
        <f>IF(รายชื่อนักเรียน!B50="","",รายชื่อนักเรียน!B50&amp;รายชื่อนักเรียน!C50&amp; "  " &amp; รายชื่อนักเรียน!D50)</f>
        <v/>
      </c>
      <c r="F53" s="19"/>
      <c r="G53" s="19"/>
      <c r="H53" s="19"/>
      <c r="I53" s="19"/>
      <c r="J53" s="19"/>
      <c r="K53" s="19"/>
      <c r="L53" s="19"/>
      <c r="M53" s="19"/>
      <c r="N53" s="49" t="str">
        <f t="shared" si="1"/>
        <v/>
      </c>
      <c r="O53" s="50" t="str">
        <f>IF($E53="","",IF(N53&gt;=ตั้งค่าการประเมิน!$A$4,3,IF(N53&gt;=ตั้งค่าการประเมิน!$A$5,2,IF(N53&gt;=ตั้งค่าการประเมิน!$A$6,1,0))))</f>
        <v/>
      </c>
    </row>
    <row r="54" spans="1:15" x14ac:dyDescent="0.3">
      <c r="A54" s="14"/>
      <c r="B54" s="14"/>
      <c r="C54" s="14"/>
      <c r="D54" s="47">
        <f>รายชื่อนักเรียน!$A51</f>
        <v>50</v>
      </c>
      <c r="E54" s="48" t="str">
        <f>IF(รายชื่อนักเรียน!B51="","",รายชื่อนักเรียน!B51&amp;รายชื่อนักเรียน!C51&amp; "  " &amp; รายชื่อนักเรียน!D51)</f>
        <v/>
      </c>
      <c r="F54" s="19"/>
      <c r="G54" s="19"/>
      <c r="H54" s="19"/>
      <c r="I54" s="19"/>
      <c r="J54" s="19"/>
      <c r="K54" s="19"/>
      <c r="L54" s="19"/>
      <c r="M54" s="19"/>
      <c r="N54" s="49" t="str">
        <f t="shared" si="1"/>
        <v/>
      </c>
      <c r="O54" s="50" t="str">
        <f>IF($E54="","",IF(N54&gt;=ตั้งค่าการประเมิน!$A$4,3,IF(N54&gt;=ตั้งค่าการประเมิน!$A$5,2,IF(N54&gt;=ตั้งค่าการประเมิน!$A$6,1,0))))</f>
        <v/>
      </c>
    </row>
    <row r="55" spans="1:15" x14ac:dyDescent="0.3">
      <c r="A55" s="14"/>
      <c r="B55" s="14"/>
      <c r="C55" s="14"/>
      <c r="D55" s="47">
        <f>รายชื่อนักเรียน!$A52</f>
        <v>51</v>
      </c>
      <c r="E55" s="48" t="str">
        <f>IF(รายชื่อนักเรียน!B52="","",รายชื่อนักเรียน!B52&amp;รายชื่อนักเรียน!C52&amp; "  " &amp; รายชื่อนักเรียน!D52)</f>
        <v/>
      </c>
      <c r="F55" s="19"/>
      <c r="G55" s="19"/>
      <c r="H55" s="19"/>
      <c r="I55" s="19"/>
      <c r="J55" s="19"/>
      <c r="K55" s="19"/>
      <c r="L55" s="19"/>
      <c r="M55" s="19"/>
      <c r="N55" s="49" t="str">
        <f t="shared" si="1"/>
        <v/>
      </c>
      <c r="O55" s="50" t="str">
        <f>IF($E55="","",IF(N55&gt;=ตั้งค่าการประเมิน!$A$4,3,IF(N55&gt;=ตั้งค่าการประเมิน!$A$5,2,IF(N55&gt;=ตั้งค่าการประเมิน!$A$6,1,0))))</f>
        <v/>
      </c>
    </row>
    <row r="56" spans="1:15" x14ac:dyDescent="0.3">
      <c r="A56" s="14"/>
      <c r="B56" s="14"/>
      <c r="C56" s="14"/>
      <c r="D56" s="47">
        <f>รายชื่อนักเรียน!$A53</f>
        <v>52</v>
      </c>
      <c r="E56" s="48" t="str">
        <f>IF(รายชื่อนักเรียน!B53="","",รายชื่อนักเรียน!B53&amp;รายชื่อนักเรียน!C53&amp; "  " &amp; รายชื่อนักเรียน!D53)</f>
        <v/>
      </c>
      <c r="F56" s="19"/>
      <c r="G56" s="19"/>
      <c r="H56" s="19"/>
      <c r="I56" s="19"/>
      <c r="J56" s="19"/>
      <c r="K56" s="19"/>
      <c r="L56" s="19"/>
      <c r="M56" s="19"/>
      <c r="N56" s="49" t="str">
        <f t="shared" si="1"/>
        <v/>
      </c>
      <c r="O56" s="50" t="str">
        <f>IF($E56="","",IF(N56&gt;=ตั้งค่าการประเมิน!$A$4,3,IF(N56&gt;=ตั้งค่าการประเมิน!$A$5,2,IF(N56&gt;=ตั้งค่าการประเมิน!$A$6,1,0))))</f>
        <v/>
      </c>
    </row>
    <row r="57" spans="1:15" x14ac:dyDescent="0.3">
      <c r="A57" s="14"/>
      <c r="B57" s="14"/>
      <c r="C57" s="14"/>
      <c r="D57" s="47">
        <f>รายชื่อนักเรียน!$A54</f>
        <v>53</v>
      </c>
      <c r="E57" s="48" t="str">
        <f>IF(รายชื่อนักเรียน!B54="","",รายชื่อนักเรียน!B54&amp;รายชื่อนักเรียน!C54&amp; "  " &amp; รายชื่อนักเรียน!D54)</f>
        <v/>
      </c>
      <c r="F57" s="19"/>
      <c r="G57" s="19"/>
      <c r="H57" s="19"/>
      <c r="I57" s="19"/>
      <c r="J57" s="19"/>
      <c r="K57" s="19"/>
      <c r="L57" s="19"/>
      <c r="M57" s="19"/>
      <c r="N57" s="49" t="str">
        <f t="shared" si="1"/>
        <v/>
      </c>
      <c r="O57" s="50" t="str">
        <f>IF($E57="","",IF(N57&gt;=ตั้งค่าการประเมิน!$A$4,3,IF(N57&gt;=ตั้งค่าการประเมิน!$A$5,2,IF(N57&gt;=ตั้งค่าการประเมิน!$A$6,1,0))))</f>
        <v/>
      </c>
    </row>
    <row r="58" spans="1:15" x14ac:dyDescent="0.3">
      <c r="A58" s="14"/>
      <c r="B58" s="14"/>
      <c r="C58" s="14"/>
      <c r="D58" s="47">
        <f>รายชื่อนักเรียน!$A55</f>
        <v>54</v>
      </c>
      <c r="E58" s="48" t="str">
        <f>IF(รายชื่อนักเรียน!B55="","",รายชื่อนักเรียน!B55&amp;รายชื่อนักเรียน!C55&amp; "  " &amp; รายชื่อนักเรียน!D55)</f>
        <v/>
      </c>
      <c r="F58" s="19"/>
      <c r="G58" s="19"/>
      <c r="H58" s="19"/>
      <c r="I58" s="19"/>
      <c r="J58" s="19"/>
      <c r="K58" s="19"/>
      <c r="L58" s="19"/>
      <c r="M58" s="19"/>
      <c r="N58" s="49" t="str">
        <f t="shared" si="1"/>
        <v/>
      </c>
      <c r="O58" s="50" t="str">
        <f>IF($E58="","",IF(N58&gt;=ตั้งค่าการประเมิน!$A$4,3,IF(N58&gt;=ตั้งค่าการประเมิน!$A$5,2,IF(N58&gt;=ตั้งค่าการประเมิน!$A$6,1,0))))</f>
        <v/>
      </c>
    </row>
    <row r="59" spans="1:15" x14ac:dyDescent="0.3">
      <c r="A59" s="14"/>
      <c r="B59" s="14"/>
      <c r="C59" s="14"/>
      <c r="D59" s="47">
        <f>รายชื่อนักเรียน!$A56</f>
        <v>55</v>
      </c>
      <c r="E59" s="48" t="str">
        <f>IF(รายชื่อนักเรียน!B56="","",รายชื่อนักเรียน!B56&amp;รายชื่อนักเรียน!C56&amp; "  " &amp; รายชื่อนักเรียน!D56)</f>
        <v/>
      </c>
      <c r="F59" s="19"/>
      <c r="G59" s="19"/>
      <c r="H59" s="19"/>
      <c r="I59" s="19"/>
      <c r="J59" s="19"/>
      <c r="K59" s="19"/>
      <c r="L59" s="19"/>
      <c r="M59" s="19"/>
      <c r="N59" s="49" t="str">
        <f t="shared" si="1"/>
        <v/>
      </c>
      <c r="O59" s="50" t="str">
        <f>IF($E59="","",IF(N59&gt;=ตั้งค่าการประเมิน!$A$4,3,IF(N59&gt;=ตั้งค่าการประเมิน!$A$5,2,IF(N59&gt;=ตั้งค่าการประเมิน!$A$6,1,0))))</f>
        <v/>
      </c>
    </row>
    <row r="60" spans="1:15" x14ac:dyDescent="0.3">
      <c r="A60" s="14"/>
      <c r="B60" s="14"/>
      <c r="C60" s="14"/>
      <c r="D60" s="47">
        <f>รายชื่อนักเรียน!$A57</f>
        <v>56</v>
      </c>
      <c r="E60" s="48" t="str">
        <f>IF(รายชื่อนักเรียน!B57="","",รายชื่อนักเรียน!B57&amp;รายชื่อนักเรียน!C57&amp; "  " &amp; รายชื่อนักเรียน!D57)</f>
        <v/>
      </c>
      <c r="F60" s="19"/>
      <c r="G60" s="19"/>
      <c r="H60" s="19"/>
      <c r="I60" s="19"/>
      <c r="J60" s="19"/>
      <c r="K60" s="19"/>
      <c r="L60" s="19"/>
      <c r="M60" s="19"/>
      <c r="N60" s="49" t="str">
        <f t="shared" si="1"/>
        <v/>
      </c>
      <c r="O60" s="50" t="str">
        <f>IF($E60="","",IF(N60&gt;=ตั้งค่าการประเมิน!$A$4,3,IF(N60&gt;=ตั้งค่าการประเมิน!$A$5,2,IF(N60&gt;=ตั้งค่าการประเมิน!$A$6,1,0))))</f>
        <v/>
      </c>
    </row>
    <row r="61" spans="1:15" x14ac:dyDescent="0.3">
      <c r="A61" s="14"/>
      <c r="B61" s="14"/>
      <c r="C61" s="14"/>
      <c r="D61" s="47">
        <f>รายชื่อนักเรียน!$A58</f>
        <v>57</v>
      </c>
      <c r="E61" s="48" t="str">
        <f>IF(รายชื่อนักเรียน!B58="","",รายชื่อนักเรียน!B58&amp;รายชื่อนักเรียน!C58&amp; "  " &amp; รายชื่อนักเรียน!D58)</f>
        <v/>
      </c>
      <c r="F61" s="19"/>
      <c r="G61" s="19"/>
      <c r="H61" s="19"/>
      <c r="I61" s="19"/>
      <c r="J61" s="19"/>
      <c r="K61" s="19"/>
      <c r="L61" s="19"/>
      <c r="M61" s="19"/>
      <c r="N61" s="49" t="str">
        <f t="shared" si="1"/>
        <v/>
      </c>
      <c r="O61" s="50" t="str">
        <f>IF($E61="","",IF(N61&gt;=ตั้งค่าการประเมิน!$A$4,3,IF(N61&gt;=ตั้งค่าการประเมิน!$A$5,2,IF(N61&gt;=ตั้งค่าการประเมิน!$A$6,1,0))))</f>
        <v/>
      </c>
    </row>
    <row r="62" spans="1:15" x14ac:dyDescent="0.3">
      <c r="A62" s="14"/>
      <c r="B62" s="14"/>
      <c r="C62" s="14"/>
      <c r="D62" s="47">
        <f>รายชื่อนักเรียน!$A59</f>
        <v>58</v>
      </c>
      <c r="E62" s="48" t="str">
        <f>IF(รายชื่อนักเรียน!B59="","",รายชื่อนักเรียน!B59&amp;รายชื่อนักเรียน!C59&amp; "  " &amp; รายชื่อนักเรียน!D59)</f>
        <v/>
      </c>
      <c r="F62" s="19"/>
      <c r="G62" s="19"/>
      <c r="H62" s="19"/>
      <c r="I62" s="19"/>
      <c r="J62" s="19"/>
      <c r="K62" s="19"/>
      <c r="L62" s="19"/>
      <c r="M62" s="19"/>
      <c r="N62" s="49" t="str">
        <f t="shared" si="1"/>
        <v/>
      </c>
      <c r="O62" s="50" t="str">
        <f>IF($E62="","",IF(N62&gt;=ตั้งค่าการประเมิน!$A$4,3,IF(N62&gt;=ตั้งค่าการประเมิน!$A$5,2,IF(N62&gt;=ตั้งค่าการประเมิน!$A$6,1,0))))</f>
        <v/>
      </c>
    </row>
    <row r="63" spans="1:15" x14ac:dyDescent="0.3">
      <c r="A63" s="14"/>
      <c r="B63" s="14"/>
      <c r="C63" s="14"/>
      <c r="D63" s="47">
        <f>รายชื่อนักเรียน!$A60</f>
        <v>59</v>
      </c>
      <c r="E63" s="48" t="str">
        <f>IF(รายชื่อนักเรียน!B60="","",รายชื่อนักเรียน!B60&amp;รายชื่อนักเรียน!C60&amp; "  " &amp; รายชื่อนักเรียน!D60)</f>
        <v/>
      </c>
      <c r="F63" s="19"/>
      <c r="G63" s="19"/>
      <c r="H63" s="19"/>
      <c r="I63" s="19"/>
      <c r="J63" s="19"/>
      <c r="K63" s="19"/>
      <c r="L63" s="19"/>
      <c r="M63" s="19"/>
      <c r="N63" s="49" t="str">
        <f t="shared" si="1"/>
        <v/>
      </c>
      <c r="O63" s="50" t="str">
        <f>IF($E63="","",IF(N63&gt;=ตั้งค่าการประเมิน!$A$4,3,IF(N63&gt;=ตั้งค่าการประเมิน!$A$5,2,IF(N63&gt;=ตั้งค่าการประเมิน!$A$6,1,0))))</f>
        <v/>
      </c>
    </row>
    <row r="64" spans="1:15" x14ac:dyDescent="0.3">
      <c r="A64" s="14"/>
      <c r="B64" s="14"/>
      <c r="C64" s="14"/>
      <c r="D64" s="47">
        <f>รายชื่อนักเรียน!$A61</f>
        <v>60</v>
      </c>
      <c r="E64" s="48" t="str">
        <f>IF(รายชื่อนักเรียน!B61="","",รายชื่อนักเรียน!B61&amp;รายชื่อนักเรียน!C61&amp; "  " &amp; รายชื่อนักเรียน!D61)</f>
        <v/>
      </c>
      <c r="F64" s="19"/>
      <c r="G64" s="19"/>
      <c r="H64" s="19"/>
      <c r="I64" s="19"/>
      <c r="J64" s="19"/>
      <c r="K64" s="19"/>
      <c r="L64" s="19"/>
      <c r="M64" s="19"/>
      <c r="N64" s="49" t="str">
        <f t="shared" si="1"/>
        <v/>
      </c>
      <c r="O64" s="50" t="str">
        <f>IF($E64="","",IF(N64&gt;=ตั้งค่าการประเมิน!$A$4,3,IF(N64&gt;=ตั้งค่าการประเมิน!$A$5,2,IF(N64&gt;=ตั้งค่าการประเมิน!$A$6,1,0))))</f>
        <v/>
      </c>
    </row>
  </sheetData>
  <protectedRanges>
    <protectedRange sqref="F5:M64" name="ช่วง2"/>
    <protectedRange sqref="B1" name="ช่วง1"/>
  </protectedRanges>
  <mergeCells count="10">
    <mergeCell ref="D1:E1"/>
    <mergeCell ref="D2:E3"/>
    <mergeCell ref="O1:O4"/>
    <mergeCell ref="F2:I2"/>
    <mergeCell ref="J2:M2"/>
    <mergeCell ref="F3:I3"/>
    <mergeCell ref="J3:M3"/>
    <mergeCell ref="F1:I1"/>
    <mergeCell ref="J1:M1"/>
    <mergeCell ref="N1:N4"/>
  </mergeCells>
  <conditionalFormatting sqref="F5:M64">
    <cfRule type="containsBlanks" dxfId="17" priority="5">
      <formula>LEN(TRIM(F5))=0</formula>
    </cfRule>
    <cfRule type="cellIs" dxfId="16" priority="6" operator="equal">
      <formula>0</formula>
    </cfRule>
    <cfRule type="cellIs" dxfId="15" priority="7" operator="equal">
      <formula>1</formula>
    </cfRule>
    <cfRule type="cellIs" dxfId="14" priority="8" operator="equal">
      <formula>2</formula>
    </cfRule>
    <cfRule type="cellIs" dxfId="13" priority="9" operator="equal">
      <formula>3</formula>
    </cfRule>
  </conditionalFormatting>
  <conditionalFormatting sqref="O5:O64">
    <cfRule type="cellIs" dxfId="12" priority="1" operator="equal">
      <formula>0</formula>
    </cfRule>
    <cfRule type="cellIs" dxfId="11" priority="2" operator="equal">
      <formula>1</formula>
    </cfRule>
    <cfRule type="cellIs" dxfId="10" priority="3" operator="equal">
      <formula>2</formula>
    </cfRule>
    <cfRule type="cellIs" dxfId="9" priority="4" operator="equal">
      <formula>3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0000000}">
          <x14:formula1>
            <xm:f>รายการ!$C$2:$C$5</xm:f>
          </x14:formula1>
          <xm:sqref>F5:M64</xm:sqref>
        </x14:dataValidation>
        <x14:dataValidation type="list" allowBlank="1" showInputMessage="1" showErrorMessage="1" xr:uid="{00000000-0002-0000-0800-000001000000}">
          <x14:formula1>
            <xm:f>รายการ!$E$2:$E$17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10</vt:i4>
      </vt:variant>
    </vt:vector>
  </HeadingPairs>
  <TitlesOfParts>
    <vt:vector size="28" baseType="lpstr">
      <vt:lpstr>รายการ</vt:lpstr>
      <vt:lpstr>ตั้งค่า</vt:lpstr>
      <vt:lpstr>ตั้งค่าการประเมิน</vt:lpstr>
      <vt:lpstr>รายชื่อนักเรียน</vt:lpstr>
      <vt:lpstr>สมรรถนะที่1</vt:lpstr>
      <vt:lpstr>สมรรถนะที่2</vt:lpstr>
      <vt:lpstr>สมรรถนะที่3</vt:lpstr>
      <vt:lpstr>สมรรถนะที่4</vt:lpstr>
      <vt:lpstr>สมรรถนะที่5</vt:lpstr>
      <vt:lpstr>สรุปผลการประเมิน</vt:lpstr>
      <vt:lpstr>พิมพ์ปกสมรรถนะ</vt:lpstr>
      <vt:lpstr>พิมพ์รายชื่อนักเรียน</vt:lpstr>
      <vt:lpstr>พิมพ์สมรรถนะที่1</vt:lpstr>
      <vt:lpstr>พิมพ์สมรรถนะที่2</vt:lpstr>
      <vt:lpstr>พิมพ์สมรรถนะที่3</vt:lpstr>
      <vt:lpstr>พิมพ์สมรรถนะที่4</vt:lpstr>
      <vt:lpstr>พิมพ์สมรรถนะที่5</vt:lpstr>
      <vt:lpstr>พิมพ์สรุปผลการประเมิน</vt:lpstr>
      <vt:lpstr>พิมพ์ปกสมรรถนะ!Print_Area</vt:lpstr>
      <vt:lpstr>พิมพ์รายชื่อนักเรียน!Print_Area</vt:lpstr>
      <vt:lpstr>พิมพ์สมรรถนะที่1!Print_Area</vt:lpstr>
      <vt:lpstr>พิมพ์สมรรถนะที่2!Print_Area</vt:lpstr>
      <vt:lpstr>พิมพ์สมรรถนะที่3!Print_Area</vt:lpstr>
      <vt:lpstr>พิมพ์สมรรถนะที่4!Print_Area</vt:lpstr>
      <vt:lpstr>พิมพ์สมรรถนะที่5!Print_Area</vt:lpstr>
      <vt:lpstr>พิมพ์สรุปผลการประเมิน!Print_Area</vt:lpstr>
      <vt:lpstr>พิมพ์สมรรถนะที่1!Print_Titles</vt:lpstr>
      <vt:lpstr>พิมพ์สมรรถนะที่4!Print_Titles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บุญธรรม บุญลาภังค์</dc:creator>
  <cp:lastModifiedBy>Student</cp:lastModifiedBy>
  <cp:lastPrinted>2024-03-26T06:17:42Z</cp:lastPrinted>
  <dcterms:created xsi:type="dcterms:W3CDTF">2020-04-15T07:17:49Z</dcterms:created>
  <dcterms:modified xsi:type="dcterms:W3CDTF">2024-03-27T10:19:26Z</dcterms:modified>
</cp:coreProperties>
</file>