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8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9.xml" ContentType="application/vnd.openxmlformats-officedocument.drawingml.chart+xml"/>
  <Override PartName="/xl/theme/themeOverride1.xml" ContentType="application/vnd.openxmlformats-officedocument.themeOverride+xml"/>
  <Override PartName="/xl/charts/chart10.xml" ContentType="application/vnd.openxmlformats-officedocument.drawingml.chart+xml"/>
  <Override PartName="/xl/theme/themeOverride2.xml" ContentType="application/vnd.openxmlformats-officedocument.themeOverride+xml"/>
  <Override PartName="/xl/charts/chart11.xml" ContentType="application/vnd.openxmlformats-officedocument.drawingml.chart+xml"/>
  <Override PartName="/xl/theme/themeOverride3.xml" ContentType="application/vnd.openxmlformats-officedocument.themeOverride+xml"/>
  <Override PartName="/xl/charts/chart12.xml" ContentType="application/vnd.openxmlformats-officedocument.drawingml.chart+xml"/>
  <Override PartName="/xl/theme/themeOverride4.xml" ContentType="application/vnd.openxmlformats-officedocument.themeOverride+xml"/>
  <Override PartName="/xl/charts/chart13.xml" ContentType="application/vnd.openxmlformats-officedocument.drawingml.chart+xml"/>
  <Override PartName="/xl/theme/themeOverride5.xml" ContentType="application/vnd.openxmlformats-officedocument.themeOverride+xml"/>
  <Override PartName="/xl/charts/chart14.xml" ContentType="application/vnd.openxmlformats-officedocument.drawingml.chart+xml"/>
  <Override PartName="/xl/theme/themeOverride6.xml" ContentType="application/vnd.openxmlformats-officedocument.themeOverride+xml"/>
  <Override PartName="/xl/charts/chart15.xml" ContentType="application/vnd.openxmlformats-officedocument.drawingml.chart+xml"/>
  <Override PartName="/xl/theme/themeOverride7.xml" ContentType="application/vnd.openxmlformats-officedocument.themeOverride+xml"/>
  <Override PartName="/xl/charts/chart16.xml" ContentType="application/vnd.openxmlformats-officedocument.drawingml.chart+xml"/>
  <Override PartName="/xl/theme/themeOverride8.xml" ContentType="application/vnd.openxmlformats-officedocument.themeOverride+xml"/>
  <Override PartName="/xl/charts/chart17.xml" ContentType="application/vnd.openxmlformats-officedocument.drawingml.chart+xml"/>
  <Override PartName="/xl/theme/themeOverride9.xml" ContentType="application/vnd.openxmlformats-officedocument.themeOverride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charts/chart20.xml" ContentType="application/vnd.openxmlformats-officedocument.drawingml.chart+xml"/>
  <Override PartName="/xl/theme/themeOverride12.xml" ContentType="application/vnd.openxmlformats-officedocument.themeOverride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charts/chart27.xml" ContentType="application/vnd.openxmlformats-officedocument.drawingml.chart+xml"/>
  <Override PartName="/xl/theme/themeOverride19.xml" ContentType="application/vnd.openxmlformats-officedocument.themeOverride+xml"/>
  <Override PartName="/xl/charts/chart28.xml" ContentType="application/vnd.openxmlformats-officedocument.drawingml.chart+xml"/>
  <Override PartName="/xl/theme/themeOverride20.xml" ContentType="application/vnd.openxmlformats-officedocument.themeOverride+xml"/>
  <Override PartName="/xl/charts/chart29.xml" ContentType="application/vnd.openxmlformats-officedocument.drawingml.chart+xml"/>
  <Override PartName="/xl/theme/themeOverride21.xml" ContentType="application/vnd.openxmlformats-officedocument.themeOverride+xml"/>
  <Override PartName="/xl/charts/chart30.xml" ContentType="application/vnd.openxmlformats-officedocument.drawingml.chart+xml"/>
  <Override PartName="/xl/theme/themeOverride22.xml" ContentType="application/vnd.openxmlformats-officedocument.themeOverride+xml"/>
  <Override PartName="/xl/charts/chart31.xml" ContentType="application/vnd.openxmlformats-officedocument.drawingml.chart+xml"/>
  <Override PartName="/xl/theme/themeOverride23.xml" ContentType="application/vnd.openxmlformats-officedocument.themeOverride+xml"/>
  <Override PartName="/xl/charts/chart32.xml" ContentType="application/vnd.openxmlformats-officedocument.drawingml.chart+xml"/>
  <Override PartName="/xl/theme/themeOverride24.xml" ContentType="application/vnd.openxmlformats-officedocument.themeOverride+xml"/>
  <Override PartName="/xl/charts/chart33.xml" ContentType="application/vnd.openxmlformats-officedocument.drawingml.chart+xml"/>
  <Override PartName="/xl/theme/themeOverride25.xml" ContentType="application/vnd.openxmlformats-officedocument.themeOverride+xml"/>
  <Override PartName="/xl/charts/chart34.xml" ContentType="application/vnd.openxmlformats-officedocument.drawingml.chart+xml"/>
  <Override PartName="/xl/theme/themeOverride26.xml" ContentType="application/vnd.openxmlformats-officedocument.themeOverride+xml"/>
  <Override PartName="/xl/charts/chart35.xml" ContentType="application/vnd.openxmlformats-officedocument.drawingml.chart+xml"/>
  <Override PartName="/xl/theme/themeOverride27.xml" ContentType="application/vnd.openxmlformats-officedocument.themeOverride+xml"/>
  <Override PartName="/xl/charts/chart36.xml" ContentType="application/vnd.openxmlformats-officedocument.drawingml.chart+xml"/>
  <Override PartName="/xl/theme/themeOverride28.xml" ContentType="application/vnd.openxmlformats-officedocument.themeOverride+xml"/>
  <Override PartName="/xl/charts/chart37.xml" ContentType="application/vnd.openxmlformats-officedocument.drawingml.chart+xml"/>
  <Override PartName="/xl/theme/themeOverride29.xml" ContentType="application/vnd.openxmlformats-officedocument.themeOverride+xml"/>
  <Override PartName="/xl/charts/chart38.xml" ContentType="application/vnd.openxmlformats-officedocument.drawingml.chart+xml"/>
  <Override PartName="/xl/theme/themeOverride30.xml" ContentType="application/vnd.openxmlformats-officedocument.themeOverride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theme/themeOverride31.xml" ContentType="application/vnd.openxmlformats-officedocument.themeOverride+xml"/>
  <Override PartName="/xl/charts/chart69.xml" ContentType="application/vnd.openxmlformats-officedocument.drawingml.chart+xml"/>
  <Override PartName="/xl/theme/themeOverride32.xml" ContentType="application/vnd.openxmlformats-officedocument.themeOverride+xml"/>
  <Override PartName="/xl/charts/chart70.xml" ContentType="application/vnd.openxmlformats-officedocument.drawingml.chart+xml"/>
  <Override PartName="/xl/theme/themeOverride33.xml" ContentType="application/vnd.openxmlformats-officedocument.themeOverride+xml"/>
  <Override PartName="/xl/charts/chart71.xml" ContentType="application/vnd.openxmlformats-officedocument.drawingml.chart+xml"/>
  <Override PartName="/xl/theme/themeOverride34.xml" ContentType="application/vnd.openxmlformats-officedocument.themeOverride+xml"/>
  <Override PartName="/xl/charts/chart72.xml" ContentType="application/vnd.openxmlformats-officedocument.drawingml.chart+xml"/>
  <Override PartName="/xl/theme/themeOverride35.xml" ContentType="application/vnd.openxmlformats-officedocument.themeOverride+xml"/>
  <Override PartName="/xl/charts/chart73.xml" ContentType="application/vnd.openxmlformats-officedocument.drawingml.chart+xml"/>
  <Override PartName="/xl/theme/themeOverride36.xml" ContentType="application/vnd.openxmlformats-officedocument.themeOverride+xml"/>
  <Override PartName="/xl/charts/chart74.xml" ContentType="application/vnd.openxmlformats-officedocument.drawingml.chart+xml"/>
  <Override PartName="/xl/theme/themeOverride37.xml" ContentType="application/vnd.openxmlformats-officedocument.themeOverride+xml"/>
  <Override PartName="/xl/charts/chart75.xml" ContentType="application/vnd.openxmlformats-officedocument.drawingml.chart+xml"/>
  <Override PartName="/xl/theme/themeOverride38.xml" ContentType="application/vnd.openxmlformats-officedocument.themeOverride+xml"/>
  <Override PartName="/xl/charts/chart76.xml" ContentType="application/vnd.openxmlformats-officedocument.drawingml.chart+xml"/>
  <Override PartName="/xl/theme/themeOverride39.xml" ContentType="application/vnd.openxmlformats-officedocument.themeOverride+xml"/>
  <Override PartName="/xl/charts/chart77.xml" ContentType="application/vnd.openxmlformats-officedocument.drawingml.chart+xml"/>
  <Override PartName="/xl/theme/themeOverride40.xml" ContentType="application/vnd.openxmlformats-officedocument.themeOverride+xml"/>
  <Override PartName="/xl/charts/chart78.xml" ContentType="application/vnd.openxmlformats-officedocument.drawingml.chart+xml"/>
  <Override PartName="/xl/theme/themeOverride41.xml" ContentType="application/vnd.openxmlformats-officedocument.themeOverride+xml"/>
  <Override PartName="/xl/charts/chart79.xml" ContentType="application/vnd.openxmlformats-officedocument.drawingml.chart+xml"/>
  <Override PartName="/xl/theme/themeOverride42.xml" ContentType="application/vnd.openxmlformats-officedocument.themeOverride+xml"/>
  <Override PartName="/xl/charts/chart80.xml" ContentType="application/vnd.openxmlformats-officedocument.drawingml.chart+xml"/>
  <Override PartName="/xl/theme/themeOverride43.xml" ContentType="application/vnd.openxmlformats-officedocument.themeOverride+xml"/>
  <Override PartName="/xl/charts/chart81.xml" ContentType="application/vnd.openxmlformats-officedocument.drawingml.chart+xml"/>
  <Override PartName="/xl/theme/themeOverride44.xml" ContentType="application/vnd.openxmlformats-officedocument.themeOverride+xml"/>
  <Override PartName="/xl/charts/chart82.xml" ContentType="application/vnd.openxmlformats-officedocument.drawingml.chart+xml"/>
  <Override PartName="/xl/theme/themeOverride45.xml" ContentType="application/vnd.openxmlformats-officedocument.themeOverride+xml"/>
  <Override PartName="/xl/charts/chart83.xml" ContentType="application/vnd.openxmlformats-officedocument.drawingml.chart+xml"/>
  <Override PartName="/xl/theme/themeOverride46.xml" ContentType="application/vnd.openxmlformats-officedocument.themeOverride+xml"/>
  <Override PartName="/xl/charts/chart84.xml" ContentType="application/vnd.openxmlformats-officedocument.drawingml.chart+xml"/>
  <Override PartName="/xl/theme/themeOverride47.xml" ContentType="application/vnd.openxmlformats-officedocument.themeOverride+xml"/>
  <Override PartName="/xl/charts/chart85.xml" ContentType="application/vnd.openxmlformats-officedocument.drawingml.chart+xml"/>
  <Override PartName="/xl/theme/themeOverride48.xml" ContentType="application/vnd.openxmlformats-officedocument.themeOverride+xml"/>
  <Override PartName="/xl/charts/chart86.xml" ContentType="application/vnd.openxmlformats-officedocument.drawingml.chart+xml"/>
  <Override PartName="/xl/theme/themeOverride49.xml" ContentType="application/vnd.openxmlformats-officedocument.themeOverride+xml"/>
  <Override PartName="/xl/charts/chart87.xml" ContentType="application/vnd.openxmlformats-officedocument.drawingml.chart+xml"/>
  <Override PartName="/xl/theme/themeOverride50.xml" ContentType="application/vnd.openxmlformats-officedocument.themeOverride+xml"/>
  <Override PartName="/xl/charts/chart88.xml" ContentType="application/vnd.openxmlformats-officedocument.drawingml.chart+xml"/>
  <Override PartName="/xl/theme/themeOverride51.xml" ContentType="application/vnd.openxmlformats-officedocument.themeOverride+xml"/>
  <Override PartName="/xl/charts/chart89.xml" ContentType="application/vnd.openxmlformats-officedocument.drawingml.chart+xml"/>
  <Override PartName="/xl/theme/themeOverride52.xml" ContentType="application/vnd.openxmlformats-officedocument.themeOverride+xml"/>
  <Override PartName="/xl/charts/chart90.xml" ContentType="application/vnd.openxmlformats-officedocument.drawingml.chart+xml"/>
  <Override PartName="/xl/theme/themeOverride53.xml" ContentType="application/vnd.openxmlformats-officedocument.themeOverride+xml"/>
  <Override PartName="/xl/charts/chart91.xml" ContentType="application/vnd.openxmlformats-officedocument.drawingml.chart+xml"/>
  <Override PartName="/xl/theme/themeOverride54.xml" ContentType="application/vnd.openxmlformats-officedocument.themeOverride+xml"/>
  <Override PartName="/xl/charts/chart92.xml" ContentType="application/vnd.openxmlformats-officedocument.drawingml.chart+xml"/>
  <Override PartName="/xl/theme/themeOverride55.xml" ContentType="application/vnd.openxmlformats-officedocument.themeOverride+xml"/>
  <Override PartName="/xl/charts/chart93.xml" ContentType="application/vnd.openxmlformats-officedocument.drawingml.chart+xml"/>
  <Override PartName="/xl/theme/themeOverride56.xml" ContentType="application/vnd.openxmlformats-officedocument.themeOverride+xml"/>
  <Override PartName="/xl/charts/chart94.xml" ContentType="application/vnd.openxmlformats-officedocument.drawingml.chart+xml"/>
  <Override PartName="/xl/theme/themeOverride57.xml" ContentType="application/vnd.openxmlformats-officedocument.themeOverride+xml"/>
  <Override PartName="/xl/charts/chart95.xml" ContentType="application/vnd.openxmlformats-officedocument.drawingml.chart+xml"/>
  <Override PartName="/xl/theme/themeOverride58.xml" ContentType="application/vnd.openxmlformats-officedocument.themeOverride+xml"/>
  <Override PartName="/xl/charts/chart96.xml" ContentType="application/vnd.openxmlformats-officedocument.drawingml.chart+xml"/>
  <Override PartName="/xl/theme/themeOverride59.xml" ContentType="application/vnd.openxmlformats-officedocument.themeOverride+xml"/>
  <Override PartName="/xl/charts/chart97.xml" ContentType="application/vnd.openxmlformats-officedocument.drawingml.chart+xml"/>
  <Override PartName="/xl/theme/themeOverride60.xml" ContentType="application/vnd.openxmlformats-officedocument.themeOverride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charts/chart10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0" yWindow="0" windowWidth="15360" windowHeight="7485" tabRatio="776" activeTab="4"/>
  </bookViews>
  <sheets>
    <sheet name="ReadMe TAP P.3" sheetId="37" r:id="rId1"/>
    <sheet name="Data_School" sheetId="17" r:id="rId2"/>
    <sheet name="Link1x" sheetId="49" state="hidden" r:id="rId3"/>
    <sheet name="G_Class" sheetId="42" r:id="rId4"/>
    <sheet name="Data_Individual" sheetId="50" r:id="rId5"/>
    <sheet name="Link_Data" sheetId="44" r:id="rId6"/>
    <sheet name="G_Individual" sheetId="46" r:id="rId7"/>
    <sheet name="Link2x" sheetId="45" state="hidden" r:id="rId8"/>
  </sheets>
  <externalReferences>
    <externalReference r:id="rId9"/>
    <externalReference r:id="rId10"/>
  </externalReferences>
  <definedNames>
    <definedName name="_17476" localSheetId="3">#REF!</definedName>
    <definedName name="_17476" localSheetId="6">#REF!</definedName>
    <definedName name="_17476" localSheetId="5">#REF!</definedName>
    <definedName name="_17476">#REF!</definedName>
    <definedName name="_18268" localSheetId="3">[1]Data_Individual!#REF!</definedName>
    <definedName name="_18268" localSheetId="2">#REF!</definedName>
    <definedName name="_18268" localSheetId="0">[2]Data_Individual!#REF!</definedName>
    <definedName name="_18268">#REF!</definedName>
    <definedName name="_364">#REF!</definedName>
    <definedName name="_xlnm.Print_Titles" localSheetId="1">Data_School!$3:$5</definedName>
    <definedName name="_xlnm.Print_Titles" localSheetId="5">Link_Data!$1:$5</definedName>
    <definedName name="_xlnm.Print_Titles" localSheetId="2">Link1x!#REF!</definedName>
    <definedName name="_xlnm.Print_Titles" localSheetId="7">Link2x!#REF!</definedName>
  </definedNames>
  <calcPr calcId="162913"/>
  <fileRecoveryPr autoRecover="0"/>
</workbook>
</file>

<file path=xl/calcChain.xml><?xml version="1.0" encoding="utf-8"?>
<calcChain xmlns="http://schemas.openxmlformats.org/spreadsheetml/2006/main">
  <c r="G52" i="17" l="1"/>
  <c r="G51" i="17"/>
  <c r="G50" i="17"/>
  <c r="G49" i="17"/>
  <c r="G48" i="17"/>
  <c r="G47" i="17"/>
  <c r="G46" i="17"/>
  <c r="G45" i="17"/>
  <c r="G44" i="17"/>
  <c r="G43" i="17"/>
  <c r="G42" i="17"/>
  <c r="G41" i="17"/>
  <c r="G40" i="17"/>
  <c r="G39" i="17"/>
  <c r="G38" i="17"/>
  <c r="G37" i="17"/>
  <c r="G36" i="17"/>
  <c r="G35" i="17"/>
  <c r="G34" i="17"/>
  <c r="G33" i="17"/>
  <c r="G32" i="17"/>
  <c r="G31" i="17"/>
  <c r="G30" i="17"/>
  <c r="G29" i="17"/>
  <c r="G28" i="17"/>
  <c r="G27" i="17"/>
  <c r="G26" i="17"/>
  <c r="G25" i="17"/>
  <c r="G24" i="17"/>
  <c r="G23" i="17"/>
  <c r="G22" i="17"/>
  <c r="G21" i="17"/>
  <c r="G20" i="17"/>
  <c r="G19" i="17"/>
  <c r="G18" i="17"/>
  <c r="G17" i="17"/>
  <c r="G16" i="17"/>
  <c r="G15" i="17"/>
  <c r="G14" i="17"/>
  <c r="G13" i="17"/>
  <c r="G12" i="17"/>
  <c r="G11" i="17"/>
  <c r="G10" i="17"/>
  <c r="G9" i="17"/>
  <c r="G8" i="17"/>
  <c r="G7" i="17"/>
  <c r="G6" i="17"/>
  <c r="I155" i="44" l="1"/>
  <c r="J155" i="44" s="1"/>
  <c r="G155" i="44"/>
  <c r="H155" i="44" s="1"/>
  <c r="H140" i="45" s="1"/>
  <c r="E155" i="44"/>
  <c r="F155" i="44" s="1"/>
  <c r="F140" i="45" s="1"/>
  <c r="D155" i="44"/>
  <c r="D140" i="45" s="1"/>
  <c r="C155" i="44"/>
  <c r="C140" i="45" s="1"/>
  <c r="B155" i="44"/>
  <c r="I154" i="44"/>
  <c r="J154" i="44" s="1"/>
  <c r="G154" i="44"/>
  <c r="H154" i="44" s="1"/>
  <c r="H139" i="45" s="1"/>
  <c r="E154" i="44"/>
  <c r="E139" i="45" s="1"/>
  <c r="D154" i="44"/>
  <c r="C154" i="44"/>
  <c r="B154" i="44"/>
  <c r="B139" i="45" s="1"/>
  <c r="I153" i="44"/>
  <c r="J153" i="44" s="1"/>
  <c r="G138" i="45" s="1"/>
  <c r="G153" i="44"/>
  <c r="H153" i="44" s="1"/>
  <c r="H138" i="45" s="1"/>
  <c r="E153" i="44"/>
  <c r="F153" i="44" s="1"/>
  <c r="F138" i="45" s="1"/>
  <c r="D153" i="44"/>
  <c r="D138" i="45" s="1"/>
  <c r="C153" i="44"/>
  <c r="C138" i="45" s="1"/>
  <c r="B153" i="44"/>
  <c r="I152" i="44"/>
  <c r="J152" i="44" s="1"/>
  <c r="G137" i="45" s="1"/>
  <c r="G152" i="44"/>
  <c r="H152" i="44" s="1"/>
  <c r="H137" i="45" s="1"/>
  <c r="E152" i="44"/>
  <c r="F152" i="44" s="1"/>
  <c r="F137" i="45" s="1"/>
  <c r="D152" i="44"/>
  <c r="D137" i="45" s="1"/>
  <c r="C152" i="44"/>
  <c r="B152" i="44"/>
  <c r="I151" i="44"/>
  <c r="J151" i="44" s="1"/>
  <c r="G151" i="44"/>
  <c r="H151" i="44" s="1"/>
  <c r="H136" i="45" s="1"/>
  <c r="E151" i="44"/>
  <c r="F151" i="44" s="1"/>
  <c r="F136" i="45" s="1"/>
  <c r="D151" i="44"/>
  <c r="C151" i="44"/>
  <c r="C136" i="45" s="1"/>
  <c r="B151" i="44"/>
  <c r="I150" i="44"/>
  <c r="J150" i="44" s="1"/>
  <c r="G150" i="44"/>
  <c r="H150" i="44" s="1"/>
  <c r="H135" i="45" s="1"/>
  <c r="E150" i="44"/>
  <c r="F150" i="44" s="1"/>
  <c r="F135" i="45" s="1"/>
  <c r="D150" i="44"/>
  <c r="D135" i="45" s="1"/>
  <c r="C150" i="44"/>
  <c r="C135" i="45" s="1"/>
  <c r="B150" i="44"/>
  <c r="B135" i="45" s="1"/>
  <c r="I149" i="44"/>
  <c r="J149" i="44" s="1"/>
  <c r="G134" i="45" s="1"/>
  <c r="G149" i="44"/>
  <c r="H149" i="44" s="1"/>
  <c r="H134" i="45" s="1"/>
  <c r="E149" i="44"/>
  <c r="F149" i="44" s="1"/>
  <c r="F134" i="45" s="1"/>
  <c r="D149" i="44"/>
  <c r="D134" i="45" s="1"/>
  <c r="C149" i="44"/>
  <c r="C134" i="45" s="1"/>
  <c r="B149" i="44"/>
  <c r="B134" i="45" s="1"/>
  <c r="I148" i="44"/>
  <c r="J148" i="44" s="1"/>
  <c r="G133" i="45" s="1"/>
  <c r="G148" i="44"/>
  <c r="H148" i="44" s="1"/>
  <c r="H133" i="45" s="1"/>
  <c r="E148" i="44"/>
  <c r="E133" i="45" s="1"/>
  <c r="D148" i="44"/>
  <c r="C148" i="44"/>
  <c r="B148" i="44"/>
  <c r="B133" i="45" s="1"/>
  <c r="I147" i="44"/>
  <c r="J147" i="44" s="1"/>
  <c r="J132" i="45" s="1"/>
  <c r="G147" i="44"/>
  <c r="H147" i="44" s="1"/>
  <c r="H132" i="45" s="1"/>
  <c r="E147" i="44"/>
  <c r="F147" i="44" s="1"/>
  <c r="F132" i="45" s="1"/>
  <c r="D147" i="44"/>
  <c r="D132" i="45" s="1"/>
  <c r="C147" i="44"/>
  <c r="C132" i="45" s="1"/>
  <c r="B147" i="44"/>
  <c r="B132" i="45" s="1"/>
  <c r="I146" i="44"/>
  <c r="J146" i="44" s="1"/>
  <c r="G146" i="44"/>
  <c r="H146" i="44" s="1"/>
  <c r="H131" i="45" s="1"/>
  <c r="E146" i="44"/>
  <c r="F146" i="44" s="1"/>
  <c r="F131" i="45" s="1"/>
  <c r="D146" i="44"/>
  <c r="D131" i="45" s="1"/>
  <c r="C146" i="44"/>
  <c r="C131" i="45" s="1"/>
  <c r="B146" i="44"/>
  <c r="B131" i="45" s="1"/>
  <c r="I145" i="44"/>
  <c r="J145" i="44" s="1"/>
  <c r="G130" i="45" s="1"/>
  <c r="G145" i="44"/>
  <c r="H145" i="44" s="1"/>
  <c r="H130" i="45" s="1"/>
  <c r="E145" i="44"/>
  <c r="F145" i="44" s="1"/>
  <c r="F130" i="45" s="1"/>
  <c r="D145" i="44"/>
  <c r="D130" i="45" s="1"/>
  <c r="C145" i="44"/>
  <c r="C130" i="45" s="1"/>
  <c r="B145" i="44"/>
  <c r="B130" i="45" s="1"/>
  <c r="I144" i="44"/>
  <c r="J144" i="44" s="1"/>
  <c r="G129" i="45" s="1"/>
  <c r="G144" i="44"/>
  <c r="H144" i="44" s="1"/>
  <c r="H129" i="45" s="1"/>
  <c r="E144" i="44"/>
  <c r="F144" i="44" s="1"/>
  <c r="F129" i="45" s="1"/>
  <c r="D144" i="44"/>
  <c r="D129" i="45" s="1"/>
  <c r="C144" i="44"/>
  <c r="B144" i="44"/>
  <c r="I143" i="44"/>
  <c r="J143" i="44" s="1"/>
  <c r="G143" i="44"/>
  <c r="H143" i="44" s="1"/>
  <c r="H128" i="45" s="1"/>
  <c r="E143" i="44"/>
  <c r="F143" i="44" s="1"/>
  <c r="F128" i="45" s="1"/>
  <c r="D143" i="44"/>
  <c r="D128" i="45" s="1"/>
  <c r="C143" i="44"/>
  <c r="B143" i="44"/>
  <c r="I142" i="44"/>
  <c r="J142" i="44" s="1"/>
  <c r="G142" i="44"/>
  <c r="H142" i="44" s="1"/>
  <c r="H127" i="45" s="1"/>
  <c r="E142" i="44"/>
  <c r="E127" i="45" s="1"/>
  <c r="D142" i="44"/>
  <c r="D127" i="45" s="1"/>
  <c r="C142" i="44"/>
  <c r="C127" i="45" s="1"/>
  <c r="B142" i="44"/>
  <c r="B127" i="45" s="1"/>
  <c r="I141" i="44"/>
  <c r="J141" i="44" s="1"/>
  <c r="G126" i="45" s="1"/>
  <c r="G141" i="44"/>
  <c r="H141" i="44" s="1"/>
  <c r="H126" i="45" s="1"/>
  <c r="E141" i="44"/>
  <c r="F141" i="44" s="1"/>
  <c r="F126" i="45" s="1"/>
  <c r="D141" i="44"/>
  <c r="D126" i="45" s="1"/>
  <c r="C141" i="44"/>
  <c r="C126" i="45" s="1"/>
  <c r="B141" i="44"/>
  <c r="I140" i="44"/>
  <c r="J140" i="44" s="1"/>
  <c r="G140" i="44"/>
  <c r="H140" i="44" s="1"/>
  <c r="E140" i="44"/>
  <c r="F140" i="44" s="1"/>
  <c r="D140" i="44"/>
  <c r="C140" i="44"/>
  <c r="B140" i="44"/>
  <c r="I139" i="44"/>
  <c r="J139" i="44" s="1"/>
  <c r="G139" i="44"/>
  <c r="H139" i="44" s="1"/>
  <c r="E139" i="44"/>
  <c r="F139" i="44" s="1"/>
  <c r="D139" i="44"/>
  <c r="C139" i="44"/>
  <c r="B139" i="44"/>
  <c r="I138" i="44"/>
  <c r="J138" i="44" s="1"/>
  <c r="H138" i="44"/>
  <c r="G138" i="44"/>
  <c r="E138" i="44"/>
  <c r="F138" i="44" s="1"/>
  <c r="D138" i="44"/>
  <c r="C138" i="44"/>
  <c r="B138" i="44"/>
  <c r="I137" i="44"/>
  <c r="J137" i="44" s="1"/>
  <c r="G137" i="44"/>
  <c r="H137" i="44" s="1"/>
  <c r="E137" i="44"/>
  <c r="F137" i="44" s="1"/>
  <c r="D137" i="44"/>
  <c r="C137" i="44"/>
  <c r="B137" i="44"/>
  <c r="J136" i="44"/>
  <c r="I136" i="44"/>
  <c r="G136" i="44"/>
  <c r="H136" i="44" s="1"/>
  <c r="E136" i="44"/>
  <c r="F136" i="44" s="1"/>
  <c r="D136" i="44"/>
  <c r="C136" i="44"/>
  <c r="B136" i="44"/>
  <c r="I135" i="44"/>
  <c r="J135" i="44" s="1"/>
  <c r="G135" i="44"/>
  <c r="H135" i="44" s="1"/>
  <c r="E135" i="44"/>
  <c r="F135" i="44" s="1"/>
  <c r="D135" i="44"/>
  <c r="C135" i="44"/>
  <c r="B135" i="44"/>
  <c r="I134" i="44"/>
  <c r="J134" i="44" s="1"/>
  <c r="G134" i="44"/>
  <c r="H134" i="44" s="1"/>
  <c r="E134" i="44"/>
  <c r="F134" i="44" s="1"/>
  <c r="D134" i="44"/>
  <c r="C134" i="44"/>
  <c r="B134" i="44"/>
  <c r="I133" i="44"/>
  <c r="J133" i="44" s="1"/>
  <c r="G133" i="44"/>
  <c r="H133" i="44" s="1"/>
  <c r="E133" i="44"/>
  <c r="F133" i="44" s="1"/>
  <c r="D133" i="44"/>
  <c r="C133" i="44"/>
  <c r="B133" i="44"/>
  <c r="I132" i="44"/>
  <c r="J132" i="44" s="1"/>
  <c r="G132" i="44"/>
  <c r="H132" i="44" s="1"/>
  <c r="E132" i="44"/>
  <c r="F132" i="44" s="1"/>
  <c r="D132" i="44"/>
  <c r="C132" i="44"/>
  <c r="B132" i="44"/>
  <c r="I131" i="44"/>
  <c r="J131" i="44" s="1"/>
  <c r="G131" i="44"/>
  <c r="H131" i="44" s="1"/>
  <c r="E131" i="44"/>
  <c r="F131" i="44" s="1"/>
  <c r="D131" i="44"/>
  <c r="C131" i="44"/>
  <c r="B131" i="44"/>
  <c r="I130" i="44"/>
  <c r="J130" i="44" s="1"/>
  <c r="G130" i="44"/>
  <c r="H130" i="44" s="1"/>
  <c r="E130" i="44"/>
  <c r="F130" i="44" s="1"/>
  <c r="D130" i="44"/>
  <c r="C130" i="44"/>
  <c r="B130" i="44"/>
  <c r="I129" i="44"/>
  <c r="J129" i="44" s="1"/>
  <c r="G129" i="44"/>
  <c r="H129" i="44" s="1"/>
  <c r="E129" i="44"/>
  <c r="F129" i="44" s="1"/>
  <c r="D129" i="44"/>
  <c r="C129" i="44"/>
  <c r="B129" i="44"/>
  <c r="I128" i="44"/>
  <c r="J128" i="44" s="1"/>
  <c r="H128" i="44"/>
  <c r="G128" i="44"/>
  <c r="E128" i="44"/>
  <c r="F128" i="44" s="1"/>
  <c r="D128" i="44"/>
  <c r="C128" i="44"/>
  <c r="B128" i="44"/>
  <c r="I127" i="44"/>
  <c r="J127" i="44" s="1"/>
  <c r="G127" i="44"/>
  <c r="H127" i="44" s="1"/>
  <c r="F127" i="44"/>
  <c r="E127" i="44"/>
  <c r="D127" i="44"/>
  <c r="C127" i="44"/>
  <c r="B127" i="44"/>
  <c r="I126" i="44"/>
  <c r="J126" i="44" s="1"/>
  <c r="G126" i="44"/>
  <c r="H126" i="44" s="1"/>
  <c r="E126" i="44"/>
  <c r="F126" i="44" s="1"/>
  <c r="D126" i="44"/>
  <c r="C126" i="44"/>
  <c r="B126" i="44"/>
  <c r="I125" i="44"/>
  <c r="J125" i="44" s="1"/>
  <c r="G125" i="44"/>
  <c r="H125" i="44" s="1"/>
  <c r="E125" i="44"/>
  <c r="F125" i="44" s="1"/>
  <c r="D125" i="44"/>
  <c r="C125" i="44"/>
  <c r="B125" i="44"/>
  <c r="I124" i="44"/>
  <c r="J124" i="44" s="1"/>
  <c r="G124" i="44"/>
  <c r="H124" i="44" s="1"/>
  <c r="E124" i="44"/>
  <c r="F124" i="44" s="1"/>
  <c r="D124" i="44"/>
  <c r="C124" i="44"/>
  <c r="B124" i="44"/>
  <c r="I123" i="44"/>
  <c r="J123" i="44" s="1"/>
  <c r="G123" i="44"/>
  <c r="H123" i="44" s="1"/>
  <c r="E123" i="44"/>
  <c r="F123" i="44" s="1"/>
  <c r="D123" i="44"/>
  <c r="C123" i="44"/>
  <c r="B123" i="44"/>
  <c r="I122" i="44"/>
  <c r="J122" i="44" s="1"/>
  <c r="G122" i="44"/>
  <c r="H122" i="44" s="1"/>
  <c r="E122" i="44"/>
  <c r="F122" i="44" s="1"/>
  <c r="D122" i="44"/>
  <c r="C122" i="44"/>
  <c r="B122" i="44"/>
  <c r="J121" i="44"/>
  <c r="I121" i="44"/>
  <c r="G121" i="44"/>
  <c r="H121" i="44" s="1"/>
  <c r="E121" i="44"/>
  <c r="F121" i="44" s="1"/>
  <c r="D121" i="44"/>
  <c r="C121" i="44"/>
  <c r="B121" i="44"/>
  <c r="E137" i="45"/>
  <c r="B136" i="45"/>
  <c r="I129" i="45"/>
  <c r="B128" i="45"/>
  <c r="B140" i="45"/>
  <c r="I139" i="45"/>
  <c r="D139" i="45"/>
  <c r="C139" i="45"/>
  <c r="B138" i="45"/>
  <c r="C137" i="45"/>
  <c r="B137" i="45"/>
  <c r="D136" i="45"/>
  <c r="I134" i="45"/>
  <c r="D133" i="45"/>
  <c r="C133" i="45"/>
  <c r="C129" i="45"/>
  <c r="B129" i="45"/>
  <c r="C128" i="45"/>
  <c r="I127" i="45"/>
  <c r="B126" i="45"/>
  <c r="E134" i="45" l="1"/>
  <c r="I133" i="45"/>
  <c r="G139" i="45"/>
  <c r="J139" i="45"/>
  <c r="F154" i="44"/>
  <c r="F139" i="45" s="1"/>
  <c r="I137" i="45"/>
  <c r="F142" i="44"/>
  <c r="F127" i="45" s="1"/>
  <c r="G132" i="45"/>
  <c r="E129" i="45"/>
  <c r="G136" i="45"/>
  <c r="J136" i="45"/>
  <c r="G140" i="45"/>
  <c r="J140" i="45"/>
  <c r="G131" i="45"/>
  <c r="J131" i="45"/>
  <c r="J135" i="45"/>
  <c r="G135" i="45"/>
  <c r="F148" i="44"/>
  <c r="F133" i="45" s="1"/>
  <c r="G128" i="45"/>
  <c r="J128" i="45"/>
  <c r="E126" i="45"/>
  <c r="I126" i="45"/>
  <c r="J129" i="45"/>
  <c r="E130" i="45"/>
  <c r="I130" i="45"/>
  <c r="J133" i="45"/>
  <c r="J137" i="45"/>
  <c r="E138" i="45"/>
  <c r="I138" i="45"/>
  <c r="J126" i="45"/>
  <c r="J130" i="45"/>
  <c r="E131" i="45"/>
  <c r="I131" i="45"/>
  <c r="J134" i="45"/>
  <c r="E135" i="45"/>
  <c r="I135" i="45"/>
  <c r="J138" i="45"/>
  <c r="E128" i="45"/>
  <c r="I128" i="45"/>
  <c r="E132" i="45"/>
  <c r="I132" i="45"/>
  <c r="E136" i="45"/>
  <c r="I136" i="45"/>
  <c r="E140" i="45"/>
  <c r="I140" i="45"/>
  <c r="J127" i="45" l="1"/>
  <c r="G127" i="45"/>
  <c r="K205" i="42" l="1"/>
  <c r="C205" i="42"/>
  <c r="K177" i="42" l="1"/>
  <c r="C177" i="42"/>
  <c r="K25" i="46" l="1"/>
  <c r="C25" i="46"/>
  <c r="K3" i="46"/>
  <c r="C3" i="46"/>
  <c r="D121" i="45"/>
  <c r="D124" i="45"/>
  <c r="E124" i="45"/>
  <c r="I3" i="45"/>
  <c r="B3" i="45"/>
  <c r="G125" i="45"/>
  <c r="H125" i="45"/>
  <c r="F125" i="45"/>
  <c r="D125" i="45"/>
  <c r="C125" i="45"/>
  <c r="B125" i="45"/>
  <c r="G124" i="45"/>
  <c r="H124" i="45"/>
  <c r="F124" i="45"/>
  <c r="C124" i="45"/>
  <c r="B124" i="45"/>
  <c r="G123" i="45"/>
  <c r="H123" i="45"/>
  <c r="F123" i="45"/>
  <c r="D123" i="45"/>
  <c r="C123" i="45"/>
  <c r="B123" i="45"/>
  <c r="I122" i="45"/>
  <c r="H122" i="45"/>
  <c r="F122" i="45"/>
  <c r="D122" i="45"/>
  <c r="C122" i="45"/>
  <c r="B122" i="45"/>
  <c r="I121" i="45"/>
  <c r="H121" i="45"/>
  <c r="F121" i="45"/>
  <c r="C121" i="45"/>
  <c r="B121" i="45"/>
  <c r="I120" i="44"/>
  <c r="J120" i="44" s="1"/>
  <c r="G120" i="45" s="1"/>
  <c r="G120" i="44"/>
  <c r="H120" i="44" s="1"/>
  <c r="H120" i="45" s="1"/>
  <c r="E120" i="44"/>
  <c r="F120" i="44" s="1"/>
  <c r="F120" i="45" s="1"/>
  <c r="D120" i="44"/>
  <c r="D120" i="45" s="1"/>
  <c r="C120" i="44"/>
  <c r="C120" i="45" s="1"/>
  <c r="B120" i="44"/>
  <c r="B120" i="45" s="1"/>
  <c r="I119" i="44"/>
  <c r="J119" i="44" s="1"/>
  <c r="G119" i="45" s="1"/>
  <c r="G119" i="44"/>
  <c r="H119" i="44" s="1"/>
  <c r="H119" i="45" s="1"/>
  <c r="E119" i="44"/>
  <c r="F119" i="44" s="1"/>
  <c r="F119" i="45" s="1"/>
  <c r="D119" i="44"/>
  <c r="D119" i="45" s="1"/>
  <c r="C119" i="44"/>
  <c r="C119" i="45" s="1"/>
  <c r="B119" i="44"/>
  <c r="B119" i="45" s="1"/>
  <c r="I118" i="44"/>
  <c r="J118" i="44" s="1"/>
  <c r="G118" i="44"/>
  <c r="H118" i="44" s="1"/>
  <c r="H118" i="45" s="1"/>
  <c r="E118" i="44"/>
  <c r="F118" i="44" s="1"/>
  <c r="F118" i="45" s="1"/>
  <c r="D118" i="44"/>
  <c r="D118" i="45" s="1"/>
  <c r="C118" i="44"/>
  <c r="C118" i="45" s="1"/>
  <c r="B118" i="44"/>
  <c r="B118" i="45" s="1"/>
  <c r="I117" i="44"/>
  <c r="J117" i="44" s="1"/>
  <c r="G117" i="44"/>
  <c r="H117" i="44" s="1"/>
  <c r="H117" i="45" s="1"/>
  <c r="E117" i="44"/>
  <c r="F117" i="44" s="1"/>
  <c r="F117" i="45" s="1"/>
  <c r="D117" i="44"/>
  <c r="D117" i="45" s="1"/>
  <c r="C117" i="44"/>
  <c r="C117" i="45" s="1"/>
  <c r="B117" i="44"/>
  <c r="B117" i="45" s="1"/>
  <c r="I116" i="44"/>
  <c r="J116" i="44" s="1"/>
  <c r="G116" i="45" s="1"/>
  <c r="G116" i="44"/>
  <c r="H116" i="44" s="1"/>
  <c r="H116" i="45" s="1"/>
  <c r="E116" i="44"/>
  <c r="F116" i="44" s="1"/>
  <c r="F116" i="45" s="1"/>
  <c r="D116" i="44"/>
  <c r="D116" i="45" s="1"/>
  <c r="C116" i="44"/>
  <c r="C116" i="45" s="1"/>
  <c r="B116" i="44"/>
  <c r="B116" i="45" s="1"/>
  <c r="I115" i="44"/>
  <c r="J115" i="44" s="1"/>
  <c r="G115" i="45" s="1"/>
  <c r="G115" i="44"/>
  <c r="H115" i="44" s="1"/>
  <c r="H115" i="45" s="1"/>
  <c r="E115" i="44"/>
  <c r="F115" i="44" s="1"/>
  <c r="F115" i="45" s="1"/>
  <c r="D115" i="44"/>
  <c r="D115" i="45" s="1"/>
  <c r="C115" i="44"/>
  <c r="C115" i="45" s="1"/>
  <c r="B115" i="44"/>
  <c r="B115" i="45" s="1"/>
  <c r="I114" i="44"/>
  <c r="J114" i="44" s="1"/>
  <c r="G114" i="45" s="1"/>
  <c r="G114" i="44"/>
  <c r="H114" i="44" s="1"/>
  <c r="H114" i="45" s="1"/>
  <c r="E114" i="44"/>
  <c r="F114" i="44" s="1"/>
  <c r="F114" i="45" s="1"/>
  <c r="D114" i="44"/>
  <c r="D114" i="45" s="1"/>
  <c r="C114" i="44"/>
  <c r="C114" i="45" s="1"/>
  <c r="B114" i="44"/>
  <c r="B114" i="45" s="1"/>
  <c r="I113" i="44"/>
  <c r="I113" i="45" s="1"/>
  <c r="G113" i="44"/>
  <c r="H113" i="44" s="1"/>
  <c r="H113" i="45" s="1"/>
  <c r="E113" i="44"/>
  <c r="F113" i="44" s="1"/>
  <c r="F113" i="45" s="1"/>
  <c r="D113" i="44"/>
  <c r="D113" i="45" s="1"/>
  <c r="C113" i="44"/>
  <c r="C113" i="45" s="1"/>
  <c r="B113" i="44"/>
  <c r="B113" i="45" s="1"/>
  <c r="I112" i="44"/>
  <c r="J112" i="44" s="1"/>
  <c r="G112" i="45" s="1"/>
  <c r="G112" i="44"/>
  <c r="H112" i="44" s="1"/>
  <c r="H112" i="45" s="1"/>
  <c r="E112" i="44"/>
  <c r="F112" i="44" s="1"/>
  <c r="F112" i="45" s="1"/>
  <c r="D112" i="44"/>
  <c r="D112" i="45" s="1"/>
  <c r="C112" i="44"/>
  <c r="C112" i="45" s="1"/>
  <c r="B112" i="44"/>
  <c r="B112" i="45" s="1"/>
  <c r="I111" i="44"/>
  <c r="J111" i="44" s="1"/>
  <c r="G111" i="45" s="1"/>
  <c r="G111" i="44"/>
  <c r="H111" i="44" s="1"/>
  <c r="H111" i="45" s="1"/>
  <c r="E111" i="44"/>
  <c r="F111" i="44" s="1"/>
  <c r="F111" i="45" s="1"/>
  <c r="D111" i="44"/>
  <c r="D111" i="45" s="1"/>
  <c r="C111" i="44"/>
  <c r="C111" i="45" s="1"/>
  <c r="B111" i="44"/>
  <c r="B111" i="45" s="1"/>
  <c r="I110" i="44"/>
  <c r="I110" i="45" s="1"/>
  <c r="G110" i="44"/>
  <c r="H110" i="44" s="1"/>
  <c r="H110" i="45" s="1"/>
  <c r="E110" i="44"/>
  <c r="F110" i="44" s="1"/>
  <c r="F110" i="45" s="1"/>
  <c r="D110" i="44"/>
  <c r="D110" i="45" s="1"/>
  <c r="C110" i="44"/>
  <c r="C110" i="45" s="1"/>
  <c r="B110" i="44"/>
  <c r="B110" i="45" s="1"/>
  <c r="I109" i="44"/>
  <c r="J109" i="44" s="1"/>
  <c r="G109" i="44"/>
  <c r="H109" i="44" s="1"/>
  <c r="H109" i="45" s="1"/>
  <c r="E109" i="44"/>
  <c r="F109" i="44" s="1"/>
  <c r="F109" i="45" s="1"/>
  <c r="D109" i="44"/>
  <c r="D109" i="45" s="1"/>
  <c r="C109" i="44"/>
  <c r="C109" i="45" s="1"/>
  <c r="B109" i="44"/>
  <c r="B109" i="45" s="1"/>
  <c r="I108" i="44"/>
  <c r="J108" i="44" s="1"/>
  <c r="G108" i="45" s="1"/>
  <c r="G108" i="44"/>
  <c r="H108" i="44" s="1"/>
  <c r="H108" i="45" s="1"/>
  <c r="E108" i="44"/>
  <c r="F108" i="44" s="1"/>
  <c r="F108" i="45" s="1"/>
  <c r="D108" i="44"/>
  <c r="D108" i="45" s="1"/>
  <c r="C108" i="44"/>
  <c r="C108" i="45" s="1"/>
  <c r="B108" i="44"/>
  <c r="B108" i="45" s="1"/>
  <c r="I107" i="44"/>
  <c r="J107" i="44" s="1"/>
  <c r="G107" i="45" s="1"/>
  <c r="G107" i="44"/>
  <c r="H107" i="44" s="1"/>
  <c r="H107" i="45" s="1"/>
  <c r="E107" i="44"/>
  <c r="F107" i="44" s="1"/>
  <c r="F107" i="45" s="1"/>
  <c r="D107" i="44"/>
  <c r="D107" i="45" s="1"/>
  <c r="C107" i="44"/>
  <c r="C107" i="45" s="1"/>
  <c r="B107" i="44"/>
  <c r="B107" i="45" s="1"/>
  <c r="I106" i="44"/>
  <c r="I106" i="45" s="1"/>
  <c r="G106" i="44"/>
  <c r="H106" i="44" s="1"/>
  <c r="H106" i="45" s="1"/>
  <c r="E106" i="44"/>
  <c r="E106" i="45" s="1"/>
  <c r="D106" i="44"/>
  <c r="D106" i="45" s="1"/>
  <c r="C106" i="44"/>
  <c r="C106" i="45" s="1"/>
  <c r="B106" i="44"/>
  <c r="B106" i="45" s="1"/>
  <c r="I105" i="44"/>
  <c r="J105" i="44" s="1"/>
  <c r="G105" i="45" s="1"/>
  <c r="G105" i="44"/>
  <c r="H105" i="44" s="1"/>
  <c r="H105" i="45" s="1"/>
  <c r="E105" i="44"/>
  <c r="F105" i="44" s="1"/>
  <c r="F105" i="45" s="1"/>
  <c r="D105" i="44"/>
  <c r="D105" i="45" s="1"/>
  <c r="C105" i="44"/>
  <c r="C105" i="45" s="1"/>
  <c r="B105" i="44"/>
  <c r="B105" i="45" s="1"/>
  <c r="I104" i="44"/>
  <c r="I104" i="45" s="1"/>
  <c r="G104" i="44"/>
  <c r="H104" i="44" s="1"/>
  <c r="H104" i="45" s="1"/>
  <c r="E104" i="44"/>
  <c r="E104" i="45" s="1"/>
  <c r="D104" i="44"/>
  <c r="D104" i="45" s="1"/>
  <c r="C104" i="44"/>
  <c r="C104" i="45" s="1"/>
  <c r="B104" i="44"/>
  <c r="B104" i="45" s="1"/>
  <c r="I103" i="44"/>
  <c r="J103" i="44" s="1"/>
  <c r="G103" i="45" s="1"/>
  <c r="G103" i="44"/>
  <c r="H103" i="44" s="1"/>
  <c r="H103" i="45" s="1"/>
  <c r="E103" i="44"/>
  <c r="F103" i="44" s="1"/>
  <c r="F103" i="45" s="1"/>
  <c r="D103" i="44"/>
  <c r="D103" i="45" s="1"/>
  <c r="C103" i="44"/>
  <c r="C103" i="45" s="1"/>
  <c r="B103" i="44"/>
  <c r="B103" i="45" s="1"/>
  <c r="I102" i="44"/>
  <c r="J102" i="44" s="1"/>
  <c r="G102" i="44"/>
  <c r="H102" i="44" s="1"/>
  <c r="H102" i="45" s="1"/>
  <c r="E102" i="44"/>
  <c r="F102" i="44" s="1"/>
  <c r="F102" i="45" s="1"/>
  <c r="D102" i="44"/>
  <c r="D102" i="45" s="1"/>
  <c r="C102" i="44"/>
  <c r="C102" i="45" s="1"/>
  <c r="B102" i="44"/>
  <c r="B102" i="45" s="1"/>
  <c r="I101" i="44"/>
  <c r="J101" i="44" s="1"/>
  <c r="G101" i="45" s="1"/>
  <c r="G101" i="44"/>
  <c r="H101" i="44" s="1"/>
  <c r="H101" i="45" s="1"/>
  <c r="E101" i="44"/>
  <c r="F101" i="44" s="1"/>
  <c r="F101" i="45" s="1"/>
  <c r="D101" i="44"/>
  <c r="D101" i="45" s="1"/>
  <c r="C101" i="44"/>
  <c r="C101" i="45" s="1"/>
  <c r="B101" i="44"/>
  <c r="B101" i="45" s="1"/>
  <c r="I100" i="44"/>
  <c r="I100" i="45" s="1"/>
  <c r="G100" i="44"/>
  <c r="H100" i="44" s="1"/>
  <c r="H100" i="45" s="1"/>
  <c r="E100" i="44"/>
  <c r="E100" i="45" s="1"/>
  <c r="D100" i="44"/>
  <c r="D100" i="45" s="1"/>
  <c r="C100" i="44"/>
  <c r="C100" i="45" s="1"/>
  <c r="B100" i="44"/>
  <c r="B100" i="45" s="1"/>
  <c r="I99" i="44"/>
  <c r="J99" i="44" s="1"/>
  <c r="G99" i="45" s="1"/>
  <c r="G99" i="44"/>
  <c r="H99" i="44" s="1"/>
  <c r="H99" i="45" s="1"/>
  <c r="E99" i="44"/>
  <c r="F99" i="44" s="1"/>
  <c r="F99" i="45" s="1"/>
  <c r="D99" i="44"/>
  <c r="D99" i="45" s="1"/>
  <c r="C99" i="44"/>
  <c r="C99" i="45" s="1"/>
  <c r="B99" i="44"/>
  <c r="B99" i="45" s="1"/>
  <c r="I98" i="44"/>
  <c r="I98" i="45" s="1"/>
  <c r="G98" i="44"/>
  <c r="H98" i="44" s="1"/>
  <c r="H98" i="45" s="1"/>
  <c r="E98" i="44"/>
  <c r="E98" i="45" s="1"/>
  <c r="D98" i="44"/>
  <c r="D98" i="45" s="1"/>
  <c r="C98" i="44"/>
  <c r="C98" i="45" s="1"/>
  <c r="B98" i="44"/>
  <c r="B98" i="45" s="1"/>
  <c r="I97" i="44"/>
  <c r="J97" i="44" s="1"/>
  <c r="G97" i="45" s="1"/>
  <c r="G97" i="44"/>
  <c r="H97" i="44" s="1"/>
  <c r="H97" i="45" s="1"/>
  <c r="E97" i="44"/>
  <c r="F97" i="44" s="1"/>
  <c r="F97" i="45" s="1"/>
  <c r="D97" i="44"/>
  <c r="D97" i="45" s="1"/>
  <c r="C97" i="44"/>
  <c r="C97" i="45" s="1"/>
  <c r="B97" i="44"/>
  <c r="B97" i="45" s="1"/>
  <c r="I96" i="44"/>
  <c r="I96" i="45" s="1"/>
  <c r="G96" i="44"/>
  <c r="H96" i="44" s="1"/>
  <c r="H96" i="45" s="1"/>
  <c r="E96" i="44"/>
  <c r="E96" i="45" s="1"/>
  <c r="D96" i="44"/>
  <c r="D96" i="45" s="1"/>
  <c r="C96" i="44"/>
  <c r="C96" i="45" s="1"/>
  <c r="B96" i="44"/>
  <c r="B96" i="45" s="1"/>
  <c r="I95" i="44"/>
  <c r="J95" i="44" s="1"/>
  <c r="G95" i="45" s="1"/>
  <c r="G95" i="44"/>
  <c r="H95" i="44" s="1"/>
  <c r="H95" i="45" s="1"/>
  <c r="E95" i="44"/>
  <c r="F95" i="44" s="1"/>
  <c r="F95" i="45" s="1"/>
  <c r="D95" i="44"/>
  <c r="D95" i="45" s="1"/>
  <c r="C95" i="44"/>
  <c r="C95" i="45" s="1"/>
  <c r="B95" i="44"/>
  <c r="B95" i="45" s="1"/>
  <c r="I94" i="44"/>
  <c r="J94" i="44" s="1"/>
  <c r="G94" i="44"/>
  <c r="H94" i="44" s="1"/>
  <c r="H94" i="45" s="1"/>
  <c r="E94" i="44"/>
  <c r="F94" i="44" s="1"/>
  <c r="F94" i="45" s="1"/>
  <c r="D94" i="44"/>
  <c r="D94" i="45" s="1"/>
  <c r="C94" i="44"/>
  <c r="C94" i="45" s="1"/>
  <c r="B94" i="44"/>
  <c r="B94" i="45" s="1"/>
  <c r="I93" i="44"/>
  <c r="J93" i="44" s="1"/>
  <c r="G93" i="45" s="1"/>
  <c r="G93" i="44"/>
  <c r="H93" i="44" s="1"/>
  <c r="H93" i="45" s="1"/>
  <c r="E93" i="44"/>
  <c r="F93" i="44" s="1"/>
  <c r="F93" i="45" s="1"/>
  <c r="D93" i="44"/>
  <c r="D93" i="45" s="1"/>
  <c r="C93" i="44"/>
  <c r="C93" i="45" s="1"/>
  <c r="B93" i="44"/>
  <c r="B93" i="45" s="1"/>
  <c r="I92" i="44"/>
  <c r="J92" i="44" s="1"/>
  <c r="J92" i="45" s="1"/>
  <c r="G92" i="44"/>
  <c r="H92" i="44" s="1"/>
  <c r="H92" i="45" s="1"/>
  <c r="F92" i="44"/>
  <c r="F92" i="45" s="1"/>
  <c r="E92" i="44"/>
  <c r="E92" i="45" s="1"/>
  <c r="D92" i="44"/>
  <c r="D92" i="45" s="1"/>
  <c r="C92" i="44"/>
  <c r="C92" i="45" s="1"/>
  <c r="B92" i="44"/>
  <c r="B92" i="45" s="1"/>
  <c r="I91" i="44"/>
  <c r="J91" i="44" s="1"/>
  <c r="G91" i="45" s="1"/>
  <c r="G91" i="44"/>
  <c r="H91" i="44" s="1"/>
  <c r="H91" i="45" s="1"/>
  <c r="E91" i="44"/>
  <c r="F91" i="44" s="1"/>
  <c r="F91" i="45" s="1"/>
  <c r="D91" i="44"/>
  <c r="D91" i="45" s="1"/>
  <c r="C91" i="44"/>
  <c r="C91" i="45" s="1"/>
  <c r="B91" i="44"/>
  <c r="B91" i="45" s="1"/>
  <c r="I90" i="44"/>
  <c r="I90" i="45" s="1"/>
  <c r="G90" i="44"/>
  <c r="H90" i="44" s="1"/>
  <c r="H90" i="45" s="1"/>
  <c r="E90" i="44"/>
  <c r="E90" i="45" s="1"/>
  <c r="D90" i="44"/>
  <c r="D90" i="45" s="1"/>
  <c r="C90" i="44"/>
  <c r="C90" i="45" s="1"/>
  <c r="B90" i="44"/>
  <c r="B90" i="45" s="1"/>
  <c r="I89" i="44"/>
  <c r="J89" i="44" s="1"/>
  <c r="G89" i="45" s="1"/>
  <c r="G89" i="44"/>
  <c r="H89" i="44" s="1"/>
  <c r="H89" i="45" s="1"/>
  <c r="E89" i="44"/>
  <c r="F89" i="44" s="1"/>
  <c r="F89" i="45" s="1"/>
  <c r="D89" i="44"/>
  <c r="D89" i="45" s="1"/>
  <c r="C89" i="44"/>
  <c r="C89" i="45" s="1"/>
  <c r="B89" i="44"/>
  <c r="B89" i="45" s="1"/>
  <c r="I88" i="44"/>
  <c r="I88" i="45" s="1"/>
  <c r="H88" i="44"/>
  <c r="H88" i="45" s="1"/>
  <c r="G88" i="44"/>
  <c r="E88" i="44"/>
  <c r="E88" i="45" s="1"/>
  <c r="D88" i="44"/>
  <c r="D88" i="45" s="1"/>
  <c r="C88" i="44"/>
  <c r="C88" i="45" s="1"/>
  <c r="B88" i="44"/>
  <c r="B88" i="45" s="1"/>
  <c r="I87" i="44"/>
  <c r="J87" i="44" s="1"/>
  <c r="G87" i="45" s="1"/>
  <c r="G87" i="44"/>
  <c r="H87" i="44" s="1"/>
  <c r="H87" i="45" s="1"/>
  <c r="E87" i="44"/>
  <c r="F87" i="44" s="1"/>
  <c r="F87" i="45" s="1"/>
  <c r="D87" i="44"/>
  <c r="D87" i="45" s="1"/>
  <c r="C87" i="44"/>
  <c r="C87" i="45" s="1"/>
  <c r="B87" i="44"/>
  <c r="B87" i="45" s="1"/>
  <c r="I86" i="44"/>
  <c r="J86" i="44" s="1"/>
  <c r="G86" i="44"/>
  <c r="H86" i="44" s="1"/>
  <c r="H86" i="45" s="1"/>
  <c r="E86" i="44"/>
  <c r="F86" i="44" s="1"/>
  <c r="F86" i="45" s="1"/>
  <c r="D86" i="44"/>
  <c r="D86" i="45" s="1"/>
  <c r="C86" i="44"/>
  <c r="C86" i="45" s="1"/>
  <c r="B86" i="44"/>
  <c r="B86" i="45" s="1"/>
  <c r="I85" i="44"/>
  <c r="J85" i="44" s="1"/>
  <c r="G85" i="45" s="1"/>
  <c r="G85" i="44"/>
  <c r="H85" i="44" s="1"/>
  <c r="H85" i="45" s="1"/>
  <c r="E85" i="44"/>
  <c r="F85" i="44" s="1"/>
  <c r="F85" i="45" s="1"/>
  <c r="D85" i="44"/>
  <c r="D85" i="45" s="1"/>
  <c r="C85" i="44"/>
  <c r="C85" i="45" s="1"/>
  <c r="B85" i="44"/>
  <c r="B85" i="45" s="1"/>
  <c r="I84" i="44"/>
  <c r="J84" i="44" s="1"/>
  <c r="G84" i="45" s="1"/>
  <c r="G84" i="44"/>
  <c r="H84" i="44" s="1"/>
  <c r="H84" i="45" s="1"/>
  <c r="E84" i="44"/>
  <c r="F84" i="44" s="1"/>
  <c r="F84" i="45" s="1"/>
  <c r="D84" i="44"/>
  <c r="D84" i="45" s="1"/>
  <c r="C84" i="44"/>
  <c r="C84" i="45" s="1"/>
  <c r="B84" i="44"/>
  <c r="B84" i="45" s="1"/>
  <c r="I83" i="44"/>
  <c r="J83" i="44" s="1"/>
  <c r="G83" i="45" s="1"/>
  <c r="G83" i="44"/>
  <c r="H83" i="44" s="1"/>
  <c r="H83" i="45" s="1"/>
  <c r="E83" i="44"/>
  <c r="F83" i="44" s="1"/>
  <c r="F83" i="45" s="1"/>
  <c r="D83" i="44"/>
  <c r="D83" i="45" s="1"/>
  <c r="C83" i="44"/>
  <c r="C83" i="45" s="1"/>
  <c r="B83" i="44"/>
  <c r="B83" i="45" s="1"/>
  <c r="I82" i="44"/>
  <c r="I82" i="45" s="1"/>
  <c r="G82" i="44"/>
  <c r="H82" i="44" s="1"/>
  <c r="H82" i="45" s="1"/>
  <c r="E82" i="44"/>
  <c r="F82" i="44" s="1"/>
  <c r="F82" i="45" s="1"/>
  <c r="D82" i="44"/>
  <c r="D82" i="45" s="1"/>
  <c r="C82" i="44"/>
  <c r="C82" i="45" s="1"/>
  <c r="B82" i="44"/>
  <c r="B82" i="45" s="1"/>
  <c r="I81" i="44"/>
  <c r="J81" i="44" s="1"/>
  <c r="G81" i="44"/>
  <c r="H81" i="44" s="1"/>
  <c r="H81" i="45" s="1"/>
  <c r="E81" i="44"/>
  <c r="F81" i="44" s="1"/>
  <c r="F81" i="45" s="1"/>
  <c r="D81" i="44"/>
  <c r="D81" i="45" s="1"/>
  <c r="C81" i="44"/>
  <c r="C81" i="45" s="1"/>
  <c r="B81" i="44"/>
  <c r="B81" i="45" s="1"/>
  <c r="I80" i="44"/>
  <c r="J80" i="44" s="1"/>
  <c r="G80" i="45" s="1"/>
  <c r="G80" i="44"/>
  <c r="H80" i="44" s="1"/>
  <c r="H80" i="45" s="1"/>
  <c r="E80" i="44"/>
  <c r="F80" i="44" s="1"/>
  <c r="F80" i="45" s="1"/>
  <c r="D80" i="44"/>
  <c r="D80" i="45" s="1"/>
  <c r="C80" i="44"/>
  <c r="C80" i="45" s="1"/>
  <c r="B80" i="44"/>
  <c r="B80" i="45" s="1"/>
  <c r="I79" i="44"/>
  <c r="J79" i="44" s="1"/>
  <c r="G79" i="45" s="1"/>
  <c r="G79" i="44"/>
  <c r="H79" i="44" s="1"/>
  <c r="H79" i="45" s="1"/>
  <c r="E79" i="44"/>
  <c r="F79" i="44" s="1"/>
  <c r="F79" i="45" s="1"/>
  <c r="D79" i="44"/>
  <c r="D79" i="45" s="1"/>
  <c r="C79" i="44"/>
  <c r="C79" i="45" s="1"/>
  <c r="B79" i="44"/>
  <c r="B79" i="45" s="1"/>
  <c r="I78" i="44"/>
  <c r="J78" i="44" s="1"/>
  <c r="G78" i="45" s="1"/>
  <c r="G78" i="44"/>
  <c r="H78" i="44" s="1"/>
  <c r="H78" i="45" s="1"/>
  <c r="E78" i="44"/>
  <c r="F78" i="44" s="1"/>
  <c r="F78" i="45" s="1"/>
  <c r="D78" i="44"/>
  <c r="D78" i="45" s="1"/>
  <c r="C78" i="44"/>
  <c r="C78" i="45" s="1"/>
  <c r="B78" i="44"/>
  <c r="B78" i="45" s="1"/>
  <c r="I77" i="44"/>
  <c r="I77" i="45" s="1"/>
  <c r="G77" i="44"/>
  <c r="H77" i="44" s="1"/>
  <c r="H77" i="45" s="1"/>
  <c r="E77" i="44"/>
  <c r="E77" i="45" s="1"/>
  <c r="D77" i="44"/>
  <c r="D77" i="45" s="1"/>
  <c r="C77" i="44"/>
  <c r="C77" i="45" s="1"/>
  <c r="B77" i="44"/>
  <c r="B77" i="45" s="1"/>
  <c r="I76" i="44"/>
  <c r="J76" i="44" s="1"/>
  <c r="G76" i="45" s="1"/>
  <c r="G76" i="44"/>
  <c r="H76" i="44" s="1"/>
  <c r="H76" i="45" s="1"/>
  <c r="E76" i="44"/>
  <c r="F76" i="44" s="1"/>
  <c r="F76" i="45" s="1"/>
  <c r="D76" i="44"/>
  <c r="D76" i="45" s="1"/>
  <c r="C76" i="44"/>
  <c r="C76" i="45" s="1"/>
  <c r="B76" i="44"/>
  <c r="B76" i="45" s="1"/>
  <c r="I75" i="44"/>
  <c r="J75" i="44" s="1"/>
  <c r="G75" i="45" s="1"/>
  <c r="G75" i="44"/>
  <c r="H75" i="44" s="1"/>
  <c r="H75" i="45" s="1"/>
  <c r="E75" i="44"/>
  <c r="F75" i="44" s="1"/>
  <c r="F75" i="45" s="1"/>
  <c r="D75" i="44"/>
  <c r="D75" i="45" s="1"/>
  <c r="C75" i="44"/>
  <c r="C75" i="45" s="1"/>
  <c r="B75" i="44"/>
  <c r="B75" i="45" s="1"/>
  <c r="I74" i="44"/>
  <c r="I74" i="45" s="1"/>
  <c r="G74" i="44"/>
  <c r="H74" i="44" s="1"/>
  <c r="H74" i="45" s="1"/>
  <c r="E74" i="44"/>
  <c r="F74" i="44" s="1"/>
  <c r="F74" i="45" s="1"/>
  <c r="D74" i="44"/>
  <c r="D74" i="45" s="1"/>
  <c r="C74" i="44"/>
  <c r="C74" i="45" s="1"/>
  <c r="B74" i="44"/>
  <c r="B74" i="45" s="1"/>
  <c r="I73" i="44"/>
  <c r="J73" i="44" s="1"/>
  <c r="G73" i="44"/>
  <c r="H73" i="44" s="1"/>
  <c r="H73" i="45" s="1"/>
  <c r="E73" i="44"/>
  <c r="F73" i="44" s="1"/>
  <c r="F73" i="45" s="1"/>
  <c r="D73" i="44"/>
  <c r="D73" i="45" s="1"/>
  <c r="C73" i="44"/>
  <c r="C73" i="45" s="1"/>
  <c r="B73" i="44"/>
  <c r="B73" i="45" s="1"/>
  <c r="I72" i="44"/>
  <c r="J72" i="44" s="1"/>
  <c r="G72" i="45" s="1"/>
  <c r="G72" i="44"/>
  <c r="H72" i="44" s="1"/>
  <c r="H72" i="45" s="1"/>
  <c r="E72" i="44"/>
  <c r="F72" i="44" s="1"/>
  <c r="F72" i="45" s="1"/>
  <c r="D72" i="44"/>
  <c r="D72" i="45" s="1"/>
  <c r="C72" i="44"/>
  <c r="C72" i="45" s="1"/>
  <c r="B72" i="44"/>
  <c r="B72" i="45" s="1"/>
  <c r="I71" i="44"/>
  <c r="J71" i="44" s="1"/>
  <c r="G71" i="45" s="1"/>
  <c r="G71" i="44"/>
  <c r="H71" i="44" s="1"/>
  <c r="H71" i="45" s="1"/>
  <c r="E71" i="44"/>
  <c r="F71" i="44" s="1"/>
  <c r="F71" i="45" s="1"/>
  <c r="D71" i="44"/>
  <c r="D71" i="45" s="1"/>
  <c r="C71" i="44"/>
  <c r="C71" i="45" s="1"/>
  <c r="B71" i="44"/>
  <c r="B71" i="45" s="1"/>
  <c r="I70" i="44"/>
  <c r="I70" i="45" s="1"/>
  <c r="G70" i="44"/>
  <c r="H70" i="44" s="1"/>
  <c r="H70" i="45" s="1"/>
  <c r="E70" i="44"/>
  <c r="F70" i="44" s="1"/>
  <c r="F70" i="45" s="1"/>
  <c r="D70" i="44"/>
  <c r="D70" i="45" s="1"/>
  <c r="C70" i="44"/>
  <c r="C70" i="45" s="1"/>
  <c r="B70" i="44"/>
  <c r="B70" i="45" s="1"/>
  <c r="I69" i="44"/>
  <c r="I69" i="45" s="1"/>
  <c r="G69" i="44"/>
  <c r="H69" i="44" s="1"/>
  <c r="H69" i="45" s="1"/>
  <c r="E69" i="44"/>
  <c r="E69" i="45" s="1"/>
  <c r="D69" i="44"/>
  <c r="D69" i="45" s="1"/>
  <c r="C69" i="44"/>
  <c r="C69" i="45" s="1"/>
  <c r="B69" i="44"/>
  <c r="B69" i="45" s="1"/>
  <c r="I68" i="44"/>
  <c r="J68" i="44" s="1"/>
  <c r="G68" i="45" s="1"/>
  <c r="G68" i="44"/>
  <c r="H68" i="44" s="1"/>
  <c r="H68" i="45" s="1"/>
  <c r="E68" i="44"/>
  <c r="F68" i="44" s="1"/>
  <c r="F68" i="45" s="1"/>
  <c r="D68" i="44"/>
  <c r="D68" i="45" s="1"/>
  <c r="C68" i="44"/>
  <c r="C68" i="45" s="1"/>
  <c r="B68" i="44"/>
  <c r="B68" i="45" s="1"/>
  <c r="I67" i="44"/>
  <c r="J67" i="44" s="1"/>
  <c r="G67" i="45" s="1"/>
  <c r="G67" i="44"/>
  <c r="H67" i="44" s="1"/>
  <c r="H67" i="45" s="1"/>
  <c r="E67" i="44"/>
  <c r="F67" i="44" s="1"/>
  <c r="F67" i="45" s="1"/>
  <c r="D67" i="44"/>
  <c r="D67" i="45" s="1"/>
  <c r="C67" i="44"/>
  <c r="C67" i="45" s="1"/>
  <c r="B67" i="44"/>
  <c r="B67" i="45" s="1"/>
  <c r="I66" i="44"/>
  <c r="I66" i="45" s="1"/>
  <c r="G66" i="44"/>
  <c r="H66" i="44" s="1"/>
  <c r="H66" i="45" s="1"/>
  <c r="E66" i="44"/>
  <c r="F66" i="44" s="1"/>
  <c r="F66" i="45" s="1"/>
  <c r="D66" i="44"/>
  <c r="D66" i="45" s="1"/>
  <c r="C66" i="44"/>
  <c r="C66" i="45" s="1"/>
  <c r="B66" i="44"/>
  <c r="B66" i="45" s="1"/>
  <c r="I65" i="44"/>
  <c r="J65" i="44" s="1"/>
  <c r="G65" i="45" s="1"/>
  <c r="G65" i="44"/>
  <c r="H65" i="44" s="1"/>
  <c r="H65" i="45" s="1"/>
  <c r="E65" i="44"/>
  <c r="F65" i="44" s="1"/>
  <c r="F65" i="45" s="1"/>
  <c r="D65" i="44"/>
  <c r="D65" i="45" s="1"/>
  <c r="C65" i="44"/>
  <c r="C65" i="45" s="1"/>
  <c r="B65" i="44"/>
  <c r="B65" i="45" s="1"/>
  <c r="I64" i="44"/>
  <c r="J64" i="44" s="1"/>
  <c r="G64" i="45" s="1"/>
  <c r="G64" i="44"/>
  <c r="H64" i="44" s="1"/>
  <c r="H64" i="45" s="1"/>
  <c r="E64" i="44"/>
  <c r="F64" i="44" s="1"/>
  <c r="F64" i="45" s="1"/>
  <c r="D64" i="44"/>
  <c r="D64" i="45" s="1"/>
  <c r="C64" i="44"/>
  <c r="C64" i="45" s="1"/>
  <c r="B64" i="44"/>
  <c r="B64" i="45" s="1"/>
  <c r="I63" i="44"/>
  <c r="J63" i="44" s="1"/>
  <c r="G63" i="45" s="1"/>
  <c r="G63" i="44"/>
  <c r="H63" i="44" s="1"/>
  <c r="H63" i="45" s="1"/>
  <c r="E63" i="44"/>
  <c r="F63" i="44" s="1"/>
  <c r="F63" i="45" s="1"/>
  <c r="D63" i="44"/>
  <c r="D63" i="45" s="1"/>
  <c r="C63" i="44"/>
  <c r="C63" i="45" s="1"/>
  <c r="B63" i="44"/>
  <c r="B63" i="45" s="1"/>
  <c r="I62" i="44"/>
  <c r="I62" i="45" s="1"/>
  <c r="G62" i="44"/>
  <c r="H62" i="44" s="1"/>
  <c r="H62" i="45" s="1"/>
  <c r="E62" i="44"/>
  <c r="F62" i="44" s="1"/>
  <c r="F62" i="45" s="1"/>
  <c r="D62" i="44"/>
  <c r="D62" i="45" s="1"/>
  <c r="C62" i="44"/>
  <c r="C62" i="45" s="1"/>
  <c r="B62" i="44"/>
  <c r="B62" i="45" s="1"/>
  <c r="I61" i="44"/>
  <c r="J61" i="44" s="1"/>
  <c r="G61" i="44"/>
  <c r="H61" i="44" s="1"/>
  <c r="H61" i="45" s="1"/>
  <c r="E61" i="44"/>
  <c r="F61" i="44" s="1"/>
  <c r="F61" i="45" s="1"/>
  <c r="D61" i="44"/>
  <c r="D61" i="45" s="1"/>
  <c r="C61" i="44"/>
  <c r="C61" i="45" s="1"/>
  <c r="B61" i="44"/>
  <c r="B61" i="45" s="1"/>
  <c r="I60" i="44"/>
  <c r="J60" i="44" s="1"/>
  <c r="G60" i="45" s="1"/>
  <c r="G60" i="44"/>
  <c r="H60" i="44" s="1"/>
  <c r="H60" i="45" s="1"/>
  <c r="E60" i="44"/>
  <c r="F60" i="44" s="1"/>
  <c r="F60" i="45" s="1"/>
  <c r="D60" i="44"/>
  <c r="D60" i="45" s="1"/>
  <c r="C60" i="44"/>
  <c r="C60" i="45" s="1"/>
  <c r="B60" i="44"/>
  <c r="B60" i="45" s="1"/>
  <c r="I59" i="44"/>
  <c r="J59" i="44" s="1"/>
  <c r="G59" i="45" s="1"/>
  <c r="G59" i="44"/>
  <c r="H59" i="44" s="1"/>
  <c r="H59" i="45" s="1"/>
  <c r="E59" i="44"/>
  <c r="F59" i="44" s="1"/>
  <c r="F59" i="45" s="1"/>
  <c r="D59" i="44"/>
  <c r="D59" i="45" s="1"/>
  <c r="C59" i="44"/>
  <c r="C59" i="45" s="1"/>
  <c r="B59" i="44"/>
  <c r="B59" i="45" s="1"/>
  <c r="I58" i="44"/>
  <c r="I58" i="45" s="1"/>
  <c r="G58" i="44"/>
  <c r="H58" i="44" s="1"/>
  <c r="H58" i="45" s="1"/>
  <c r="E58" i="44"/>
  <c r="F58" i="44" s="1"/>
  <c r="F58" i="45" s="1"/>
  <c r="D58" i="44"/>
  <c r="D58" i="45" s="1"/>
  <c r="C58" i="44"/>
  <c r="C58" i="45" s="1"/>
  <c r="B58" i="44"/>
  <c r="B58" i="45" s="1"/>
  <c r="I57" i="44"/>
  <c r="I57" i="45" s="1"/>
  <c r="G57" i="44"/>
  <c r="H57" i="44" s="1"/>
  <c r="H57" i="45" s="1"/>
  <c r="E57" i="44"/>
  <c r="F57" i="44" s="1"/>
  <c r="F57" i="45" s="1"/>
  <c r="D57" i="44"/>
  <c r="D57" i="45" s="1"/>
  <c r="C57" i="44"/>
  <c r="C57" i="45" s="1"/>
  <c r="B57" i="44"/>
  <c r="B57" i="45" s="1"/>
  <c r="I56" i="44"/>
  <c r="J56" i="44" s="1"/>
  <c r="G56" i="45" s="1"/>
  <c r="G56" i="44"/>
  <c r="H56" i="44" s="1"/>
  <c r="H56" i="45" s="1"/>
  <c r="E56" i="44"/>
  <c r="F56" i="44" s="1"/>
  <c r="F56" i="45" s="1"/>
  <c r="D56" i="44"/>
  <c r="D56" i="45" s="1"/>
  <c r="C56" i="44"/>
  <c r="C56" i="45" s="1"/>
  <c r="B56" i="44"/>
  <c r="B56" i="45" s="1"/>
  <c r="I55" i="44"/>
  <c r="J55" i="44" s="1"/>
  <c r="G55" i="45" s="1"/>
  <c r="G55" i="44"/>
  <c r="H55" i="44" s="1"/>
  <c r="H55" i="45" s="1"/>
  <c r="E55" i="44"/>
  <c r="F55" i="44" s="1"/>
  <c r="F55" i="45" s="1"/>
  <c r="D55" i="44"/>
  <c r="D55" i="45" s="1"/>
  <c r="C55" i="44"/>
  <c r="C55" i="45" s="1"/>
  <c r="B55" i="44"/>
  <c r="B55" i="45" s="1"/>
  <c r="I54" i="44"/>
  <c r="I54" i="45" s="1"/>
  <c r="G54" i="44"/>
  <c r="H54" i="44" s="1"/>
  <c r="H54" i="45" s="1"/>
  <c r="E54" i="44"/>
  <c r="F54" i="44" s="1"/>
  <c r="F54" i="45" s="1"/>
  <c r="D54" i="44"/>
  <c r="D54" i="45" s="1"/>
  <c r="C54" i="44"/>
  <c r="C54" i="45" s="1"/>
  <c r="B54" i="44"/>
  <c r="B54" i="45" s="1"/>
  <c r="I53" i="44"/>
  <c r="J53" i="44" s="1"/>
  <c r="G53" i="44"/>
  <c r="H53" i="44" s="1"/>
  <c r="H53" i="45" s="1"/>
  <c r="E53" i="44"/>
  <c r="F53" i="44" s="1"/>
  <c r="F53" i="45" s="1"/>
  <c r="D53" i="44"/>
  <c r="D53" i="45" s="1"/>
  <c r="C53" i="44"/>
  <c r="C53" i="45" s="1"/>
  <c r="B53" i="44"/>
  <c r="B53" i="45" s="1"/>
  <c r="I52" i="44"/>
  <c r="J52" i="44" s="1"/>
  <c r="G52" i="45" s="1"/>
  <c r="G52" i="44"/>
  <c r="H52" i="44" s="1"/>
  <c r="H52" i="45" s="1"/>
  <c r="E52" i="44"/>
  <c r="F52" i="44" s="1"/>
  <c r="F52" i="45" s="1"/>
  <c r="D52" i="44"/>
  <c r="D52" i="45" s="1"/>
  <c r="C52" i="44"/>
  <c r="C52" i="45" s="1"/>
  <c r="B52" i="44"/>
  <c r="B52" i="45" s="1"/>
  <c r="I51" i="44"/>
  <c r="J51" i="44" s="1"/>
  <c r="G51" i="45" s="1"/>
  <c r="G51" i="44"/>
  <c r="H51" i="44" s="1"/>
  <c r="H51" i="45" s="1"/>
  <c r="E51" i="44"/>
  <c r="F51" i="44" s="1"/>
  <c r="F51" i="45" s="1"/>
  <c r="D51" i="44"/>
  <c r="D51" i="45" s="1"/>
  <c r="C51" i="44"/>
  <c r="C51" i="45" s="1"/>
  <c r="B51" i="44"/>
  <c r="B51" i="45" s="1"/>
  <c r="I50" i="44"/>
  <c r="I50" i="45" s="1"/>
  <c r="G50" i="44"/>
  <c r="H50" i="44" s="1"/>
  <c r="H50" i="45" s="1"/>
  <c r="E50" i="44"/>
  <c r="E50" i="45" s="1"/>
  <c r="D50" i="44"/>
  <c r="D50" i="45" s="1"/>
  <c r="C50" i="44"/>
  <c r="C50" i="45" s="1"/>
  <c r="B50" i="44"/>
  <c r="B50" i="45" s="1"/>
  <c r="I49" i="44"/>
  <c r="I49" i="45" s="1"/>
  <c r="G49" i="44"/>
  <c r="H49" i="44" s="1"/>
  <c r="H49" i="45" s="1"/>
  <c r="E49" i="44"/>
  <c r="E49" i="45" s="1"/>
  <c r="D49" i="44"/>
  <c r="D49" i="45" s="1"/>
  <c r="C49" i="44"/>
  <c r="C49" i="45" s="1"/>
  <c r="B49" i="44"/>
  <c r="B49" i="45" s="1"/>
  <c r="I48" i="44"/>
  <c r="G48" i="44"/>
  <c r="H48" i="44" s="1"/>
  <c r="H48" i="45" s="1"/>
  <c r="E48" i="44"/>
  <c r="F48" i="44" s="1"/>
  <c r="F48" i="45" s="1"/>
  <c r="D48" i="44"/>
  <c r="D48" i="45" s="1"/>
  <c r="C48" i="44"/>
  <c r="C48" i="45" s="1"/>
  <c r="B48" i="44"/>
  <c r="B48" i="45" s="1"/>
  <c r="I47" i="44"/>
  <c r="G47" i="44"/>
  <c r="H47" i="44" s="1"/>
  <c r="H47" i="45" s="1"/>
  <c r="E47" i="44"/>
  <c r="F47" i="44" s="1"/>
  <c r="F47" i="45" s="1"/>
  <c r="D47" i="44"/>
  <c r="D47" i="45" s="1"/>
  <c r="C47" i="44"/>
  <c r="C47" i="45" s="1"/>
  <c r="B47" i="44"/>
  <c r="B47" i="45" s="1"/>
  <c r="I46" i="44"/>
  <c r="I46" i="45" s="1"/>
  <c r="G46" i="44"/>
  <c r="H46" i="44" s="1"/>
  <c r="H46" i="45" s="1"/>
  <c r="E46" i="44"/>
  <c r="F46" i="44" s="1"/>
  <c r="F46" i="45" s="1"/>
  <c r="D46" i="44"/>
  <c r="D46" i="45" s="1"/>
  <c r="C46" i="44"/>
  <c r="C46" i="45" s="1"/>
  <c r="B46" i="44"/>
  <c r="B46" i="45" s="1"/>
  <c r="I45" i="44"/>
  <c r="G45" i="44"/>
  <c r="H45" i="44" s="1"/>
  <c r="H45" i="45" s="1"/>
  <c r="E45" i="44"/>
  <c r="F45" i="44" s="1"/>
  <c r="F45" i="45" s="1"/>
  <c r="D45" i="44"/>
  <c r="D45" i="45" s="1"/>
  <c r="C45" i="44"/>
  <c r="C45" i="45" s="1"/>
  <c r="B45" i="44"/>
  <c r="B45" i="45" s="1"/>
  <c r="I44" i="44"/>
  <c r="G44" i="44"/>
  <c r="H44" i="44" s="1"/>
  <c r="H44" i="45" s="1"/>
  <c r="E44" i="44"/>
  <c r="F44" i="44" s="1"/>
  <c r="F44" i="45" s="1"/>
  <c r="D44" i="44"/>
  <c r="D44" i="45" s="1"/>
  <c r="C44" i="44"/>
  <c r="C44" i="45" s="1"/>
  <c r="B44" i="44"/>
  <c r="B44" i="45" s="1"/>
  <c r="I43" i="44"/>
  <c r="G43" i="44"/>
  <c r="H43" i="44" s="1"/>
  <c r="H43" i="45" s="1"/>
  <c r="E43" i="44"/>
  <c r="F43" i="44" s="1"/>
  <c r="F43" i="45" s="1"/>
  <c r="D43" i="44"/>
  <c r="D43" i="45" s="1"/>
  <c r="C43" i="44"/>
  <c r="C43" i="45" s="1"/>
  <c r="B43" i="44"/>
  <c r="B43" i="45" s="1"/>
  <c r="I42" i="44"/>
  <c r="I42" i="45" s="1"/>
  <c r="G42" i="44"/>
  <c r="H42" i="44" s="1"/>
  <c r="H42" i="45" s="1"/>
  <c r="E42" i="44"/>
  <c r="F42" i="44" s="1"/>
  <c r="F42" i="45" s="1"/>
  <c r="D42" i="44"/>
  <c r="D42" i="45" s="1"/>
  <c r="C42" i="44"/>
  <c r="C42" i="45" s="1"/>
  <c r="B42" i="44"/>
  <c r="B42" i="45" s="1"/>
  <c r="I41" i="44"/>
  <c r="G41" i="44"/>
  <c r="H41" i="44" s="1"/>
  <c r="H41" i="45" s="1"/>
  <c r="E41" i="44"/>
  <c r="F41" i="44" s="1"/>
  <c r="F41" i="45" s="1"/>
  <c r="D41" i="44"/>
  <c r="D41" i="45" s="1"/>
  <c r="C41" i="44"/>
  <c r="C41" i="45" s="1"/>
  <c r="B41" i="44"/>
  <c r="B41" i="45" s="1"/>
  <c r="I40" i="44"/>
  <c r="I40" i="45" s="1"/>
  <c r="G40" i="44"/>
  <c r="H40" i="44" s="1"/>
  <c r="H40" i="45" s="1"/>
  <c r="E40" i="44"/>
  <c r="F40" i="44" s="1"/>
  <c r="F40" i="45" s="1"/>
  <c r="D40" i="44"/>
  <c r="D40" i="45" s="1"/>
  <c r="C40" i="44"/>
  <c r="C40" i="45" s="1"/>
  <c r="B40" i="44"/>
  <c r="B40" i="45" s="1"/>
  <c r="I39" i="44"/>
  <c r="G39" i="44"/>
  <c r="H39" i="44" s="1"/>
  <c r="H39" i="45" s="1"/>
  <c r="E39" i="44"/>
  <c r="F39" i="44" s="1"/>
  <c r="F39" i="45" s="1"/>
  <c r="D39" i="44"/>
  <c r="D39" i="45" s="1"/>
  <c r="C39" i="44"/>
  <c r="C39" i="45" s="1"/>
  <c r="B39" i="44"/>
  <c r="B39" i="45" s="1"/>
  <c r="I38" i="44"/>
  <c r="I38" i="45" s="1"/>
  <c r="G38" i="44"/>
  <c r="H38" i="44" s="1"/>
  <c r="H38" i="45" s="1"/>
  <c r="E38" i="44"/>
  <c r="E38" i="45" s="1"/>
  <c r="D38" i="44"/>
  <c r="D38" i="45" s="1"/>
  <c r="C38" i="44"/>
  <c r="C38" i="45" s="1"/>
  <c r="B38" i="44"/>
  <c r="B38" i="45" s="1"/>
  <c r="I37" i="44"/>
  <c r="G37" i="44"/>
  <c r="H37" i="44" s="1"/>
  <c r="H37" i="45" s="1"/>
  <c r="E37" i="44"/>
  <c r="F37" i="44" s="1"/>
  <c r="F37" i="45" s="1"/>
  <c r="D37" i="44"/>
  <c r="D37" i="45" s="1"/>
  <c r="C37" i="44"/>
  <c r="C37" i="45" s="1"/>
  <c r="B37" i="44"/>
  <c r="B37" i="45" s="1"/>
  <c r="I36" i="44"/>
  <c r="I36" i="45" s="1"/>
  <c r="G36" i="44"/>
  <c r="H36" i="44" s="1"/>
  <c r="H36" i="45" s="1"/>
  <c r="E36" i="44"/>
  <c r="F36" i="44" s="1"/>
  <c r="F36" i="45" s="1"/>
  <c r="D36" i="44"/>
  <c r="D36" i="45" s="1"/>
  <c r="C36" i="44"/>
  <c r="C36" i="45" s="1"/>
  <c r="B36" i="44"/>
  <c r="B36" i="45" s="1"/>
  <c r="I35" i="44"/>
  <c r="G35" i="44"/>
  <c r="H35" i="44" s="1"/>
  <c r="H35" i="45" s="1"/>
  <c r="E35" i="44"/>
  <c r="F35" i="44" s="1"/>
  <c r="F35" i="45" s="1"/>
  <c r="D35" i="44"/>
  <c r="D35" i="45" s="1"/>
  <c r="C35" i="44"/>
  <c r="C35" i="45" s="1"/>
  <c r="B35" i="44"/>
  <c r="B35" i="45" s="1"/>
  <c r="I34" i="44"/>
  <c r="I34" i="45" s="1"/>
  <c r="G34" i="44"/>
  <c r="H34" i="44" s="1"/>
  <c r="H34" i="45" s="1"/>
  <c r="E34" i="44"/>
  <c r="F34" i="44" s="1"/>
  <c r="F34" i="45" s="1"/>
  <c r="D34" i="44"/>
  <c r="D34" i="45" s="1"/>
  <c r="C34" i="44"/>
  <c r="C34" i="45" s="1"/>
  <c r="B34" i="44"/>
  <c r="B34" i="45" s="1"/>
  <c r="I33" i="44"/>
  <c r="G33" i="44"/>
  <c r="H33" i="44" s="1"/>
  <c r="H33" i="45" s="1"/>
  <c r="E33" i="44"/>
  <c r="F33" i="44" s="1"/>
  <c r="F33" i="45" s="1"/>
  <c r="D33" i="44"/>
  <c r="D33" i="45" s="1"/>
  <c r="C33" i="44"/>
  <c r="C33" i="45" s="1"/>
  <c r="B33" i="44"/>
  <c r="B33" i="45" s="1"/>
  <c r="I32" i="44"/>
  <c r="I32" i="45" s="1"/>
  <c r="G32" i="44"/>
  <c r="H32" i="44" s="1"/>
  <c r="H32" i="45" s="1"/>
  <c r="E32" i="44"/>
  <c r="E32" i="45" s="1"/>
  <c r="D32" i="44"/>
  <c r="D32" i="45" s="1"/>
  <c r="C32" i="44"/>
  <c r="C32" i="45" s="1"/>
  <c r="B32" i="44"/>
  <c r="B32" i="45" s="1"/>
  <c r="I31" i="44"/>
  <c r="G31" i="44"/>
  <c r="H31" i="44" s="1"/>
  <c r="H31" i="45" s="1"/>
  <c r="E31" i="44"/>
  <c r="F31" i="44" s="1"/>
  <c r="F31" i="45" s="1"/>
  <c r="D31" i="44"/>
  <c r="D31" i="45" s="1"/>
  <c r="C31" i="44"/>
  <c r="C31" i="45" s="1"/>
  <c r="B31" i="44"/>
  <c r="B31" i="45" s="1"/>
  <c r="I30" i="44"/>
  <c r="I30" i="45" s="1"/>
  <c r="G30" i="44"/>
  <c r="H30" i="44" s="1"/>
  <c r="H30" i="45" s="1"/>
  <c r="E30" i="44"/>
  <c r="E30" i="45" s="1"/>
  <c r="D30" i="44"/>
  <c r="D30" i="45" s="1"/>
  <c r="C30" i="44"/>
  <c r="C30" i="45" s="1"/>
  <c r="B30" i="44"/>
  <c r="B30" i="45" s="1"/>
  <c r="I29" i="44"/>
  <c r="G29" i="44"/>
  <c r="H29" i="44" s="1"/>
  <c r="H29" i="45" s="1"/>
  <c r="E29" i="44"/>
  <c r="D29" i="44"/>
  <c r="D29" i="45" s="1"/>
  <c r="C29" i="44"/>
  <c r="C29" i="45" s="1"/>
  <c r="B29" i="44"/>
  <c r="B29" i="45" s="1"/>
  <c r="I28" i="44"/>
  <c r="I28" i="45" s="1"/>
  <c r="G28" i="44"/>
  <c r="H28" i="44" s="1"/>
  <c r="H28" i="45" s="1"/>
  <c r="E28" i="44"/>
  <c r="E28" i="45" s="1"/>
  <c r="D28" i="44"/>
  <c r="D28" i="45" s="1"/>
  <c r="C28" i="44"/>
  <c r="C28" i="45" s="1"/>
  <c r="B28" i="44"/>
  <c r="B28" i="45" s="1"/>
  <c r="I27" i="44"/>
  <c r="G27" i="44"/>
  <c r="H27" i="44" s="1"/>
  <c r="H27" i="45" s="1"/>
  <c r="E27" i="44"/>
  <c r="D27" i="44"/>
  <c r="D27" i="45" s="1"/>
  <c r="C27" i="44"/>
  <c r="C27" i="45" s="1"/>
  <c r="B27" i="44"/>
  <c r="B27" i="45" s="1"/>
  <c r="I26" i="44"/>
  <c r="I26" i="45" s="1"/>
  <c r="G26" i="44"/>
  <c r="H26" i="44" s="1"/>
  <c r="H26" i="45" s="1"/>
  <c r="E26" i="44"/>
  <c r="E26" i="45" s="1"/>
  <c r="D26" i="44"/>
  <c r="D26" i="45" s="1"/>
  <c r="C26" i="44"/>
  <c r="C26" i="45" s="1"/>
  <c r="B26" i="44"/>
  <c r="B26" i="45" s="1"/>
  <c r="I25" i="44"/>
  <c r="G25" i="44"/>
  <c r="H25" i="44" s="1"/>
  <c r="H25" i="45" s="1"/>
  <c r="E25" i="44"/>
  <c r="D25" i="44"/>
  <c r="D25" i="45" s="1"/>
  <c r="C25" i="44"/>
  <c r="C25" i="45" s="1"/>
  <c r="B25" i="44"/>
  <c r="B25" i="45" s="1"/>
  <c r="I24" i="44"/>
  <c r="G24" i="44"/>
  <c r="H24" i="44" s="1"/>
  <c r="H24" i="45" s="1"/>
  <c r="E24" i="44"/>
  <c r="D24" i="44"/>
  <c r="D24" i="45" s="1"/>
  <c r="C24" i="44"/>
  <c r="C24" i="45" s="1"/>
  <c r="B24" i="44"/>
  <c r="B24" i="45" s="1"/>
  <c r="I23" i="44"/>
  <c r="G23" i="44"/>
  <c r="H23" i="44" s="1"/>
  <c r="H23" i="45" s="1"/>
  <c r="E23" i="44"/>
  <c r="D23" i="44"/>
  <c r="D23" i="45" s="1"/>
  <c r="C23" i="44"/>
  <c r="C23" i="45" s="1"/>
  <c r="B23" i="44"/>
  <c r="B23" i="45" s="1"/>
  <c r="I22" i="44"/>
  <c r="I22" i="45" s="1"/>
  <c r="G22" i="44"/>
  <c r="H22" i="44" s="1"/>
  <c r="H22" i="45" s="1"/>
  <c r="E22" i="44"/>
  <c r="E22" i="45" s="1"/>
  <c r="D22" i="44"/>
  <c r="D22" i="45" s="1"/>
  <c r="C22" i="44"/>
  <c r="C22" i="45" s="1"/>
  <c r="B22" i="44"/>
  <c r="B22" i="45" s="1"/>
  <c r="I21" i="44"/>
  <c r="I21" i="45" s="1"/>
  <c r="G21" i="44"/>
  <c r="H21" i="44" s="1"/>
  <c r="H21" i="45" s="1"/>
  <c r="E21" i="44"/>
  <c r="E21" i="45" s="1"/>
  <c r="D21" i="44"/>
  <c r="D21" i="45" s="1"/>
  <c r="C21" i="44"/>
  <c r="C21" i="45" s="1"/>
  <c r="B21" i="44"/>
  <c r="B21" i="45" s="1"/>
  <c r="I20" i="44"/>
  <c r="G20" i="44"/>
  <c r="H20" i="44" s="1"/>
  <c r="H20" i="45" s="1"/>
  <c r="E20" i="44"/>
  <c r="D20" i="44"/>
  <c r="D20" i="45" s="1"/>
  <c r="C20" i="44"/>
  <c r="C20" i="45" s="1"/>
  <c r="B20" i="44"/>
  <c r="B20" i="45" s="1"/>
  <c r="I19" i="44"/>
  <c r="G19" i="44"/>
  <c r="H19" i="44" s="1"/>
  <c r="H19" i="45" s="1"/>
  <c r="E19" i="44"/>
  <c r="D19" i="44"/>
  <c r="D19" i="45" s="1"/>
  <c r="C19" i="44"/>
  <c r="C19" i="45" s="1"/>
  <c r="B19" i="44"/>
  <c r="B19" i="45" s="1"/>
  <c r="I18" i="44"/>
  <c r="G18" i="44"/>
  <c r="H18" i="44" s="1"/>
  <c r="H18" i="45" s="1"/>
  <c r="E18" i="44"/>
  <c r="D18" i="44"/>
  <c r="D18" i="45" s="1"/>
  <c r="C18" i="44"/>
  <c r="C18" i="45" s="1"/>
  <c r="B18" i="44"/>
  <c r="B18" i="45" s="1"/>
  <c r="I17" i="44"/>
  <c r="I17" i="45" s="1"/>
  <c r="G17" i="44"/>
  <c r="H17" i="44" s="1"/>
  <c r="H17" i="45" s="1"/>
  <c r="E17" i="44"/>
  <c r="E17" i="45" s="1"/>
  <c r="D17" i="44"/>
  <c r="D17" i="45" s="1"/>
  <c r="C17" i="44"/>
  <c r="C17" i="45" s="1"/>
  <c r="B17" i="44"/>
  <c r="B17" i="45" s="1"/>
  <c r="I16" i="44"/>
  <c r="I16" i="45" s="1"/>
  <c r="G16" i="44"/>
  <c r="H16" i="44" s="1"/>
  <c r="H16" i="45" s="1"/>
  <c r="E16" i="44"/>
  <c r="E16" i="45" s="1"/>
  <c r="D16" i="44"/>
  <c r="D16" i="45" s="1"/>
  <c r="C16" i="44"/>
  <c r="C16" i="45" s="1"/>
  <c r="B16" i="44"/>
  <c r="B16" i="45" s="1"/>
  <c r="I15" i="44"/>
  <c r="I15" i="45" s="1"/>
  <c r="G15" i="44"/>
  <c r="H15" i="44" s="1"/>
  <c r="H15" i="45" s="1"/>
  <c r="E15" i="44"/>
  <c r="E15" i="45" s="1"/>
  <c r="D15" i="44"/>
  <c r="D15" i="45" s="1"/>
  <c r="C15" i="44"/>
  <c r="C15" i="45" s="1"/>
  <c r="B15" i="44"/>
  <c r="B15" i="45" s="1"/>
  <c r="I14" i="44"/>
  <c r="G14" i="44"/>
  <c r="H14" i="44" s="1"/>
  <c r="H14" i="45" s="1"/>
  <c r="E14" i="44"/>
  <c r="D14" i="44"/>
  <c r="D14" i="45" s="1"/>
  <c r="C14" i="44"/>
  <c r="C14" i="45" s="1"/>
  <c r="B14" i="44"/>
  <c r="B14" i="45" s="1"/>
  <c r="I13" i="44"/>
  <c r="G13" i="44"/>
  <c r="H13" i="44" s="1"/>
  <c r="H13" i="45" s="1"/>
  <c r="E13" i="44"/>
  <c r="D13" i="44"/>
  <c r="D13" i="45" s="1"/>
  <c r="C13" i="44"/>
  <c r="C13" i="45" s="1"/>
  <c r="B13" i="44"/>
  <c r="B13" i="45" s="1"/>
  <c r="I12" i="44"/>
  <c r="I12" i="45" s="1"/>
  <c r="G12" i="44"/>
  <c r="H12" i="44" s="1"/>
  <c r="H12" i="45" s="1"/>
  <c r="E12" i="44"/>
  <c r="E12" i="45" s="1"/>
  <c r="D12" i="44"/>
  <c r="D12" i="45" s="1"/>
  <c r="C12" i="44"/>
  <c r="C12" i="45" s="1"/>
  <c r="B12" i="44"/>
  <c r="B12" i="45" s="1"/>
  <c r="I11" i="44"/>
  <c r="G11" i="44"/>
  <c r="H11" i="44" s="1"/>
  <c r="H11" i="45" s="1"/>
  <c r="E11" i="44"/>
  <c r="D11" i="44"/>
  <c r="D11" i="45" s="1"/>
  <c r="C11" i="44"/>
  <c r="C11" i="45" s="1"/>
  <c r="B11" i="44"/>
  <c r="B11" i="45" s="1"/>
  <c r="I10" i="44"/>
  <c r="I10" i="45" s="1"/>
  <c r="I9" i="44"/>
  <c r="I9" i="45" s="1"/>
  <c r="I8" i="44"/>
  <c r="I8" i="45" s="1"/>
  <c r="I7" i="44"/>
  <c r="I6" i="44"/>
  <c r="I6" i="45" s="1"/>
  <c r="G10" i="44"/>
  <c r="H10" i="44" s="1"/>
  <c r="H10" i="45" s="1"/>
  <c r="G9" i="44"/>
  <c r="G8" i="44"/>
  <c r="H8" i="44" s="1"/>
  <c r="H8" i="45" s="1"/>
  <c r="G7" i="44"/>
  <c r="H7" i="44" s="1"/>
  <c r="H7" i="45" s="1"/>
  <c r="G6" i="44"/>
  <c r="H6" i="44" s="1"/>
  <c r="H6" i="45" s="1"/>
  <c r="E10" i="44"/>
  <c r="E10" i="45" s="1"/>
  <c r="E9" i="44"/>
  <c r="E9" i="45" s="1"/>
  <c r="E8" i="44"/>
  <c r="E8" i="45" s="1"/>
  <c r="E7" i="44"/>
  <c r="E7" i="45" s="1"/>
  <c r="H9" i="44"/>
  <c r="H9" i="45" s="1"/>
  <c r="E6" i="44"/>
  <c r="I3" i="44"/>
  <c r="B3" i="44"/>
  <c r="B7" i="44"/>
  <c r="B7" i="45" s="1"/>
  <c r="C7" i="44"/>
  <c r="C7" i="45" s="1"/>
  <c r="D7" i="44"/>
  <c r="D7" i="45" s="1"/>
  <c r="B8" i="44"/>
  <c r="B8" i="45" s="1"/>
  <c r="C8" i="44"/>
  <c r="C8" i="45" s="1"/>
  <c r="D8" i="44"/>
  <c r="D8" i="45" s="1"/>
  <c r="B9" i="44"/>
  <c r="B9" i="45" s="1"/>
  <c r="C9" i="44"/>
  <c r="C9" i="45" s="1"/>
  <c r="D9" i="44"/>
  <c r="D9" i="45" s="1"/>
  <c r="B10" i="44"/>
  <c r="B10" i="45" s="1"/>
  <c r="C10" i="44"/>
  <c r="C10" i="45" s="1"/>
  <c r="D10" i="44"/>
  <c r="D10" i="45" s="1"/>
  <c r="D6" i="44"/>
  <c r="D6" i="45" s="1"/>
  <c r="C6" i="44"/>
  <c r="C6" i="45" s="1"/>
  <c r="B6" i="44"/>
  <c r="B6" i="45" s="1"/>
  <c r="F12" i="44" l="1"/>
  <c r="F12" i="45" s="1"/>
  <c r="J108" i="45"/>
  <c r="J77" i="44"/>
  <c r="G77" i="45" s="1"/>
  <c r="I86" i="45"/>
  <c r="J67" i="45"/>
  <c r="J58" i="44"/>
  <c r="G58" i="45" s="1"/>
  <c r="J103" i="45"/>
  <c r="I80" i="45"/>
  <c r="J12" i="44"/>
  <c r="J12" i="45" s="1"/>
  <c r="J57" i="44"/>
  <c r="G57" i="45" s="1"/>
  <c r="I101" i="45"/>
  <c r="I78" i="45"/>
  <c r="J91" i="45"/>
  <c r="F32" i="44"/>
  <c r="F32" i="45" s="1"/>
  <c r="J50" i="44"/>
  <c r="J70" i="44"/>
  <c r="G70" i="45" s="1"/>
  <c r="J113" i="44"/>
  <c r="G113" i="45" s="1"/>
  <c r="J63" i="45"/>
  <c r="E46" i="45"/>
  <c r="J69" i="44"/>
  <c r="G69" i="45" s="1"/>
  <c r="J106" i="44"/>
  <c r="G106" i="45" s="1"/>
  <c r="E117" i="45"/>
  <c r="I108" i="45"/>
  <c r="I94" i="45"/>
  <c r="J80" i="45"/>
  <c r="I72" i="45"/>
  <c r="J60" i="45"/>
  <c r="E40" i="45"/>
  <c r="I92" i="45"/>
  <c r="I59" i="45"/>
  <c r="E116" i="45"/>
  <c r="J40" i="44"/>
  <c r="J40" i="45" s="1"/>
  <c r="J49" i="44"/>
  <c r="J49" i="45" s="1"/>
  <c r="J100" i="44"/>
  <c r="G100" i="45" s="1"/>
  <c r="G122" i="45"/>
  <c r="E120" i="45"/>
  <c r="I114" i="45"/>
  <c r="I52" i="45"/>
  <c r="E34" i="45"/>
  <c r="J8" i="44"/>
  <c r="J8" i="45" s="1"/>
  <c r="J32" i="44"/>
  <c r="J32" i="45" s="1"/>
  <c r="F100" i="44"/>
  <c r="F100" i="45" s="1"/>
  <c r="G121" i="45"/>
  <c r="J124" i="45"/>
  <c r="J123" i="45"/>
  <c r="J119" i="45"/>
  <c r="J116" i="45"/>
  <c r="J115" i="45"/>
  <c r="J107" i="45"/>
  <c r="I102" i="45"/>
  <c r="J99" i="45"/>
  <c r="J93" i="45"/>
  <c r="I91" i="45"/>
  <c r="I85" i="45"/>
  <c r="J79" i="45"/>
  <c r="J75" i="45"/>
  <c r="I71" i="45"/>
  <c r="J65" i="45"/>
  <c r="I60" i="45"/>
  <c r="J51" i="45"/>
  <c r="E118" i="45"/>
  <c r="J95" i="45"/>
  <c r="J52" i="45"/>
  <c r="H145" i="45"/>
  <c r="E125" i="45"/>
  <c r="J85" i="45"/>
  <c r="J71" i="45"/>
  <c r="J9" i="44"/>
  <c r="G9" i="45" s="1"/>
  <c r="I124" i="45"/>
  <c r="I123" i="45"/>
  <c r="E119" i="45"/>
  <c r="I116" i="45"/>
  <c r="I115" i="45"/>
  <c r="J111" i="45"/>
  <c r="I107" i="45"/>
  <c r="J101" i="45"/>
  <c r="I99" i="45"/>
  <c r="I93" i="45"/>
  <c r="J87" i="45"/>
  <c r="J83" i="45"/>
  <c r="I79" i="45"/>
  <c r="J72" i="45"/>
  <c r="I65" i="45"/>
  <c r="J59" i="45"/>
  <c r="J55" i="45"/>
  <c r="I51" i="45"/>
  <c r="E42" i="45"/>
  <c r="G81" i="45"/>
  <c r="J81" i="45"/>
  <c r="G117" i="45"/>
  <c r="J117" i="45"/>
  <c r="G73" i="45"/>
  <c r="J73" i="45"/>
  <c r="G53" i="45"/>
  <c r="J53" i="45"/>
  <c r="G94" i="45"/>
  <c r="J94" i="45"/>
  <c r="G118" i="45"/>
  <c r="J118" i="45"/>
  <c r="G61" i="45"/>
  <c r="J61" i="45"/>
  <c r="G102" i="45"/>
  <c r="J102" i="45"/>
  <c r="G109" i="45"/>
  <c r="J109" i="45"/>
  <c r="G86" i="45"/>
  <c r="J86" i="45"/>
  <c r="J19" i="44"/>
  <c r="I19" i="45"/>
  <c r="F20" i="44"/>
  <c r="F20" i="45" s="1"/>
  <c r="E20" i="45"/>
  <c r="G40" i="45"/>
  <c r="J44" i="44"/>
  <c r="I44" i="45"/>
  <c r="J48" i="44"/>
  <c r="I48" i="45"/>
  <c r="G50" i="45"/>
  <c r="J50" i="45"/>
  <c r="J125" i="45"/>
  <c r="J122" i="45"/>
  <c r="E122" i="45"/>
  <c r="E121" i="45"/>
  <c r="J120" i="45"/>
  <c r="J114" i="45"/>
  <c r="J105" i="45"/>
  <c r="J100" i="45"/>
  <c r="J89" i="45"/>
  <c r="J84" i="45"/>
  <c r="J78" i="45"/>
  <c r="J68" i="45"/>
  <c r="J57" i="45"/>
  <c r="J56" i="45"/>
  <c r="J15" i="44"/>
  <c r="J23" i="44"/>
  <c r="I23" i="45"/>
  <c r="F24" i="44"/>
  <c r="F24" i="45" s="1"/>
  <c r="E24" i="45"/>
  <c r="F30" i="44"/>
  <c r="F30" i="45" s="1"/>
  <c r="J30" i="44"/>
  <c r="J35" i="44"/>
  <c r="I35" i="45"/>
  <c r="J43" i="44"/>
  <c r="I43" i="45"/>
  <c r="J47" i="44"/>
  <c r="I47" i="45"/>
  <c r="F49" i="44"/>
  <c r="F49" i="45" s="1"/>
  <c r="F50" i="44"/>
  <c r="F50" i="45" s="1"/>
  <c r="F69" i="44"/>
  <c r="F69" i="45" s="1"/>
  <c r="F77" i="44"/>
  <c r="F77" i="45" s="1"/>
  <c r="F90" i="44"/>
  <c r="F90" i="45" s="1"/>
  <c r="J90" i="44"/>
  <c r="F98" i="44"/>
  <c r="F98" i="45" s="1"/>
  <c r="J98" i="44"/>
  <c r="F106" i="44"/>
  <c r="F106" i="45" s="1"/>
  <c r="I125" i="45"/>
  <c r="I120" i="45"/>
  <c r="I119" i="45"/>
  <c r="I118" i="45"/>
  <c r="I117" i="45"/>
  <c r="I111" i="45"/>
  <c r="I109" i="45"/>
  <c r="I105" i="45"/>
  <c r="I103" i="45"/>
  <c r="I97" i="45"/>
  <c r="I95" i="45"/>
  <c r="I89" i="45"/>
  <c r="I87" i="45"/>
  <c r="I83" i="45"/>
  <c r="I81" i="45"/>
  <c r="I75" i="45"/>
  <c r="I73" i="45"/>
  <c r="I67" i="45"/>
  <c r="I63" i="45"/>
  <c r="I61" i="45"/>
  <c r="I55" i="45"/>
  <c r="I53" i="45"/>
  <c r="E48" i="45"/>
  <c r="E44" i="45"/>
  <c r="E36" i="45"/>
  <c r="G92" i="45"/>
  <c r="J10" i="44"/>
  <c r="J11" i="44"/>
  <c r="I11" i="45"/>
  <c r="J13" i="44"/>
  <c r="I13" i="45"/>
  <c r="F14" i="44"/>
  <c r="F14" i="45" s="1"/>
  <c r="E14" i="45"/>
  <c r="F15" i="44"/>
  <c r="F15" i="45" s="1"/>
  <c r="F16" i="44"/>
  <c r="F16" i="45" s="1"/>
  <c r="F17" i="44"/>
  <c r="F17" i="45" s="1"/>
  <c r="J17" i="44"/>
  <c r="F18" i="44"/>
  <c r="F18" i="45" s="1"/>
  <c r="E18" i="45"/>
  <c r="J20" i="44"/>
  <c r="I20" i="45"/>
  <c r="J21" i="44"/>
  <c r="J22" i="44"/>
  <c r="F23" i="44"/>
  <c r="F23" i="45" s="1"/>
  <c r="E23" i="45"/>
  <c r="J25" i="44"/>
  <c r="I25" i="45"/>
  <c r="F28" i="44"/>
  <c r="F28" i="45" s="1"/>
  <c r="J28" i="44"/>
  <c r="F29" i="44"/>
  <c r="F29" i="45" s="1"/>
  <c r="E29" i="45"/>
  <c r="J33" i="44"/>
  <c r="I33" i="45"/>
  <c r="J36" i="44"/>
  <c r="J41" i="44"/>
  <c r="I41" i="45"/>
  <c r="J45" i="44"/>
  <c r="I45" i="45"/>
  <c r="J46" i="44"/>
  <c r="J54" i="44"/>
  <c r="J62" i="44"/>
  <c r="J66" i="44"/>
  <c r="J74" i="44"/>
  <c r="J82" i="44"/>
  <c r="F88" i="44"/>
  <c r="F88" i="45" s="1"/>
  <c r="J88" i="44"/>
  <c r="F96" i="44"/>
  <c r="F96" i="45" s="1"/>
  <c r="J96" i="44"/>
  <c r="F104" i="44"/>
  <c r="F104" i="45" s="1"/>
  <c r="J104" i="44"/>
  <c r="J110" i="44"/>
  <c r="E114" i="45"/>
  <c r="E113" i="45"/>
  <c r="E112" i="45"/>
  <c r="E111" i="45"/>
  <c r="E110" i="45"/>
  <c r="E109" i="45"/>
  <c r="E108" i="45"/>
  <c r="E107" i="45"/>
  <c r="E105" i="45"/>
  <c r="E103" i="45"/>
  <c r="E102" i="45"/>
  <c r="E101" i="45"/>
  <c r="E99" i="45"/>
  <c r="E97" i="45"/>
  <c r="E95" i="45"/>
  <c r="E94" i="45"/>
  <c r="E93" i="45"/>
  <c r="E91" i="45"/>
  <c r="E89" i="45"/>
  <c r="E87" i="45"/>
  <c r="E86" i="45"/>
  <c r="E85" i="45"/>
  <c r="E84" i="45"/>
  <c r="E83" i="45"/>
  <c r="E82" i="45"/>
  <c r="E81" i="45"/>
  <c r="E80" i="45"/>
  <c r="E79" i="45"/>
  <c r="E78" i="45"/>
  <c r="E76" i="45"/>
  <c r="E75" i="45"/>
  <c r="E74" i="45"/>
  <c r="E73" i="45"/>
  <c r="E72" i="45"/>
  <c r="E71" i="45"/>
  <c r="E70" i="45"/>
  <c r="E68" i="45"/>
  <c r="E67" i="45"/>
  <c r="E66" i="45"/>
  <c r="E65" i="45"/>
  <c r="E64" i="45"/>
  <c r="E63" i="45"/>
  <c r="E62" i="45"/>
  <c r="E61" i="45"/>
  <c r="E60" i="45"/>
  <c r="E59" i="45"/>
  <c r="E58" i="45"/>
  <c r="E57" i="45"/>
  <c r="E56" i="45"/>
  <c r="E55" i="45"/>
  <c r="E54" i="45"/>
  <c r="E53" i="45"/>
  <c r="E52" i="45"/>
  <c r="E51" i="45"/>
  <c r="H147" i="45"/>
  <c r="H144" i="45"/>
  <c r="F11" i="44"/>
  <c r="F11" i="45" s="1"/>
  <c r="E11" i="45"/>
  <c r="J24" i="44"/>
  <c r="I24" i="45"/>
  <c r="F25" i="44"/>
  <c r="F25" i="45" s="1"/>
  <c r="E25" i="45"/>
  <c r="J29" i="44"/>
  <c r="I29" i="45"/>
  <c r="J37" i="44"/>
  <c r="I37" i="45"/>
  <c r="E123" i="45"/>
  <c r="J121" i="45"/>
  <c r="E115" i="45"/>
  <c r="J112" i="45"/>
  <c r="J97" i="45"/>
  <c r="J77" i="45"/>
  <c r="J76" i="45"/>
  <c r="J70" i="45"/>
  <c r="J64" i="45"/>
  <c r="J58" i="45"/>
  <c r="J9" i="45"/>
  <c r="J7" i="44"/>
  <c r="I7" i="45"/>
  <c r="J14" i="44"/>
  <c r="I14" i="45"/>
  <c r="J16" i="44"/>
  <c r="J18" i="44"/>
  <c r="I18" i="45"/>
  <c r="F19" i="44"/>
  <c r="F19" i="45" s="1"/>
  <c r="E19" i="45"/>
  <c r="J27" i="44"/>
  <c r="I27" i="45"/>
  <c r="F38" i="44"/>
  <c r="F38" i="45" s="1"/>
  <c r="J38" i="44"/>
  <c r="I112" i="45"/>
  <c r="I84" i="45"/>
  <c r="I76" i="45"/>
  <c r="I68" i="45"/>
  <c r="I64" i="45"/>
  <c r="I56" i="45"/>
  <c r="F6" i="44"/>
  <c r="F6" i="45" s="1"/>
  <c r="E6" i="45"/>
  <c r="J6" i="44"/>
  <c r="F13" i="44"/>
  <c r="F13" i="45" s="1"/>
  <c r="E13" i="45"/>
  <c r="F21" i="44"/>
  <c r="F21" i="45" s="1"/>
  <c r="F22" i="44"/>
  <c r="F22" i="45" s="1"/>
  <c r="F26" i="44"/>
  <c r="F26" i="45" s="1"/>
  <c r="J26" i="44"/>
  <c r="F27" i="44"/>
  <c r="F27" i="45" s="1"/>
  <c r="E27" i="45"/>
  <c r="J31" i="44"/>
  <c r="I31" i="45"/>
  <c r="J34" i="44"/>
  <c r="J39" i="44"/>
  <c r="I39" i="45"/>
  <c r="J42" i="44"/>
  <c r="E47" i="45"/>
  <c r="E45" i="45"/>
  <c r="E43" i="45"/>
  <c r="E41" i="45"/>
  <c r="E39" i="45"/>
  <c r="E37" i="45"/>
  <c r="E35" i="45"/>
  <c r="E33" i="45"/>
  <c r="E31" i="45"/>
  <c r="G12" i="45"/>
  <c r="H146" i="45"/>
  <c r="G8" i="45" l="1"/>
  <c r="G32" i="45"/>
  <c r="G49" i="45"/>
  <c r="J106" i="45"/>
  <c r="J69" i="45"/>
  <c r="J113" i="45"/>
  <c r="H148" i="45"/>
  <c r="H153" i="45" s="1"/>
  <c r="G34" i="45"/>
  <c r="J34" i="45"/>
  <c r="G110" i="45"/>
  <c r="J110" i="45"/>
  <c r="G74" i="45"/>
  <c r="J74" i="45"/>
  <c r="G46" i="45"/>
  <c r="J46" i="45"/>
  <c r="G41" i="45"/>
  <c r="J41" i="45"/>
  <c r="G22" i="45"/>
  <c r="J22" i="45"/>
  <c r="G10" i="45"/>
  <c r="J10" i="45"/>
  <c r="G47" i="45"/>
  <c r="J47" i="45"/>
  <c r="J35" i="45"/>
  <c r="G35" i="45"/>
  <c r="J44" i="45"/>
  <c r="G44" i="45"/>
  <c r="G31" i="45"/>
  <c r="J31" i="45"/>
  <c r="J27" i="45"/>
  <c r="G27" i="45"/>
  <c r="G18" i="45"/>
  <c r="J18" i="45"/>
  <c r="G104" i="45"/>
  <c r="J104" i="45"/>
  <c r="G88" i="45"/>
  <c r="J88" i="45"/>
  <c r="G66" i="45"/>
  <c r="J66" i="45"/>
  <c r="G36" i="45"/>
  <c r="J36" i="45"/>
  <c r="J25" i="45"/>
  <c r="G25" i="45"/>
  <c r="J21" i="45"/>
  <c r="G21" i="45"/>
  <c r="J13" i="45"/>
  <c r="G13" i="45"/>
  <c r="G90" i="45"/>
  <c r="J90" i="45"/>
  <c r="G30" i="45"/>
  <c r="J30" i="45"/>
  <c r="G96" i="45"/>
  <c r="J96" i="45"/>
  <c r="G82" i="45"/>
  <c r="J82" i="45"/>
  <c r="G54" i="45"/>
  <c r="J54" i="45"/>
  <c r="G33" i="45"/>
  <c r="J33" i="45"/>
  <c r="J20" i="45"/>
  <c r="G20" i="45"/>
  <c r="J11" i="45"/>
  <c r="G11" i="45"/>
  <c r="G98" i="45"/>
  <c r="J98" i="45"/>
  <c r="J15" i="45"/>
  <c r="G15" i="45"/>
  <c r="G42" i="45"/>
  <c r="J42" i="45"/>
  <c r="G26" i="45"/>
  <c r="J26" i="45"/>
  <c r="G14" i="45"/>
  <c r="J14" i="45"/>
  <c r="G39" i="45"/>
  <c r="J39" i="45"/>
  <c r="G6" i="45"/>
  <c r="J6" i="45"/>
  <c r="G38" i="45"/>
  <c r="J38" i="45"/>
  <c r="J16" i="45"/>
  <c r="G16" i="45"/>
  <c r="J7" i="45"/>
  <c r="G7" i="45"/>
  <c r="G37" i="45"/>
  <c r="J37" i="45"/>
  <c r="G29" i="45"/>
  <c r="J29" i="45"/>
  <c r="J24" i="45"/>
  <c r="G24" i="45"/>
  <c r="G62" i="45"/>
  <c r="J62" i="45"/>
  <c r="G45" i="45"/>
  <c r="J45" i="45"/>
  <c r="J28" i="45"/>
  <c r="G28" i="45"/>
  <c r="J17" i="45"/>
  <c r="G17" i="45"/>
  <c r="J43" i="45"/>
  <c r="G43" i="45"/>
  <c r="J23" i="45"/>
  <c r="G23" i="45"/>
  <c r="G48" i="45"/>
  <c r="J48" i="45"/>
  <c r="J19" i="45"/>
  <c r="G19" i="45"/>
  <c r="H155" i="45" l="1"/>
  <c r="H154" i="45"/>
  <c r="H152" i="45"/>
  <c r="J147" i="45"/>
  <c r="J144" i="45"/>
  <c r="J145" i="45"/>
  <c r="J146" i="45"/>
  <c r="H156" i="45"/>
  <c r="J148" i="45" l="1"/>
  <c r="J154" i="45" s="1"/>
  <c r="K148" i="42"/>
  <c r="C148" i="42"/>
  <c r="K119" i="42"/>
  <c r="C119" i="42"/>
  <c r="K90" i="42"/>
  <c r="C90" i="42"/>
  <c r="K61" i="42"/>
  <c r="C61" i="42"/>
  <c r="K32" i="42"/>
  <c r="C32" i="42"/>
  <c r="K3" i="42"/>
  <c r="C3" i="42"/>
  <c r="J153" i="45" l="1"/>
  <c r="J152" i="45"/>
  <c r="J155" i="45"/>
  <c r="C6" i="49"/>
  <c r="D6" i="49"/>
  <c r="E6" i="49"/>
  <c r="C7" i="49"/>
  <c r="D7" i="49"/>
  <c r="E7" i="49"/>
  <c r="C8" i="49"/>
  <c r="D8" i="49"/>
  <c r="E8" i="49"/>
  <c r="C9" i="49"/>
  <c r="D9" i="49"/>
  <c r="E9" i="49"/>
  <c r="C10" i="49"/>
  <c r="D10" i="49"/>
  <c r="E10" i="49"/>
  <c r="C11" i="49"/>
  <c r="D11" i="49"/>
  <c r="E11" i="49"/>
  <c r="C12" i="49"/>
  <c r="D12" i="49"/>
  <c r="E12" i="49"/>
  <c r="C13" i="49"/>
  <c r="D13" i="49"/>
  <c r="E13" i="49"/>
  <c r="C14" i="49"/>
  <c r="D14" i="49"/>
  <c r="E14" i="49"/>
  <c r="C15" i="49"/>
  <c r="D15" i="49"/>
  <c r="E15" i="49"/>
  <c r="C16" i="49"/>
  <c r="D16" i="49"/>
  <c r="E16" i="49"/>
  <c r="C17" i="49"/>
  <c r="D17" i="49"/>
  <c r="E17" i="49"/>
  <c r="C18" i="49"/>
  <c r="D18" i="49"/>
  <c r="E18" i="49"/>
  <c r="C19" i="49"/>
  <c r="D19" i="49"/>
  <c r="E19" i="49"/>
  <c r="C20" i="49"/>
  <c r="D20" i="49"/>
  <c r="E20" i="49"/>
  <c r="C21" i="49"/>
  <c r="D21" i="49"/>
  <c r="E21" i="49"/>
  <c r="C22" i="49"/>
  <c r="D22" i="49"/>
  <c r="E22" i="49"/>
  <c r="C23" i="49"/>
  <c r="D23" i="49"/>
  <c r="E23" i="49"/>
  <c r="C24" i="49"/>
  <c r="D24" i="49"/>
  <c r="E24" i="49"/>
  <c r="C25" i="49"/>
  <c r="D25" i="49"/>
  <c r="E25" i="49"/>
  <c r="C26" i="49"/>
  <c r="D26" i="49"/>
  <c r="E26" i="49"/>
  <c r="C27" i="49"/>
  <c r="D27" i="49"/>
  <c r="E27" i="49"/>
  <c r="C28" i="49"/>
  <c r="D28" i="49"/>
  <c r="E28" i="49"/>
  <c r="C29" i="49"/>
  <c r="D29" i="49"/>
  <c r="E29" i="49"/>
  <c r="C30" i="49"/>
  <c r="D30" i="49"/>
  <c r="E30" i="49"/>
  <c r="C31" i="49"/>
  <c r="D31" i="49"/>
  <c r="E31" i="49"/>
  <c r="C32" i="49"/>
  <c r="D32" i="49"/>
  <c r="E32" i="49"/>
  <c r="C33" i="49"/>
  <c r="D33" i="49"/>
  <c r="E33" i="49"/>
  <c r="C34" i="49"/>
  <c r="D34" i="49"/>
  <c r="E34" i="49"/>
  <c r="C35" i="49"/>
  <c r="D35" i="49"/>
  <c r="E35" i="49"/>
  <c r="C36" i="49"/>
  <c r="D36" i="49"/>
  <c r="E36" i="49"/>
  <c r="C37" i="49"/>
  <c r="D37" i="49"/>
  <c r="E37" i="49"/>
  <c r="C38" i="49"/>
  <c r="D38" i="49"/>
  <c r="E38" i="49"/>
  <c r="C39" i="49"/>
  <c r="D39" i="49"/>
  <c r="E39" i="49"/>
  <c r="C40" i="49"/>
  <c r="D40" i="49"/>
  <c r="E40" i="49"/>
  <c r="C41" i="49"/>
  <c r="D41" i="49"/>
  <c r="E41" i="49"/>
  <c r="C42" i="49"/>
  <c r="D42" i="49"/>
  <c r="E42" i="49"/>
  <c r="C43" i="49"/>
  <c r="D43" i="49"/>
  <c r="E43" i="49"/>
  <c r="C44" i="49"/>
  <c r="D44" i="49"/>
  <c r="E44" i="49"/>
  <c r="C45" i="49"/>
  <c r="D45" i="49"/>
  <c r="E45" i="49"/>
  <c r="C46" i="49"/>
  <c r="D46" i="49"/>
  <c r="E46" i="49"/>
  <c r="C47" i="49"/>
  <c r="D47" i="49"/>
  <c r="E47" i="49"/>
  <c r="C48" i="49"/>
  <c r="D48" i="49"/>
  <c r="E48" i="49"/>
  <c r="C49" i="49"/>
  <c r="D49" i="49"/>
  <c r="E49" i="49"/>
  <c r="C50" i="49"/>
  <c r="D50" i="49"/>
  <c r="E50" i="49"/>
  <c r="C51" i="49"/>
  <c r="D51" i="49"/>
  <c r="E51" i="49"/>
  <c r="C52" i="49"/>
  <c r="D52" i="49"/>
  <c r="E52" i="49"/>
  <c r="E3" i="49"/>
  <c r="B3" i="49"/>
  <c r="J156" i="45" l="1"/>
  <c r="I52" i="17"/>
  <c r="I52" i="49" s="1"/>
  <c r="H52" i="17"/>
  <c r="H52" i="49" s="1"/>
  <c r="I51" i="17"/>
  <c r="I51" i="49" s="1"/>
  <c r="H51" i="17"/>
  <c r="H51" i="49" s="1"/>
  <c r="I50" i="17"/>
  <c r="I50" i="49" s="1"/>
  <c r="H50" i="17"/>
  <c r="H50" i="49" s="1"/>
  <c r="I49" i="17"/>
  <c r="I49" i="49" s="1"/>
  <c r="H49" i="17"/>
  <c r="H49" i="49" s="1"/>
  <c r="I48" i="17"/>
  <c r="I48" i="49" s="1"/>
  <c r="H48" i="17"/>
  <c r="H48" i="49" s="1"/>
  <c r="I47" i="17"/>
  <c r="I47" i="49" s="1"/>
  <c r="H47" i="17"/>
  <c r="H47" i="49" s="1"/>
  <c r="I46" i="17"/>
  <c r="I46" i="49" s="1"/>
  <c r="H46" i="17"/>
  <c r="H46" i="49" s="1"/>
  <c r="I45" i="17"/>
  <c r="I45" i="49" s="1"/>
  <c r="H45" i="17"/>
  <c r="H45" i="49" s="1"/>
  <c r="I44" i="17"/>
  <c r="I44" i="49" s="1"/>
  <c r="H44" i="17"/>
  <c r="H44" i="49" s="1"/>
  <c r="I43" i="17"/>
  <c r="I43" i="49" s="1"/>
  <c r="H43" i="17"/>
  <c r="H43" i="49" s="1"/>
  <c r="I42" i="17"/>
  <c r="I42" i="49" s="1"/>
  <c r="H42" i="17"/>
  <c r="H42" i="49" s="1"/>
  <c r="I41" i="17"/>
  <c r="I41" i="49" s="1"/>
  <c r="H41" i="17"/>
  <c r="H41" i="49" s="1"/>
  <c r="I40" i="17"/>
  <c r="I40" i="49" s="1"/>
  <c r="H40" i="17"/>
  <c r="H40" i="49" s="1"/>
  <c r="I39" i="17"/>
  <c r="I39" i="49" s="1"/>
  <c r="H39" i="17"/>
  <c r="H39" i="49" s="1"/>
  <c r="I38" i="17"/>
  <c r="I38" i="49" s="1"/>
  <c r="H38" i="17"/>
  <c r="H38" i="49" s="1"/>
  <c r="I37" i="17"/>
  <c r="I37" i="49" s="1"/>
  <c r="H37" i="17"/>
  <c r="H37" i="49" s="1"/>
  <c r="I36" i="17"/>
  <c r="I36" i="49" s="1"/>
  <c r="H36" i="17"/>
  <c r="H36" i="49" s="1"/>
  <c r="I35" i="17"/>
  <c r="I35" i="49" s="1"/>
  <c r="H35" i="17"/>
  <c r="H35" i="49" s="1"/>
  <c r="I34" i="17"/>
  <c r="I34" i="49" s="1"/>
  <c r="H34" i="17"/>
  <c r="H34" i="49" s="1"/>
  <c r="I33" i="17"/>
  <c r="I33" i="49" s="1"/>
  <c r="H33" i="17"/>
  <c r="H33" i="49" s="1"/>
  <c r="I32" i="17"/>
  <c r="I32" i="49" s="1"/>
  <c r="H32" i="17"/>
  <c r="H32" i="49" s="1"/>
  <c r="I31" i="17"/>
  <c r="I31" i="49" s="1"/>
  <c r="H31" i="17"/>
  <c r="H31" i="49" s="1"/>
  <c r="I30" i="17"/>
  <c r="I30" i="49" s="1"/>
  <c r="H30" i="17"/>
  <c r="H30" i="49" s="1"/>
  <c r="I29" i="17"/>
  <c r="I29" i="49" s="1"/>
  <c r="H29" i="17"/>
  <c r="H29" i="49" s="1"/>
  <c r="I28" i="17"/>
  <c r="I28" i="49" s="1"/>
  <c r="H28" i="17"/>
  <c r="H28" i="49" s="1"/>
  <c r="I27" i="17"/>
  <c r="I27" i="49" s="1"/>
  <c r="H27" i="17"/>
  <c r="H27" i="49" s="1"/>
  <c r="I26" i="17"/>
  <c r="I26" i="49" s="1"/>
  <c r="H26" i="17"/>
  <c r="H26" i="49" s="1"/>
  <c r="I25" i="17"/>
  <c r="I25" i="49" s="1"/>
  <c r="H25" i="17"/>
  <c r="H25" i="49" s="1"/>
  <c r="I24" i="17"/>
  <c r="I24" i="49" s="1"/>
  <c r="H24" i="17"/>
  <c r="H24" i="49" s="1"/>
  <c r="I23" i="17"/>
  <c r="I23" i="49" s="1"/>
  <c r="H23" i="17"/>
  <c r="H23" i="49" s="1"/>
  <c r="I22" i="17"/>
  <c r="I22" i="49" s="1"/>
  <c r="H22" i="17"/>
  <c r="H22" i="49" s="1"/>
  <c r="I21" i="17"/>
  <c r="I21" i="49" s="1"/>
  <c r="H21" i="17"/>
  <c r="H21" i="49" s="1"/>
  <c r="I20" i="17"/>
  <c r="I20" i="49" s="1"/>
  <c r="H20" i="17"/>
  <c r="H20" i="49" s="1"/>
  <c r="I19" i="17"/>
  <c r="I19" i="49" s="1"/>
  <c r="H19" i="17"/>
  <c r="H19" i="49" s="1"/>
  <c r="I18" i="17"/>
  <c r="I18" i="49" s="1"/>
  <c r="H18" i="17"/>
  <c r="H18" i="49" s="1"/>
  <c r="I17" i="17"/>
  <c r="I17" i="49" s="1"/>
  <c r="H17" i="17"/>
  <c r="H17" i="49" s="1"/>
  <c r="I16" i="17"/>
  <c r="I16" i="49" s="1"/>
  <c r="H16" i="17"/>
  <c r="H16" i="49" s="1"/>
  <c r="I15" i="17"/>
  <c r="I15" i="49" s="1"/>
  <c r="H15" i="17"/>
  <c r="H15" i="49" s="1"/>
  <c r="I14" i="17"/>
  <c r="I14" i="49" s="1"/>
  <c r="H14" i="17"/>
  <c r="H14" i="49" s="1"/>
  <c r="I13" i="17"/>
  <c r="I13" i="49" s="1"/>
  <c r="H13" i="17"/>
  <c r="H13" i="49" s="1"/>
  <c r="I12" i="17"/>
  <c r="I12" i="49" s="1"/>
  <c r="H12" i="17"/>
  <c r="H12" i="49" s="1"/>
  <c r="I11" i="17"/>
  <c r="I11" i="49" s="1"/>
  <c r="H11" i="17"/>
  <c r="H11" i="49" s="1"/>
  <c r="I10" i="17"/>
  <c r="I10" i="49" s="1"/>
  <c r="H10" i="17"/>
  <c r="H10" i="49" s="1"/>
  <c r="I9" i="17"/>
  <c r="I9" i="49" s="1"/>
  <c r="H9" i="17"/>
  <c r="H9" i="49" s="1"/>
  <c r="I8" i="17"/>
  <c r="I8" i="49" s="1"/>
  <c r="H8" i="17"/>
  <c r="H8" i="49" s="1"/>
  <c r="I7" i="17"/>
  <c r="I7" i="49" s="1"/>
  <c r="H7" i="17"/>
  <c r="H7" i="49" s="1"/>
  <c r="I6" i="17"/>
  <c r="I6" i="49" s="1"/>
  <c r="H6" i="17"/>
  <c r="H6" i="49" s="1"/>
  <c r="G7" i="49"/>
  <c r="G8" i="49"/>
  <c r="G9" i="49"/>
  <c r="G10" i="49"/>
  <c r="G11" i="49"/>
  <c r="G12" i="49"/>
  <c r="G13" i="49"/>
  <c r="G14" i="49"/>
  <c r="G15" i="49"/>
  <c r="G16" i="49"/>
  <c r="G17" i="49"/>
  <c r="G18" i="49"/>
  <c r="G19" i="49"/>
  <c r="G20" i="49"/>
  <c r="G21" i="49"/>
  <c r="G22" i="49"/>
  <c r="G23" i="49"/>
  <c r="G24" i="49"/>
  <c r="G25" i="49"/>
  <c r="G26" i="49"/>
  <c r="G27" i="49"/>
  <c r="G28" i="49"/>
  <c r="G29" i="49"/>
  <c r="G30" i="49"/>
  <c r="G31" i="49"/>
  <c r="G32" i="49"/>
  <c r="G33" i="49"/>
  <c r="G34" i="49"/>
  <c r="G35" i="49"/>
  <c r="G36" i="49"/>
  <c r="G37" i="49"/>
  <c r="G38" i="49"/>
  <c r="G39" i="49"/>
  <c r="G40" i="49"/>
  <c r="G41" i="49"/>
  <c r="G42" i="49"/>
  <c r="G43" i="49"/>
  <c r="G44" i="49"/>
  <c r="G45" i="49"/>
  <c r="G46" i="49"/>
  <c r="G47" i="49"/>
  <c r="G48" i="49"/>
  <c r="G49" i="49"/>
  <c r="G50" i="49"/>
  <c r="G51" i="49"/>
  <c r="G52" i="49"/>
  <c r="G6" i="49"/>
  <c r="H56" i="49" l="1"/>
  <c r="H58" i="49"/>
  <c r="H59" i="49"/>
  <c r="H57" i="49"/>
  <c r="I59" i="49"/>
  <c r="G59" i="49"/>
  <c r="I58" i="49"/>
  <c r="G58" i="49"/>
  <c r="I57" i="49"/>
  <c r="G57" i="49"/>
  <c r="I56" i="49"/>
  <c r="G56" i="49"/>
  <c r="E3" i="17"/>
  <c r="H60" i="49" l="1"/>
  <c r="H67" i="49" s="1"/>
  <c r="G60" i="49"/>
  <c r="G64" i="49" s="1"/>
  <c r="I60" i="49"/>
  <c r="I66" i="49" s="1"/>
  <c r="F7" i="44"/>
  <c r="F7" i="45" s="1"/>
  <c r="F8" i="44"/>
  <c r="F8" i="45" s="1"/>
  <c r="F9" i="44"/>
  <c r="F9" i="45" s="1"/>
  <c r="F10" i="44"/>
  <c r="F10" i="45" s="1"/>
  <c r="B3" i="17"/>
  <c r="F144" i="45" l="1"/>
  <c r="F146" i="45"/>
  <c r="F145" i="45"/>
  <c r="F147" i="45"/>
  <c r="H65" i="49"/>
  <c r="H66" i="49"/>
  <c r="H64" i="49"/>
  <c r="G67" i="49"/>
  <c r="G65" i="49"/>
  <c r="G66" i="49"/>
  <c r="I65" i="49"/>
  <c r="I64" i="49"/>
  <c r="I67" i="49"/>
  <c r="B155" i="37"/>
  <c r="F148" i="45" l="1"/>
  <c r="F155" i="45" s="1"/>
  <c r="H68" i="49"/>
  <c r="G68" i="49"/>
  <c r="I68" i="49"/>
  <c r="B154" i="37"/>
  <c r="B153" i="37"/>
  <c r="F152" i="45" l="1"/>
  <c r="F153" i="45"/>
  <c r="F154" i="45"/>
  <c r="F156" i="45" l="1"/>
</calcChain>
</file>

<file path=xl/comments1.xml><?xml version="1.0" encoding="utf-8"?>
<comments xmlns="http://schemas.openxmlformats.org/spreadsheetml/2006/main">
  <authors>
    <author>ผู้สร้าง</author>
  </authors>
  <commentList>
    <comment ref="H11" authorId="0" shapeId="0">
      <text>
        <r>
          <rPr>
            <b/>
            <sz val="16"/>
            <color indexed="8"/>
            <rFont val="TH Sarabun New"/>
            <family val="2"/>
          </rPr>
          <t>*** ให้กรอกข้อมูลพื้นฐานของโรงเรียน (5 รายการ) ***
(ลบข้อมูลเดิม : แล้วพิมพ์ใหม่)</t>
        </r>
      </text>
    </comment>
  </commentList>
</comments>
</file>

<file path=xl/sharedStrings.xml><?xml version="1.0" encoding="utf-8"?>
<sst xmlns="http://schemas.openxmlformats.org/spreadsheetml/2006/main" count="390" uniqueCount="258">
  <si>
    <t>สำนักงานเขตพื้นที่การศึกษาประถมศึกษาเชียงราย เขต 2</t>
  </si>
  <si>
    <t>ร้อยละ</t>
  </si>
  <si>
    <t>ปรับปรุง</t>
  </si>
  <si>
    <t>พอใช้</t>
  </si>
  <si>
    <t>ดี</t>
  </si>
  <si>
    <t>วัตถุประสงค์</t>
  </si>
  <si>
    <t>รายละเอียด</t>
  </si>
  <si>
    <t>เป็นคำอธิบายวัตถุประสงค์และขั้นตอนการใช้โปรแกรม</t>
  </si>
  <si>
    <t>Data_School</t>
  </si>
  <si>
    <t>G_Class</t>
  </si>
  <si>
    <t>Data_Individual</t>
  </si>
  <si>
    <t>เชื่อมโยงมาจากชีทข้อมูลนักเรียนรายบุคคล (Data_Individual)  เพื่อแสดงข้อมูลและพิมพ์เป็นเอกสาร</t>
  </si>
  <si>
    <t>ขั้นตอน/วิธีใช้</t>
  </si>
  <si>
    <t>1.</t>
  </si>
  <si>
    <t>3.</t>
  </si>
  <si>
    <t>4.</t>
  </si>
  <si>
    <t>โปรแกรมวิเคราะห์ผลการประเมินคุณภาพการศึกษาขั้นพื้นฐาน</t>
  </si>
  <si>
    <t>ขั้นตอน/วิธีใช้...</t>
  </si>
  <si>
    <t>ผลการประเมินคุณภาพการศึกษาขั้นพื้นฐาน</t>
  </si>
  <si>
    <t>โรงเรียน</t>
  </si>
  <si>
    <t>ชื่อ - สกุล</t>
  </si>
  <si>
    <t>Testing Analyze Program (TAP)</t>
  </si>
  <si>
    <t>(Testing Analyze Program : TAP)</t>
  </si>
  <si>
    <t>สำนักงานเขตพื้นที่การศึกษาประถมศึกษา</t>
  </si>
  <si>
    <t>รหัสโรงเรียน (รหัส NT)</t>
  </si>
  <si>
    <t>อำเภอ</t>
  </si>
  <si>
    <t>จังหวัด</t>
  </si>
  <si>
    <t>เชียงราย</t>
  </si>
  <si>
    <t xml:space="preserve"> ประกอบด้วยชีท (Sheet) จำนวน 8 ชีท ดังนี้</t>
  </si>
  <si>
    <t xml:space="preserve">ให้บันทึกไฟล์ หรือ Save File ไว้  </t>
  </si>
  <si>
    <t>เปิดชีทอื่นๆ เพื่อดูผล แล้วพิมพ์เป็นเอกสาร หรือบันทึกเป็นไฟล์ PDF (จัดทำเป็นเอกสาร Digital)</t>
  </si>
  <si>
    <t>5.</t>
  </si>
  <si>
    <t>ชื่อ-สกุล</t>
  </si>
  <si>
    <t>LineID : suwit_bangngirn</t>
  </si>
  <si>
    <t xml:space="preserve"> Facebook : Suwit Bangngirn </t>
  </si>
  <si>
    <t>หน้า 3-4 เป็นปกหน้าและปกหลัง เพื่ออำนวยความสะดวกให้กับโรงเรียน</t>
  </si>
  <si>
    <t>e-Mail : swbangngirn@esdc.go.th</t>
  </si>
  <si>
    <t>หมายเหตุ</t>
  </si>
  <si>
    <r>
      <rPr>
        <b/>
        <u/>
        <sz val="17"/>
        <color rgb="FFFF0000"/>
        <rFont val="TH Sarabun New"/>
        <family val="2"/>
      </rPr>
      <t>พัฒนาโดย</t>
    </r>
    <r>
      <rPr>
        <b/>
        <sz val="17"/>
        <rFont val="TH Sarabun New"/>
        <family val="2"/>
      </rPr>
      <t xml:space="preserve">  </t>
    </r>
    <r>
      <rPr>
        <b/>
        <sz val="17"/>
        <color indexed="62"/>
        <rFont val="TH Sarabun New"/>
        <family val="2"/>
      </rPr>
      <t>ศน.สุวิทย์  บั้งเงิน</t>
    </r>
    <r>
      <rPr>
        <b/>
        <sz val="17"/>
        <rFont val="TH Sarabun New"/>
        <family val="2"/>
      </rPr>
      <t xml:space="preserve">  ศึกษานิเทศก์ สพป.เชียงราย เขต 2  </t>
    </r>
    <r>
      <rPr>
        <b/>
        <sz val="17"/>
        <color rgb="FFC00000"/>
        <rFont val="TH Sarabun New"/>
        <family val="2"/>
      </rPr>
      <t>Tel : 089-9984328</t>
    </r>
  </si>
  <si>
    <r>
      <rPr>
        <b/>
        <u/>
        <sz val="17"/>
        <rFont val="TH Sarabun New"/>
        <family val="2"/>
      </rPr>
      <t>หมายเหตุ</t>
    </r>
    <r>
      <rPr>
        <sz val="17"/>
        <rFont val="TH Sarabun New"/>
        <family val="2"/>
      </rPr>
      <t xml:space="preserve"> </t>
    </r>
  </si>
  <si>
    <r>
      <rPr>
        <b/>
        <sz val="17"/>
        <color rgb="FFFF0000"/>
        <rFont val="TH Sarabun New"/>
        <family val="2"/>
      </rPr>
      <t xml:space="preserve">     </t>
    </r>
    <r>
      <rPr>
        <sz val="17"/>
        <rFont val="TH Sarabun New"/>
        <family val="2"/>
      </rPr>
      <t xml:space="preserve"> - กรณีมีกการแสดงผลภาพก่อนพิมพ์อาจมีการคลาดเคลื่อนไม่ตรงหน้า  ทั้งนี้เนื่องจากการตั้งค่าเครื่องพิมพ์ของแต่ละยี่ห้อ  แต่สามารถกำหนดจัดแบ่งหน้าใหม่ให้เหมาะสมได้... (เมนู… เค้าโครงหน้ากระดาษ &gt; ตัวแบ่งหน้า &gt; แทรกตัวแบ่งหน้า/เอาตัวแบ่งหน้าออก)
      </t>
    </r>
  </si>
  <si>
    <t>เพื่อช่วยในการวิเคราะห์ผลการประเมินคุณภาพการศึกษาการศึกษาขั้นพื้นฐาน  ระดับชั้นประถมศึกษาปีที่ 3  เป็นรายชั้นและรายบุคคล ในรูปของกราฟหรือแผนภูมิ แล้วนำผลไปใช้เพื่อการปรับปรุงคุณภาพผู้เรียน ตลอดทั้งคุณภาพการสอนของครู</t>
  </si>
  <si>
    <t>ด้าน</t>
  </si>
  <si>
    <t>เขตพื้นที่</t>
  </si>
  <si>
    <t>ดีมาก</t>
  </si>
  <si>
    <t>ผลการประเมินคุณภาพการศึกษาขั้นพื้นฐาน (National Test : NT)</t>
  </si>
  <si>
    <t>ประเภท</t>
  </si>
  <si>
    <t>ที่</t>
  </si>
  <si>
    <r>
      <t xml:space="preserve">รายงานผลการทดสอบความสามารถพื้นฐานของผู้เรียนระดับชาติ </t>
    </r>
    <r>
      <rPr>
        <b/>
        <sz val="18"/>
        <color rgb="FFC00000"/>
        <rFont val="TH Sarabun New"/>
        <family val="2"/>
      </rPr>
      <t>(National Test: NT)</t>
    </r>
  </si>
  <si>
    <t>(National Test : NT)</t>
  </si>
  <si>
    <t>รายงานผลการประเมินผลสัมฤทธิ์ทางการเรียนของนักเรียน (National Test : NT)</t>
  </si>
  <si>
    <r>
      <t>เป็นกราฟแสดงผลการประเมินผลฯ แยกตามกลุ่มสาระการเรียนรู้  แสดงจำนวนนักเรียนในระดับ "</t>
    </r>
    <r>
      <rPr>
        <b/>
        <sz val="17"/>
        <color rgb="FFFF0000"/>
        <rFont val="TH Sarabun New"/>
        <family val="2"/>
      </rPr>
      <t>ปรับปรุง</t>
    </r>
    <r>
      <rPr>
        <sz val="17"/>
        <rFont val="TH Sarabun New"/>
        <family val="2"/>
      </rPr>
      <t>" "</t>
    </r>
    <r>
      <rPr>
        <b/>
        <sz val="17"/>
        <color theme="1"/>
        <rFont val="TH Sarabun New"/>
        <family val="2"/>
      </rPr>
      <t>พอใช้</t>
    </r>
    <r>
      <rPr>
        <sz val="17"/>
        <rFont val="TH Sarabun New"/>
        <family val="2"/>
      </rPr>
      <t>" "</t>
    </r>
    <r>
      <rPr>
        <b/>
        <sz val="17"/>
        <color rgb="FFFFC000"/>
        <rFont val="TH Sarabun New"/>
        <family val="2"/>
      </rPr>
      <t>ดี</t>
    </r>
    <r>
      <rPr>
        <sz val="17"/>
        <rFont val="TH Sarabun New"/>
        <family val="2"/>
      </rPr>
      <t>" และ "</t>
    </r>
    <r>
      <rPr>
        <b/>
        <sz val="17"/>
        <color indexed="17"/>
        <rFont val="TH Sarabun New"/>
        <family val="2"/>
      </rPr>
      <t>ดีมาก</t>
    </r>
    <r>
      <rPr>
        <sz val="17"/>
        <rFont val="TH Sarabun New"/>
        <family val="2"/>
      </rPr>
      <t>" และเปรียบเทียบระดับเขตพื้นที่ฯ</t>
    </r>
  </si>
  <si>
    <t xml:space="preserve">แสดงการรายงานผลการประเมินคุณภาพของแต่ละโรงเรียน </t>
  </si>
  <si>
    <t>คัดลอกจากไฟล์รายงานผลการประเมินคุณภาพของนักเรียนรายบุคคล</t>
  </si>
  <si>
    <r>
      <t xml:space="preserve">*** ใช้ฟอนต์ </t>
    </r>
    <r>
      <rPr>
        <u/>
        <sz val="12"/>
        <color rgb="FF002060"/>
        <rFont val="Arial"/>
        <family val="2"/>
      </rPr>
      <t>TH Sarabun NEW</t>
    </r>
    <r>
      <rPr>
        <sz val="12"/>
        <color rgb="FFFF0000"/>
        <rFont val="Arial"/>
        <family val="2"/>
      </rPr>
      <t xml:space="preserve">  เท่านั้น  เพราะจะทำให้การแสดงผลทางจอภาพถูกต้องสมบูรณ์ (ไม่ล้นหน้า/ไม่ทับซ้อนกัน) ***</t>
    </r>
  </si>
  <si>
    <t>โปรแกรมวิเคราะห์ผลการสอบ</t>
  </si>
  <si>
    <t>การประเมินคุณภาพการศึกษาขั้นพื้นฐานระดับชาติ (National Test : NT)</t>
  </si>
  <si>
    <t>ระดับสี</t>
  </si>
  <si>
    <t>สีเขียว</t>
  </si>
  <si>
    <t>สีเหลือง</t>
  </si>
  <si>
    <t>สีดำ</t>
  </si>
  <si>
    <t>สีแดง</t>
  </si>
  <si>
    <t>(ควรได้รับการยกย่อง/ชื่นชม)</t>
  </si>
  <si>
    <t>สูงกว่า สพฐ. (หรือเขตพื้นที่ฯ)</t>
  </si>
  <si>
    <t>ต่ำกว่า สพฐ. (หรือเขตพื้นที่ฯ)</t>
  </si>
  <si>
    <t>(ควรได้รับการปรับปรุงแก้ไข)</t>
  </si>
  <si>
    <t>ชั้นประถมศึกษาปีที่ 3  ปีการศึกษา 2562</t>
  </si>
  <si>
    <t xml:space="preserve"> NT_P.3 (2562)</t>
  </si>
  <si>
    <t>มาตรฐาน ค 1.1 เข้าใจถึงความหลากหลายของการแสดงจำนวนและการใช้จำนวนในชีวิตจริง</t>
  </si>
  <si>
    <t>มาตรฐาน ค 2.2 แก้ปัญหาเกี่ยวกับการวัต</t>
  </si>
  <si>
    <t>1. ป.3/1 แก้ปัญหาเกี่ยวกับการวัดความยาวการชั่ง การตวง เงิน และเวลา</t>
  </si>
  <si>
    <t>2. ป.3/2 อ่านและเขียนบันทึกรายรับรายจ่าย</t>
  </si>
  <si>
    <t>3. ป.3/3 อ่านและเขียนบันทึกกิจกรรมหรือเหตุการณ์ที่ระบุเวลา</t>
  </si>
  <si>
    <t>มาตรฐาน ค 3.1 อธิบายและวิคราะห์รูปเรขาคณิตสองมิติและสามมิติ</t>
  </si>
  <si>
    <t>2. ป.3/2 ระบุรูปเรขาณิตสองมิติที่มีแกนสมมาตรจากรูปที่กำหนตให้</t>
  </si>
  <si>
    <t>มาตรฐาน ค 1.2 เข้าใจถึงผลที่เกิดขึ้นจากการตำเนินการของจำนวนและความสัมพันธ์ฯ</t>
  </si>
  <si>
    <t>1. ป.3/1 บวก ลบ คูณ หาร และบวก ลบ คุณ หารระคนของจำนวนนับไม่เกินหนึ่งแสนและศูนย์ฯ</t>
  </si>
  <si>
    <t>1. ป.3/1 บอกชนิตของรูปเรขาคณิตสองมิติที่เป็นส่วนประกอบของสิ่งของที่มีลักษณะเป็นรูปเรขาคณิตฯ</t>
  </si>
  <si>
    <t>1. ป.3/2 อธิบายความหมายของคำและข้อความที่อ่าน</t>
  </si>
  <si>
    <t>2. ป.3/3 ตั้งคำถามและตอบคำถามเชิงเหตุผลเกี่ยวกับเรื่อง</t>
  </si>
  <si>
    <t>5. ป.3/7 อ่านข้อเขียนเชิงอธิบายและปฏิบัติตามคำสั่งหรือข้อแนะนำ</t>
  </si>
  <si>
    <t>3. ป.3/5 เขียนเรื่องตามจินตนาการ</t>
  </si>
  <si>
    <t>2. ป.3/3 ตั้งคำถามและตอบคำถามเกี่ยวกับเรื่องที่ฟังและดู</t>
  </si>
  <si>
    <t>2. ป.3/2 ระบุชนิดและหน้าที่ของคำในประโยค</t>
  </si>
  <si>
    <t>3. ป.3/4 แต่งประโยคง่าย ๆ</t>
  </si>
  <si>
    <t>5. ป.3/6 เลือกใช้ภาษาไทยมาตรฐานและภาษาถิ่นได้เหมาะสมกับกาลเทศะ</t>
  </si>
  <si>
    <t>1. ป.3/1 ระบุข้อคิดที่ได้จากการอ่านวรรณกรรมเพื่อนำไปใช้ในชีวิตประจำวัน</t>
  </si>
  <si>
    <t>มาตรฐาน ท 1.1 ใช้กระบวนการอ่านสร้างความรู้และความคิดเพื่อนำไปใช้ตัดสินใจ แก้ปัญหาฯ</t>
  </si>
  <si>
    <t>มาตรฐาน ท 21 ใช้กระบวนการเขียนเขียนสื่อสาร เขียนเรียงความ ย่อความ และเขียนเรื่องราวฯ</t>
  </si>
  <si>
    <t>มาตรฐาน ท 3.1 สามารถเลือกฟังและดูอย่างมีวิจารณญาณ และพูดแสดงความรู้ ความคิดฯ</t>
  </si>
  <si>
    <t>รวม 2 ด้าน</t>
  </si>
  <si>
    <t>คะแนน (ร้อยละ)</t>
  </si>
  <si>
    <t>ระดับคุณภาพ</t>
  </si>
  <si>
    <t>+/- เขตพื้นที่</t>
  </si>
  <si>
    <t>+/- ประเทศ</t>
  </si>
  <si>
    <t>แปลผล (ระดับคุณภาพ / เปรียบเทียบผบสอบระดับเขตพื้นที่ฯ และระดับประเทศ)</t>
  </si>
  <si>
    <t>2. ป.3/2 เปรียบเทียบและเรียงลำดับ จำนวนนับไม่เกินหนึ่งแสนและศูนย์</t>
  </si>
  <si>
    <t>2. ป.3/2 วิเคราะห์และแสดงวีธีทำคำตอบของโจทย์ปัญหาและโจทย์ปัญหาระคนของจำนวนนับฯ</t>
  </si>
  <si>
    <t>มาตรฐาน ค 3.2 ใช้การนึกภาพ (Visualization) ใช้เหตุผลเกี่ยวกับปริภูมิ (Spatial Reasoning)ฯ</t>
  </si>
  <si>
    <t>1. ป.3/1 เขียนรูปเรขาคณิตสองมิติที่กำหนดให้ในแบบต่าง ๆ</t>
  </si>
  <si>
    <t>2. ป.3/2 บอกรูปเรขาคณิตต่าง ๆ ที่อยู่ในสิ่งแวดล้อมรอบตัว</t>
  </si>
  <si>
    <t>มาตรฐาน ค 4.1 เข้าใจและวิเคราะห์แบบรูป (Patten) ความสัมพันธ์ และฟังก์ชัน</t>
  </si>
  <si>
    <t>1. ป.3/1 บอกจำนวนและความสัมพันธ์ในแบบรูปของจำนวนที่เพิ่มขึ้นทีละ 3 ทีละ 4 ทีละ 25 ทีละ 50ฯ</t>
  </si>
  <si>
    <t>มาตรฐาน ค 5.1 เข้าใจและใช้วิธีการทางสถิติในการวิเคราะห์ข้อมูล</t>
  </si>
  <si>
    <t>1. ป.3/2 อ่านข้อมูลจากแผนภูมิรูปภาพและแผนภูมิแท่งอย่างง่าย</t>
  </si>
  <si>
    <t>1. ป.3/1 เขียนและอ่านตัวเลขฮินดูอารบิก ตัวเลขไทย และตัวหนังสือแสดงปริมาณฯ</t>
  </si>
  <si>
    <t>2. ป.3/2 บอกรูปและความสัมพันธ์ในแบบรูปของรูปที่มีรูปร่าง ขนาด หรือสิ่งที่สัมพันธ์กันสองลักษณะ</t>
  </si>
  <si>
    <t>3. ป.3/4 ลำดับเหตุการณ์และคาดคะเนเหตุการณ์จากเรื่องที่อ่าน โดยระบุเหตุผลประกอบ</t>
  </si>
  <si>
    <t>4. ป.3/5 สรุปความรู้และข้อคิดจากเรื่องที่อ่านเพื่อนำไปใช้ในชีวิตประจำวัน</t>
  </si>
  <si>
    <t>6. ป.3/8 อธิบายความหมายของข้อมูลจากแผนภาพ แผนที่ และแผนภูมิ</t>
  </si>
  <si>
    <t>1. ป.3/2 เขียนบรรยายเกี่ยวกับสิ่งใดสิ่งหนึ่งได้อย่างขัดเจน</t>
  </si>
  <si>
    <t>2. ป.3/4 เขียนจดหมายลาครู</t>
  </si>
  <si>
    <t>1. ป.3/2 บอกสาระสำคัญจากการฟังและการดู</t>
  </si>
  <si>
    <t>มาตรฐาน ท 4.1 เข้าใจธรรมขาติของภาษาและหลักภาษาไทย การเปลี่ยนแปลงของภาษาฯ</t>
  </si>
  <si>
    <t>1. ป.3/1 เขียนสะกดคำและบอกความหมายของคำ</t>
  </si>
  <si>
    <t>4. ป.3/5 แต่งคำคล้องจองและคำขวัญ</t>
  </si>
  <si>
    <t>มาตรฐาน ท 5.1 เข้าใจและแสดงความคิดเห็น วิจารณ์วรรณคดีและวรรณกรรมไทยฯ</t>
  </si>
  <si>
    <t>2. ป.3/3 แสดงความคิดเห็นเกี่ยวกับวรรณคดีที่อ่าน</t>
  </si>
  <si>
    <t>ความสามารถ</t>
  </si>
  <si>
    <t>ด้านคณิตศาสตร์</t>
  </si>
  <si>
    <t>ด้านภาษาไทย</t>
  </si>
  <si>
    <t>2. ป.3/2</t>
  </si>
  <si>
    <t>1. ป.3/1</t>
  </si>
  <si>
    <t>3. ป.3/3</t>
  </si>
  <si>
    <t>1. ป.3/2</t>
  </si>
  <si>
    <t>2. ป.3/3</t>
  </si>
  <si>
    <t>4. ป.3/5</t>
  </si>
  <si>
    <t>3. ป.3/5</t>
  </si>
  <si>
    <t>6. ป.3/8</t>
  </si>
  <si>
    <t>3. ป.3/4</t>
  </si>
  <si>
    <t>5. ป.3/7</t>
  </si>
  <si>
    <t>2. ป.3/4</t>
  </si>
  <si>
    <t>5. ป.3/6</t>
  </si>
  <si>
    <t>มฐ. ค 1.1</t>
  </si>
  <si>
    <t>มฐ. ค 1.2</t>
  </si>
  <si>
    <t>มฐ. ค 2.2</t>
  </si>
  <si>
    <t>มฐ. ค 3.1</t>
  </si>
  <si>
    <t>มฐ. ค 3.2</t>
  </si>
  <si>
    <t>มฐ. ค 4.1</t>
  </si>
  <si>
    <t>มฐ. ค 5.1</t>
  </si>
  <si>
    <t>มฐ. ท 1.1</t>
  </si>
  <si>
    <t>มฐ. ท 21</t>
  </si>
  <si>
    <t>มฐ. ท 3.1</t>
  </si>
  <si>
    <t>มฐ. ท 4.1</t>
  </si>
  <si>
    <t>มฐ. ท 5.1</t>
  </si>
  <si>
    <t xml:space="preserve">เปรียบเทียบคะแนนด้านคณิตศาสตร์ (รายมาตรฐาน) ระดับประเทศ เขตพื้นที่ฯ และโรงเรียน </t>
  </si>
  <si>
    <t xml:space="preserve">เปรียบเทียบคะแนนด้านภาษาไทย (รายมาตรฐาน) ระดับประเทศ เขตพื้นที่ฯ และโรงเรียน </t>
  </si>
  <si>
    <t>คะแนนความสามารถด้านคณิตศาสตร์ (รายมาตรฐาน) ระดับโรงเรียน</t>
  </si>
  <si>
    <t>คะแนนความสามารถด้านภาษาไทย ระดับโรงเรียน</t>
  </si>
  <si>
    <t>เปรียบเทียบคะแนนระดับประเทศ เขตพื้นที่ฯ และโรงเรียน (ทั้ง 2 ด้าน)</t>
  </si>
  <si>
    <t>ประเทศ</t>
  </si>
  <si>
    <t>ระดับ</t>
  </si>
  <si>
    <t>จำนวน (คำ)</t>
  </si>
  <si>
    <t>รวม</t>
  </si>
  <si>
    <t>ร้อยละของระดับคุณภาพ ตามมาตรฐานและตัวชี้วัดทั้งหมด (46)</t>
  </si>
  <si>
    <t>สำนักงานคณะกรรมการการศึกษาขั้นพื้นฐาน กระทรวงศึกษาธิการ</t>
  </si>
  <si>
    <t>รายงานผลการประเมินคุณภาพผู้เรียน (NT)</t>
  </si>
  <si>
    <t>ชั้นประถมศึกษาปีที่ 3 ปีการศึกษา 2562</t>
  </si>
  <si>
    <t>ฉบับที่ 3 แบบรายงานผลการประเมินผู้เรียนจำแนกตามบุคคลในแต่ละด้าน (School 03)</t>
  </si>
  <si>
    <t>ที่ตั้งโรงเรียน :  ในเมือง</t>
  </si>
  <si>
    <t>ศึกษาธิการจังหวัด : ศธจ.เชียงราย</t>
  </si>
  <si>
    <t>ศึกษาธิการภาค : สำนักงานศึกษาธิการภาค 16</t>
  </si>
  <si>
    <t>สังกัด : สำนักงานคณะกรรมการการศึกษาขั้นพื้นฐาน</t>
  </si>
  <si>
    <t>ภาค : เหนือ</t>
  </si>
  <si>
    <t>ลำดับ</t>
  </si>
  <si>
    <t>เลขที่นั่งสอบ</t>
  </si>
  <si>
    <t>เลขที่ประจำตัว
ประชาชน</t>
  </si>
  <si>
    <t>ผลคะแนนการทดสอบจำแนกตามวิชา</t>
  </si>
  <si>
    <t>ระดับผลการทดสอบจำแนกตามวิชา</t>
  </si>
  <si>
    <t>ด้าน คณิตศาสตร์</t>
  </si>
  <si>
    <t>ด้าน ภาษาไทย</t>
  </si>
  <si>
    <t>ความสามารถ รวมทั้ง 2 ด้าน</t>
  </si>
  <si>
    <t>หมายเหตุ : กรณีพบคะแนนเป็นเครื่องหมาย * หรือ x กรุณาติดต่อ สพฐ (02-288-5783)</t>
  </si>
  <si>
    <t>เกณฑ์ของการตัดสินระดับคุณภาพในแต่ละความสามารถ อยู่หน้าสุดท้ายของรายงาน</t>
  </si>
  <si>
    <t/>
  </si>
  <si>
    <t>คณิตศาสตร์</t>
  </si>
  <si>
    <t>ภาษาไทย</t>
  </si>
  <si>
    <t>จำนวนนักเรียนตามระดับคุณภาพ (คน)</t>
  </si>
  <si>
    <t xml:space="preserve">ร้อยละของจำนวนนักเรียนตามระดับคุณภาพ </t>
  </si>
  <si>
    <t>เปรียบเทียบผลต่างคะแนนด้านคณิตศาสตร์ ระดับโรงเรียนและระดับเขตพื้นที่</t>
  </si>
  <si>
    <t>เปรียบเทียบผลต่างคะแนนด้านภาษาไทย ระดับโรงเรียนและระดับเขตพื้นที่</t>
  </si>
  <si>
    <t>G_Individual</t>
  </si>
  <si>
    <t>เป็นกราฟแสดงจำนวนและร้อยละของนักเรียนทั้งหมดตามระดับคุณภาพ (ปรับปรุง พอใช้ ดี ดีมาก)</t>
  </si>
  <si>
    <r>
      <rPr>
        <b/>
        <sz val="17"/>
        <rFont val="TH Sarabun New"/>
        <family val="2"/>
      </rPr>
      <t xml:space="preserve">คัดลอก </t>
    </r>
    <r>
      <rPr>
        <b/>
        <sz val="17"/>
        <color rgb="FFFF0000"/>
        <rFont val="TH Sarabun New"/>
        <family val="2"/>
      </rPr>
      <t xml:space="preserve">คะแนนผลการประเมินฯ ฉบับที่ 1 แบบสรุปรายงานผลการทดสอบของโรงเรียน (School01) </t>
    </r>
    <r>
      <rPr>
        <sz val="17"/>
        <rFont val="TH Sarabun New"/>
        <family val="2"/>
      </rPr>
      <t xml:space="preserve"> (เฉพาะหน้า 2 : กรอบสีแดง) </t>
    </r>
    <r>
      <rPr>
        <sz val="17"/>
        <rFont val="TH Sarabun New"/>
        <family val="2"/>
      </rPr>
      <t xml:space="preserve">วางในชีท </t>
    </r>
    <r>
      <rPr>
        <b/>
        <u/>
        <sz val="17"/>
        <color indexed="17"/>
        <rFont val="TH Sarabun New"/>
        <family val="2"/>
      </rPr>
      <t>Data_School</t>
    </r>
    <r>
      <rPr>
        <sz val="17"/>
        <rFont val="TH Sarabun New"/>
        <family val="2"/>
      </rPr>
      <t xml:space="preserve"> และ </t>
    </r>
    <r>
      <rPr>
        <b/>
        <sz val="17"/>
        <color rgb="FFFF0000"/>
        <rFont val="TH Sarabun New"/>
        <family val="2"/>
      </rPr>
      <t xml:space="preserve">คะแนนรายบุคคล </t>
    </r>
    <r>
      <rPr>
        <sz val="17"/>
        <rFont val="TH Sarabun New"/>
        <family val="2"/>
      </rPr>
      <t>วางในชีท</t>
    </r>
    <r>
      <rPr>
        <b/>
        <sz val="17"/>
        <color rgb="FFFF0000"/>
        <rFont val="TH Sarabun New"/>
        <family val="2"/>
      </rPr>
      <t xml:space="preserve"> </t>
    </r>
    <r>
      <rPr>
        <b/>
        <u/>
        <sz val="17"/>
        <color indexed="17"/>
        <rFont val="TH Sarabun New"/>
        <family val="2"/>
      </rPr>
      <t>Data_Individual</t>
    </r>
    <r>
      <rPr>
        <sz val="17"/>
        <rFont val="TH Sarabun New"/>
        <family val="2"/>
      </rPr>
      <t xml:space="preserve"> </t>
    </r>
  </si>
  <si>
    <t>ระดับคุณภาพแต่ละมาตรฐาน/ตัวชี้วัด</t>
  </si>
  <si>
    <t xml:space="preserve">ผลต่างคะแนนโรงเรียน </t>
  </si>
  <si>
    <t>(เปรียบเทียบเขตพื้นที่และประเทศ)</t>
  </si>
  <si>
    <t>ความหมายของข้อมูล</t>
  </si>
  <si>
    <r>
      <t xml:space="preserve">1.1 คัดลอกคะแนนรายงานผลการประเมินฯ ฉบับที่ 1 </t>
    </r>
    <r>
      <rPr>
        <b/>
        <sz val="17"/>
        <color rgb="FFFF0000"/>
        <rFont val="TH Sarabun New"/>
        <family val="2"/>
      </rPr>
      <t>(Scholl01)</t>
    </r>
    <r>
      <rPr>
        <b/>
        <sz val="17"/>
        <rFont val="TH Sarabun New"/>
        <family val="2"/>
      </rPr>
      <t xml:space="preserve"> 
มาวางในช่วงคะแนนของโรงเรียน</t>
    </r>
  </si>
  <si>
    <t>71 - 100</t>
  </si>
  <si>
    <t>50 - 70.99</t>
  </si>
  <si>
    <t>27 - 49.99</t>
  </si>
  <si>
    <t>0 - 26.99</t>
  </si>
  <si>
    <t>31 - 49.99</t>
  </si>
  <si>
    <t>0 - 30.99</t>
  </si>
  <si>
    <t>71 -100</t>
  </si>
  <si>
    <t>29 - 49.99</t>
  </si>
  <si>
    <t>0 - 28.99</t>
  </si>
  <si>
    <t>ช่วงร้อยละแต่ละระดับคุณภาพ</t>
  </si>
  <si>
    <t>ระดับสี (มาก/น้อยกว่า)</t>
  </si>
  <si>
    <t>(เปรียบเทียบเขตพื้นที่/ประเทศ)</t>
  </si>
  <si>
    <t xml:space="preserve">  มากกว่า : ตั้งแต่ 0.00 - 3.99 </t>
  </si>
  <si>
    <t>น้อยกว่า : ตั้งแต่ (-) 0.01 - (-) 3.99</t>
  </si>
  <si>
    <t>น้อยกว่า : ตั้งแต่ (-) 4.00 ลงไป</t>
  </si>
  <si>
    <t xml:space="preserve">  มากว่า : ตั้งแต่ 4.00 ขึ้นไป</t>
  </si>
  <si>
    <r>
      <rPr>
        <b/>
        <u/>
        <sz val="17"/>
        <rFont val="TH Sarabun New"/>
        <family val="2"/>
      </rPr>
      <t>การแปลผผลและความหมาย</t>
    </r>
    <r>
      <rPr>
        <sz val="17"/>
        <rFont val="TH Sarabun New"/>
        <family val="2"/>
      </rPr>
      <t xml:space="preserve"> </t>
    </r>
  </si>
  <si>
    <r>
      <t xml:space="preserve">ในชีท </t>
    </r>
    <r>
      <rPr>
        <b/>
        <sz val="16"/>
        <rFont val="TH Sarabun New"/>
        <family val="2"/>
      </rPr>
      <t>G_Class</t>
    </r>
    <r>
      <rPr>
        <sz val="16"/>
        <rFont val="TH Sarabun New"/>
        <family val="2"/>
      </rPr>
      <t xml:space="preserve">  เป็นการเปรียบเทียบผลต่างของคะแนนระหว่างโรงเรียนกับเขตพื้นที่ (ไม่ได้เปรียบเทียบกับของประเทศ)</t>
    </r>
  </si>
  <si>
    <r>
      <t xml:space="preserve">-  ในชีท </t>
    </r>
    <r>
      <rPr>
        <b/>
        <sz val="17"/>
        <rFont val="TH Sarabun New"/>
        <family val="2"/>
      </rPr>
      <t>Data_School</t>
    </r>
    <r>
      <rPr>
        <sz val="17"/>
        <rFont val="TH Sarabun New"/>
        <family val="2"/>
      </rPr>
      <t xml:space="preserve"> จะมีคะแนนระดับโรงเรียน (โรงเรียนกรอกเอง) คะแนนระดับเขตพื้นที่และระดับประเทศ เพื่อเปรียบเทียบผลต่างของคะแนนแล้วแปลค่าเป็นระดับสี (เขียว เหลือง ดำ แดง)  และนอกจากนี้ ยังแปลผลร้อยละของคะแนนเป็นระดับคุณภาพ (ดีมาก ดี พอใช้ ปรับปรุง) ซึ่งแต่ละด้านระดับคะแนนจะแตกต่างกันไป (สพฐ. กำหนด) ดังนี้</t>
    </r>
  </si>
  <si>
    <r>
      <rPr>
        <sz val="17"/>
        <color theme="1"/>
        <rFont val="TH Sarabun New"/>
        <family val="2"/>
      </rPr>
      <t>1.2 คะแนนรายบุคคล</t>
    </r>
    <r>
      <rPr>
        <sz val="17"/>
        <color rgb="FFFF0000"/>
        <rFont val="TH Sarabun New"/>
        <family val="2"/>
      </rPr>
      <t xml:space="preserve"> </t>
    </r>
    <r>
      <rPr>
        <b/>
        <sz val="17"/>
        <color rgb="FFC00000"/>
        <rFont val="TH Sarabun New"/>
        <family val="2"/>
      </rPr>
      <t>(Data_Individual)</t>
    </r>
    <r>
      <rPr>
        <b/>
        <sz val="17"/>
        <color rgb="FFFF0000"/>
        <rFont val="TH Sarabun New"/>
        <family val="2"/>
      </rPr>
      <t xml:space="preserve"> </t>
    </r>
    <r>
      <rPr>
        <sz val="17"/>
        <color theme="1"/>
        <rFont val="TH Sarabun New"/>
        <family val="2"/>
      </rPr>
      <t xml:space="preserve">ให้คัดลอกผลการประเมิน ฉบับที่ 3 แบบรายงานผลการประเมินผู้เรียนจำแนกตามบุคคลในแต่ละด้าน (School 03) </t>
    </r>
    <r>
      <rPr>
        <sz val="17"/>
        <rFont val="TH Sarabun New"/>
        <family val="2"/>
      </rPr>
      <t xml:space="preserve"> โดยคัดลอกทั้งหมด</t>
    </r>
    <r>
      <rPr>
        <sz val="17"/>
        <color rgb="FFFF0000"/>
        <rFont val="TH Sarabun New"/>
        <family val="2"/>
      </rPr>
      <t xml:space="preserve"> </t>
    </r>
    <r>
      <rPr>
        <sz val="17"/>
        <color rgb="FFC00000"/>
        <rFont val="TH Sarabun New"/>
        <family val="2"/>
      </rPr>
      <t xml:space="preserve">(Select All : ลูกศรสีแดงชี้) </t>
    </r>
    <r>
      <rPr>
        <sz val="17"/>
        <color theme="1"/>
        <rFont val="TH Sarabun New"/>
        <family val="2"/>
      </rPr>
      <t xml:space="preserve">มาวางในชีท Data_Individual ในตำแหน่งเดียวกัน : </t>
    </r>
    <r>
      <rPr>
        <sz val="17"/>
        <color rgb="FFC00000"/>
        <rFont val="TH Sarabun New"/>
        <family val="2"/>
      </rPr>
      <t>(ลูกศรสีแดงชี้)</t>
    </r>
  </si>
  <si>
    <r>
      <t xml:space="preserve">ในชีท </t>
    </r>
    <r>
      <rPr>
        <b/>
        <sz val="16"/>
        <rFont val="TH Sarabun New"/>
        <family val="2"/>
      </rPr>
      <t>G_Class</t>
    </r>
    <r>
      <rPr>
        <sz val="16"/>
        <rFont val="TH Sarabun New"/>
        <family val="2"/>
      </rPr>
      <t xml:space="preserve"> หรือ </t>
    </r>
    <r>
      <rPr>
        <b/>
        <sz val="16"/>
        <rFont val="TH Sarabun New"/>
        <family val="2"/>
      </rPr>
      <t xml:space="preserve">G_Individual </t>
    </r>
    <r>
      <rPr>
        <sz val="16"/>
        <rFont val="TH Sarabun New"/>
        <family val="2"/>
      </rPr>
      <t xml:space="preserve"> เป็นแผนภูมิแสดงผลการประเมินในแต่ละด้าน อาจเปรียบเทียบแตกต่างกันไป (ตัวอย่างดังรูป)</t>
    </r>
  </si>
  <si>
    <r>
      <t xml:space="preserve">หลังจากคัดลอกมาวางแล้ว ไม่ต้องทำสิ่งกับชีทนี้อีก  แต่ให้ดูผลในชีท </t>
    </r>
    <r>
      <rPr>
        <b/>
        <sz val="17"/>
        <rFont val="TH Sarabun New"/>
        <family val="2"/>
      </rPr>
      <t xml:space="preserve">Link_Data </t>
    </r>
    <r>
      <rPr>
        <sz val="17"/>
        <rFont val="TH Sarabun New"/>
        <family val="2"/>
      </rPr>
      <t xml:space="preserve">และ </t>
    </r>
    <r>
      <rPr>
        <b/>
        <sz val="17"/>
        <rFont val="TH Sarabun New"/>
        <family val="2"/>
      </rPr>
      <t>G_Individual</t>
    </r>
  </si>
  <si>
    <t>Link_Data</t>
  </si>
  <si>
    <t>ReadMe TAP P.3</t>
  </si>
  <si>
    <t>เชียงราย  เขต 1</t>
  </si>
  <si>
    <t>เมือง</t>
  </si>
  <si>
    <t>อนุบาลหัวฝาย</t>
  </si>
  <si>
    <t>ด.ช.ก้องเกียรติ  แก้วพระอินทร์</t>
  </si>
  <si>
    <t>ด.ช.พงษ์พิทักษ์  มีโรง</t>
  </si>
  <si>
    <t>ด.ญ.เมธาพร  นามแสง</t>
  </si>
  <si>
    <t>ด.ช.ธีรวุฒิ  พรมสุวรรณ์</t>
  </si>
  <si>
    <t>ด.ช.ถิรวุษิ  ดอนชัย</t>
  </si>
  <si>
    <t>ด.ญ.กมลวรรณ  มะโนคำ</t>
  </si>
  <si>
    <t>ด.ช.ธีรภัทร์  แซ่อุย</t>
  </si>
  <si>
    <t>ด.ช.ธนวัฒน์  พิศโสระ</t>
  </si>
  <si>
    <t>ด.ช.ชินภัทร  หมอโป๊ะกู่</t>
  </si>
  <si>
    <t>ด.ช.กมลภพ  ช่างแก้ว</t>
  </si>
  <si>
    <t>ด.ช.พีรพัฒน์  ฉัตรกนกวรรณ</t>
  </si>
  <si>
    <t>ด.ช.ธันวา  ธรรมขันธา</t>
  </si>
  <si>
    <t>ด.ช.ณัฐชนนท์  พัชรกุลธร</t>
  </si>
  <si>
    <t>ด.ญ.ปภัสสร  วงค์ษา</t>
  </si>
  <si>
    <t>ด.ช.ปองภพ  มาชม</t>
  </si>
  <si>
    <t>ด.ญ.สุวิมล  ปินตาแก้ว</t>
  </si>
  <si>
    <t>ด.ช.ภูมิพัฒน์  สารใจ</t>
  </si>
  <si>
    <t>ด.ญ.ภูษารัตน์  ไชยศรี</t>
  </si>
  <si>
    <t>ด.ช.ธนากร  บุญครอง</t>
  </si>
  <si>
    <t>ด.ญ.พรณิชา  ทองอิน</t>
  </si>
  <si>
    <t>ด.ช.กิตติรัตน์  มะโนคำ</t>
  </si>
  <si>
    <t>ด.ช.สรวิศ  จอมศรี</t>
  </si>
  <si>
    <t>ด.ช.กฤษฎา  คำลือ</t>
  </si>
  <si>
    <t>ด.ญ.ศศิธร  ไชยะ</t>
  </si>
  <si>
    <t>ด.ญ.นันท์นภัสธิ์  ผลมาก</t>
  </si>
  <si>
    <t>ด.ญ.อังควิภา  พิลาสอน</t>
  </si>
  <si>
    <t>ด.ช.สุทธินนท์  คำโย</t>
  </si>
  <si>
    <t>ด.ญ.ญาโณทัย  ศรีโชติ</t>
  </si>
  <si>
    <t>ด.ญ.จินตนาการ  ประสานรัตน์</t>
  </si>
  <si>
    <t>ด.ช.ปัฏิยพงษ์  พลอยประดับ</t>
  </si>
  <si>
    <t>ด.ญ.ธัญญาภา  สาสุกาศ</t>
  </si>
  <si>
    <t>ด.ช.ปฤณซ์  มุขพรหม</t>
  </si>
  <si>
    <t>ด.ญ.สุมิตา  พิมพรัตน์</t>
  </si>
  <si>
    <t>ด.ช.ก่อเกียรติ  ขัติกุล</t>
  </si>
  <si>
    <t>ด.ญ.ภัสสร  วันใจ</t>
  </si>
  <si>
    <t>0579900005550</t>
  </si>
  <si>
    <t>1579901437079</t>
  </si>
  <si>
    <t>0569100000049</t>
  </si>
  <si>
    <t>รหัสโรงเรียน : 1057120003</t>
  </si>
  <si>
    <t>ชื่อโรงเรียน : อนุบาลหัวฝาย</t>
  </si>
  <si>
    <t>สำนักงานเขตพื้นที่การศึกษา : สพป.เชียงราย เขต 1</t>
  </si>
  <si>
    <t>ขนาดโรงเรียน : ขนาดกลาง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</si>
</sst>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87" formatCode="[$-10409]#,##0.00;\-#,##0.00"/>
  </numFmts>
  <fonts count="75" x14ac:knownFonts="1">
    <font>
      <sz val="10"/>
      <name val="Arial"/>
    </font>
    <font>
      <sz val="11"/>
      <color theme="1"/>
      <name val="Tahoma"/>
      <family val="2"/>
      <scheme val="minor"/>
    </font>
    <font>
      <sz val="11"/>
      <color theme="1"/>
      <name val="Tahoma"/>
      <family val="2"/>
      <scheme val="minor"/>
    </font>
    <font>
      <sz val="10"/>
      <name val="Arial"/>
      <family val="2"/>
    </font>
    <font>
      <sz val="11"/>
      <color theme="1"/>
      <name val="Tahoma"/>
      <family val="2"/>
      <charset val="222"/>
      <scheme val="minor"/>
    </font>
    <font>
      <sz val="16"/>
      <name val="TH Sarabun New"/>
      <family val="2"/>
    </font>
    <font>
      <b/>
      <sz val="16"/>
      <name val="TH Sarabun New"/>
      <family val="2"/>
    </font>
    <font>
      <sz val="15"/>
      <name val="TH Sarabun New"/>
      <family val="2"/>
    </font>
    <font>
      <b/>
      <sz val="15"/>
      <name val="TH Sarabun New"/>
      <family val="2"/>
    </font>
    <font>
      <b/>
      <sz val="14"/>
      <name val="TH Sarabun New"/>
      <family val="2"/>
    </font>
    <font>
      <u/>
      <sz val="10"/>
      <color theme="10"/>
      <name val="Arial"/>
      <family val="2"/>
    </font>
    <font>
      <b/>
      <sz val="20"/>
      <color rgb="FFFF0000"/>
      <name val="TH Sarabun New"/>
      <family val="2"/>
    </font>
    <font>
      <b/>
      <sz val="18"/>
      <name val="TH Sarabun New"/>
      <family val="2"/>
    </font>
    <font>
      <b/>
      <sz val="17"/>
      <color rgb="FFC00000"/>
      <name val="TH Sarabun New"/>
      <family val="2"/>
    </font>
    <font>
      <b/>
      <sz val="15"/>
      <color rgb="FFFF0000"/>
      <name val="TH Sarabun New"/>
      <family val="2"/>
    </font>
    <font>
      <b/>
      <sz val="20"/>
      <name val="TH Sarabun New"/>
      <family val="2"/>
    </font>
    <font>
      <b/>
      <sz val="19"/>
      <color rgb="FFC00000"/>
      <name val="TH Sarabun New"/>
      <family val="2"/>
    </font>
    <font>
      <b/>
      <sz val="19"/>
      <color rgb="FF002060"/>
      <name val="TH Sarabun New"/>
      <family val="2"/>
    </font>
    <font>
      <b/>
      <sz val="19"/>
      <color rgb="FFFF0000"/>
      <name val="TH Sarabun New"/>
      <family val="2"/>
    </font>
    <font>
      <b/>
      <sz val="16"/>
      <color rgb="FFFF0000"/>
      <name val="TH Sarabun New"/>
      <family val="2"/>
    </font>
    <font>
      <sz val="16"/>
      <color theme="1"/>
      <name val="TH Sarabun New"/>
      <family val="2"/>
    </font>
    <font>
      <b/>
      <sz val="17"/>
      <name val="TH Sarabun New"/>
      <family val="2"/>
    </font>
    <font>
      <b/>
      <sz val="17"/>
      <color rgb="FF002060"/>
      <name val="TH Sarabun New"/>
      <family val="2"/>
    </font>
    <font>
      <b/>
      <u/>
      <sz val="17"/>
      <color rgb="FFFF0000"/>
      <name val="TH Sarabun New"/>
      <family val="2"/>
    </font>
    <font>
      <b/>
      <sz val="17"/>
      <color indexed="62"/>
      <name val="TH Sarabun New"/>
      <family val="2"/>
    </font>
    <font>
      <b/>
      <sz val="17"/>
      <color theme="0"/>
      <name val="TH Sarabun New"/>
      <family val="2"/>
    </font>
    <font>
      <sz val="17"/>
      <name val="TH Sarabun New"/>
      <family val="2"/>
    </font>
    <font>
      <b/>
      <sz val="18"/>
      <color rgb="FF7030A0"/>
      <name val="TH Sarabun New"/>
      <family val="2"/>
    </font>
    <font>
      <b/>
      <u/>
      <sz val="17"/>
      <name val="TH Sarabun New"/>
      <family val="2"/>
    </font>
    <font>
      <sz val="17"/>
      <color theme="0"/>
      <name val="TH Sarabun New"/>
      <family val="2"/>
    </font>
    <font>
      <b/>
      <sz val="17"/>
      <color rgb="FFFF0000"/>
      <name val="TH Sarabun New"/>
      <family val="2"/>
    </font>
    <font>
      <b/>
      <sz val="17"/>
      <color theme="1"/>
      <name val="TH Sarabun New"/>
      <family val="2"/>
    </font>
    <font>
      <b/>
      <sz val="17"/>
      <color rgb="FFFFC000"/>
      <name val="TH Sarabun New"/>
      <family val="2"/>
    </font>
    <font>
      <b/>
      <sz val="17"/>
      <color indexed="17"/>
      <name val="TH Sarabun New"/>
      <family val="2"/>
    </font>
    <font>
      <b/>
      <u/>
      <sz val="17"/>
      <color indexed="17"/>
      <name val="TH Sarabun New"/>
      <family val="2"/>
    </font>
    <font>
      <b/>
      <sz val="32"/>
      <name val="TH Sarabun New"/>
      <family val="2"/>
    </font>
    <font>
      <b/>
      <sz val="27"/>
      <color rgb="FFC00000"/>
      <name val="TH Sarabun New"/>
      <family val="2"/>
    </font>
    <font>
      <b/>
      <sz val="25"/>
      <color rgb="FF002060"/>
      <name val="TH Sarabun New"/>
      <family val="2"/>
    </font>
    <font>
      <b/>
      <sz val="12"/>
      <color rgb="FFC00000"/>
      <name val="TH Sarabun New"/>
      <family val="2"/>
    </font>
    <font>
      <sz val="12"/>
      <name val="TH Sarabun New"/>
      <family val="2"/>
    </font>
    <font>
      <b/>
      <sz val="28"/>
      <color rgb="FFC00000"/>
      <name val="TH Sarabun New"/>
      <family val="2"/>
    </font>
    <font>
      <b/>
      <sz val="27"/>
      <color rgb="FF002060"/>
      <name val="TH Sarabun New"/>
      <family val="2"/>
    </font>
    <font>
      <b/>
      <sz val="33"/>
      <name val="TH Sarabun New"/>
      <family val="2"/>
    </font>
    <font>
      <sz val="33"/>
      <name val="TH Sarabun New"/>
      <family val="2"/>
    </font>
    <font>
      <b/>
      <sz val="25"/>
      <color rgb="FF7030A0"/>
      <name val="TH Sarabun New"/>
      <family val="2"/>
    </font>
    <font>
      <b/>
      <sz val="36"/>
      <name val="TH Sarabun New"/>
      <family val="2"/>
    </font>
    <font>
      <sz val="26"/>
      <name val="TH Sarabun New"/>
      <family val="2"/>
    </font>
    <font>
      <b/>
      <sz val="33"/>
      <color rgb="FF002060"/>
      <name val="TH Sarabun New"/>
      <family val="2"/>
    </font>
    <font>
      <b/>
      <sz val="14"/>
      <color theme="9" tint="-0.499984740745262"/>
      <name val="TH Sarabun New"/>
      <family val="2"/>
    </font>
    <font>
      <b/>
      <sz val="28"/>
      <name val="TH Sarabun New"/>
      <family val="2"/>
    </font>
    <font>
      <b/>
      <sz val="28"/>
      <color rgb="FF7030A0"/>
      <name val="TH Sarabun New"/>
      <family val="2"/>
    </font>
    <font>
      <b/>
      <sz val="16"/>
      <color indexed="8"/>
      <name val="TH Sarabun New"/>
      <family val="2"/>
    </font>
    <font>
      <sz val="20"/>
      <name val="TH Sarabun New"/>
      <family val="2"/>
    </font>
    <font>
      <b/>
      <sz val="20"/>
      <color rgb="FF002060"/>
      <name val="TH Sarabun New"/>
      <family val="2"/>
    </font>
    <font>
      <b/>
      <sz val="18"/>
      <color rgb="FFC00000"/>
      <name val="TH Sarabun New"/>
      <family val="2"/>
    </font>
    <font>
      <b/>
      <sz val="12"/>
      <color rgb="FFFF0000"/>
      <name val="TH Sarabun New"/>
      <family val="2"/>
    </font>
    <font>
      <sz val="12"/>
      <color rgb="FFFF0000"/>
      <name val="Arial"/>
      <family val="2"/>
    </font>
    <font>
      <u/>
      <sz val="12"/>
      <color rgb="FF002060"/>
      <name val="Arial"/>
      <family val="2"/>
    </font>
    <font>
      <b/>
      <sz val="15"/>
      <color theme="0"/>
      <name val="TH Sarabun New"/>
      <family val="2"/>
    </font>
    <font>
      <sz val="14"/>
      <color rgb="FFC00000"/>
      <name val="TH Sarabun New"/>
      <family val="2"/>
    </font>
    <font>
      <sz val="16"/>
      <color rgb="FF0C6447"/>
      <name val="TH Sarabun New"/>
      <family val="2"/>
    </font>
    <font>
      <sz val="16"/>
      <color rgb="FFC00000"/>
      <name val="TH Sarabun New"/>
      <family val="2"/>
    </font>
    <font>
      <sz val="16"/>
      <color rgb="FFFF0000"/>
      <name val="TH Sarabun New"/>
      <family val="2"/>
    </font>
    <font>
      <b/>
      <sz val="18"/>
      <color rgb="FF002060"/>
      <name val="TH Sarabun New"/>
      <family val="2"/>
    </font>
    <font>
      <sz val="10"/>
      <color rgb="FF000000"/>
      <name val="Tahoma"/>
      <family val="2"/>
    </font>
    <font>
      <sz val="10"/>
      <color theme="1"/>
      <name val="Tahoma"/>
      <family val="2"/>
    </font>
    <font>
      <b/>
      <sz val="14"/>
      <color rgb="FF000000"/>
      <name val="Tahoma"/>
      <family val="2"/>
    </font>
    <font>
      <b/>
      <sz val="10"/>
      <color theme="1"/>
      <name val="Tahoma"/>
      <family val="2"/>
    </font>
    <font>
      <b/>
      <sz val="20"/>
      <color rgb="FFC00000"/>
      <name val="TH Sarabun New"/>
      <family val="2"/>
    </font>
    <font>
      <b/>
      <sz val="17"/>
      <color rgb="FF00B050"/>
      <name val="TH Sarabun New"/>
      <family val="2"/>
    </font>
    <font>
      <sz val="17"/>
      <color rgb="FFFF0000"/>
      <name val="TH Sarabun New"/>
      <family val="2"/>
    </font>
    <font>
      <sz val="17"/>
      <color rgb="FFC00000"/>
      <name val="TH Sarabun New"/>
      <family val="2"/>
    </font>
    <font>
      <sz val="17"/>
      <color theme="1"/>
      <name val="TH Sarabun New"/>
      <family val="2"/>
    </font>
    <font>
      <sz val="15"/>
      <color rgb="FFFF0000"/>
      <name val="TH Sarabun New"/>
      <family val="2"/>
    </font>
    <font>
      <sz val="16"/>
      <color theme="1"/>
      <name val="TH SarabunPSK"/>
      <family val="2"/>
    </font>
  </fonts>
  <fills count="32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E3F3D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CC00CC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BE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00CC5C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D8EEC0"/>
        <bgColor indexed="64"/>
      </patternFill>
    </fill>
    <fill>
      <patternFill patternType="solid">
        <fgColor rgb="FF00C057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3F3F"/>
        <bgColor indexed="64"/>
      </patternFill>
    </fill>
    <fill>
      <patternFill patternType="solid">
        <fgColor rgb="FF4FD1FF"/>
        <bgColor indexed="64"/>
      </patternFill>
    </fill>
    <fill>
      <patternFill patternType="solid">
        <fgColor rgb="FFC0EEFC"/>
        <bgColor indexed="64"/>
      </patternFill>
    </fill>
    <fill>
      <patternFill patternType="solid">
        <fgColor rgb="FFE4DFEC"/>
        <bgColor indexed="64"/>
      </patternFill>
    </fill>
    <fill>
      <patternFill patternType="solid">
        <fgColor rgb="FFFEF4EC"/>
        <bgColor indexed="64"/>
      </patternFill>
    </fill>
    <fill>
      <patternFill patternType="solid">
        <fgColor rgb="FFE7F4D8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FF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9F9F9"/>
        <bgColor indexed="64"/>
      </patternFill>
    </fill>
  </fills>
  <borders count="6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/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thin">
        <color indexed="64"/>
      </top>
      <bottom style="dotted">
        <color indexed="64"/>
      </bottom>
      <diagonal/>
    </border>
    <border>
      <left/>
      <right style="medium">
        <color indexed="64"/>
      </right>
      <top style="thin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</borders>
  <cellStyleXfs count="9">
    <xf numFmtId="0" fontId="0" fillId="0" borderId="0"/>
    <xf numFmtId="0" fontId="3" fillId="0" borderId="0">
      <alignment wrapText="1"/>
    </xf>
    <xf numFmtId="0" fontId="3" fillId="0" borderId="0"/>
    <xf numFmtId="0" fontId="4" fillId="0" borderId="0"/>
    <xf numFmtId="0" fontId="2" fillId="0" borderId="0"/>
    <xf numFmtId="1" fontId="3" fillId="0" borderId="0"/>
    <xf numFmtId="0" fontId="10" fillId="0" borderId="0" applyNumberFormat="0" applyFill="0" applyBorder="0" applyAlignment="0" applyProtection="0"/>
    <xf numFmtId="0" fontId="1" fillId="0" borderId="0"/>
    <xf numFmtId="0" fontId="1" fillId="0" borderId="0"/>
  </cellStyleXfs>
  <cellXfs count="487">
    <xf numFmtId="0" fontId="0" fillId="0" borderId="0" xfId="0"/>
    <xf numFmtId="0" fontId="5" fillId="0" borderId="0" xfId="0" applyFont="1" applyBorder="1" applyProtection="1"/>
    <xf numFmtId="0" fontId="5" fillId="0" borderId="0" xfId="0" applyFont="1" applyBorder="1" applyAlignment="1" applyProtection="1">
      <alignment horizontal="center" wrapText="1"/>
    </xf>
    <xf numFmtId="0" fontId="5" fillId="0" borderId="0" xfId="0" applyFont="1" applyBorder="1" applyAlignment="1" applyProtection="1">
      <alignment horizontal="center"/>
    </xf>
    <xf numFmtId="0" fontId="5" fillId="0" borderId="0" xfId="0" applyFont="1" applyProtection="1"/>
    <xf numFmtId="0" fontId="18" fillId="0" borderId="0" xfId="0" applyFont="1" applyFill="1" applyBorder="1" applyAlignment="1" applyProtection="1">
      <alignment horizontal="center" vertical="top" wrapText="1"/>
    </xf>
    <xf numFmtId="0" fontId="5" fillId="0" borderId="0" xfId="0" applyFont="1" applyFill="1" applyProtection="1"/>
    <xf numFmtId="0" fontId="8" fillId="0" borderId="0" xfId="0" applyFont="1" applyFill="1" applyAlignment="1" applyProtection="1">
      <alignment horizontal="left" vertical="center"/>
      <protection hidden="1"/>
    </xf>
    <xf numFmtId="0" fontId="19" fillId="0" borderId="0" xfId="0" applyFont="1" applyFill="1" applyBorder="1" applyAlignment="1" applyProtection="1">
      <alignment horizontal="left" vertical="center"/>
      <protection hidden="1"/>
    </xf>
    <xf numFmtId="0" fontId="20" fillId="0" borderId="0" xfId="0" applyFont="1" applyFill="1" applyAlignment="1" applyProtection="1">
      <alignment vertical="center"/>
      <protection hidden="1"/>
    </xf>
    <xf numFmtId="0" fontId="5" fillId="0" borderId="0" xfId="0" applyFont="1" applyFill="1" applyBorder="1" applyProtection="1"/>
    <xf numFmtId="0" fontId="20" fillId="0" borderId="0" xfId="0" applyFont="1" applyFill="1" applyProtection="1">
      <protection hidden="1"/>
    </xf>
    <xf numFmtId="0" fontId="21" fillId="0" borderId="0" xfId="0" applyFont="1" applyFill="1" applyBorder="1" applyAlignment="1" applyProtection="1">
      <alignment horizontal="right" vertical="center"/>
      <protection hidden="1"/>
    </xf>
    <xf numFmtId="0" fontId="22" fillId="0" borderId="0" xfId="0" applyFont="1" applyFill="1" applyBorder="1" applyAlignment="1" applyProtection="1">
      <alignment horizontal="left" vertical="center"/>
      <protection locked="0" hidden="1"/>
    </xf>
    <xf numFmtId="0" fontId="8" fillId="0" borderId="0" xfId="0" applyFont="1" applyFill="1" applyBorder="1" applyAlignment="1" applyProtection="1">
      <alignment horizontal="center"/>
      <protection hidden="1"/>
    </xf>
    <xf numFmtId="0" fontId="8" fillId="0" borderId="0" xfId="0" applyFont="1" applyFill="1" applyAlignment="1" applyProtection="1">
      <alignment horizontal="center"/>
      <protection hidden="1"/>
    </xf>
    <xf numFmtId="0" fontId="6" fillId="0" borderId="0" xfId="0" applyFont="1" applyAlignment="1" applyProtection="1">
      <alignment horizontal="center" vertical="center"/>
    </xf>
    <xf numFmtId="0" fontId="26" fillId="0" borderId="0" xfId="0" applyFont="1" applyAlignment="1" applyProtection="1">
      <alignment horizontal="center" vertical="center"/>
    </xf>
    <xf numFmtId="0" fontId="28" fillId="0" borderId="0" xfId="0" applyFont="1" applyAlignment="1" applyProtection="1">
      <alignment vertical="top"/>
    </xf>
    <xf numFmtId="0" fontId="26" fillId="0" borderId="0" xfId="0" applyFont="1" applyProtection="1"/>
    <xf numFmtId="0" fontId="28" fillId="0" borderId="0" xfId="0" applyFont="1" applyProtection="1"/>
    <xf numFmtId="0" fontId="25" fillId="8" borderId="1" xfId="0" applyFont="1" applyFill="1" applyBorder="1" applyAlignment="1" applyProtection="1">
      <alignment horizontal="center" vertical="center"/>
    </xf>
    <xf numFmtId="0" fontId="26" fillId="0" borderId="0" xfId="0" applyFont="1" applyAlignment="1" applyProtection="1">
      <alignment vertical="top"/>
    </xf>
    <xf numFmtId="0" fontId="29" fillId="0" borderId="0" xfId="0" applyFont="1" applyProtection="1"/>
    <xf numFmtId="0" fontId="25" fillId="9" borderId="1" xfId="0" applyFont="1" applyFill="1" applyBorder="1" applyAlignment="1" applyProtection="1">
      <alignment horizontal="center" vertical="center"/>
    </xf>
    <xf numFmtId="0" fontId="25" fillId="10" borderId="1" xfId="0" applyFont="1" applyFill="1" applyBorder="1" applyAlignment="1" applyProtection="1">
      <alignment horizontal="center" vertical="center"/>
    </xf>
    <xf numFmtId="0" fontId="29" fillId="0" borderId="0" xfId="0" applyFont="1" applyAlignment="1" applyProtection="1">
      <alignment horizontal="center"/>
    </xf>
    <xf numFmtId="0" fontId="26" fillId="0" borderId="0" xfId="0" applyFont="1" applyBorder="1" applyProtection="1"/>
    <xf numFmtId="0" fontId="21" fillId="0" borderId="0" xfId="0" quotePrefix="1" applyFont="1" applyAlignment="1" applyProtection="1">
      <alignment horizontal="right" vertical="top" wrapText="1"/>
    </xf>
    <xf numFmtId="0" fontId="26" fillId="0" borderId="0" xfId="0" applyFont="1" applyAlignment="1" applyProtection="1">
      <alignment wrapText="1"/>
    </xf>
    <xf numFmtId="0" fontId="26" fillId="0" borderId="0" xfId="0" applyFont="1" applyAlignment="1" applyProtection="1">
      <alignment horizontal="right"/>
    </xf>
    <xf numFmtId="0" fontId="26" fillId="0" borderId="0" xfId="0" applyFont="1" applyAlignment="1" applyProtection="1">
      <alignment vertical="top" wrapText="1"/>
    </xf>
    <xf numFmtId="0" fontId="38" fillId="0" borderId="0" xfId="0" applyFont="1" applyFill="1" applyBorder="1" applyAlignment="1" applyProtection="1">
      <alignment horizontal="center" vertical="top" wrapText="1"/>
    </xf>
    <xf numFmtId="0" fontId="39" fillId="0" borderId="0" xfId="0" applyFont="1" applyProtection="1"/>
    <xf numFmtId="0" fontId="40" fillId="0" borderId="0" xfId="0" applyFont="1" applyFill="1" applyBorder="1" applyAlignment="1" applyProtection="1">
      <alignment horizontal="center" vertical="top" wrapText="1"/>
    </xf>
    <xf numFmtId="0" fontId="42" fillId="0" borderId="0" xfId="0" applyFont="1" applyFill="1" applyBorder="1" applyAlignment="1" applyProtection="1">
      <alignment horizontal="center" vertical="top" wrapText="1"/>
    </xf>
    <xf numFmtId="0" fontId="43" fillId="0" borderId="0" xfId="0" applyFont="1" applyProtection="1"/>
    <xf numFmtId="0" fontId="6" fillId="0" borderId="0" xfId="0" applyFont="1" applyFill="1" applyBorder="1" applyAlignment="1" applyProtection="1">
      <alignment horizontal="center" vertical="center" wrapText="1"/>
    </xf>
    <xf numFmtId="0" fontId="26" fillId="0" borderId="0" xfId="0" applyFont="1" applyFill="1" applyBorder="1" applyProtection="1"/>
    <xf numFmtId="0" fontId="46" fillId="0" borderId="0" xfId="0" applyFont="1" applyProtection="1"/>
    <xf numFmtId="0" fontId="47" fillId="0" borderId="0" xfId="0" applyFont="1" applyFill="1" applyBorder="1" applyAlignment="1" applyProtection="1">
      <alignment horizontal="center" vertical="center" wrapText="1"/>
    </xf>
    <xf numFmtId="0" fontId="49" fillId="0" borderId="0" xfId="0" applyFont="1" applyFill="1" applyBorder="1" applyAlignment="1" applyProtection="1">
      <alignment horizontal="center" vertical="center" wrapText="1"/>
    </xf>
    <xf numFmtId="0" fontId="50" fillId="0" borderId="0" xfId="0" applyFont="1" applyFill="1" applyBorder="1" applyAlignment="1" applyProtection="1">
      <alignment horizontal="center" vertical="center" wrapText="1"/>
    </xf>
    <xf numFmtId="0" fontId="52" fillId="0" borderId="0" xfId="2" applyFont="1" applyProtection="1"/>
    <xf numFmtId="0" fontId="53" fillId="0" borderId="0" xfId="2" applyFont="1" applyAlignment="1" applyProtection="1">
      <alignment vertical="center"/>
    </xf>
    <xf numFmtId="0" fontId="5" fillId="0" borderId="0" xfId="0" applyFont="1"/>
    <xf numFmtId="0" fontId="5" fillId="0" borderId="0" xfId="0" applyFont="1" applyFill="1"/>
    <xf numFmtId="0" fontId="26" fillId="0" borderId="0" xfId="0" applyFont="1" applyAlignment="1" applyProtection="1">
      <alignment vertical="top" wrapText="1"/>
    </xf>
    <xf numFmtId="0" fontId="26" fillId="0" borderId="0" xfId="0" applyFont="1" applyProtection="1"/>
    <xf numFmtId="0" fontId="7" fillId="0" borderId="0" xfId="0" applyFont="1" applyFill="1" applyAlignment="1" applyProtection="1">
      <alignment vertical="center" wrapText="1"/>
      <protection hidden="1"/>
    </xf>
    <xf numFmtId="0" fontId="7" fillId="0" borderId="0" xfId="0" applyFont="1" applyFill="1" applyAlignment="1" applyProtection="1">
      <alignment vertical="top" wrapText="1"/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9" xfId="0" applyFont="1" applyFill="1" applyBorder="1" applyAlignment="1" applyProtection="1">
      <alignment horizontal="center" vertical="center" wrapText="1"/>
      <protection hidden="1"/>
    </xf>
    <xf numFmtId="2" fontId="14" fillId="0" borderId="20" xfId="0" applyNumberFormat="1" applyFont="1" applyFill="1" applyBorder="1" applyAlignment="1" applyProtection="1">
      <alignment horizontal="center" vertical="center" shrinkToFit="1"/>
      <protection hidden="1"/>
    </xf>
    <xf numFmtId="2" fontId="14" fillId="0" borderId="9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0" xfId="0" applyFont="1" applyAlignment="1" applyProtection="1">
      <alignment vertical="center" wrapText="1"/>
      <protection hidden="1"/>
    </xf>
    <xf numFmtId="0" fontId="7" fillId="0" borderId="10" xfId="0" applyFont="1" applyFill="1" applyBorder="1" applyAlignment="1" applyProtection="1">
      <alignment horizontal="center" vertical="center" wrapText="1"/>
      <protection hidden="1"/>
    </xf>
    <xf numFmtId="2" fontId="14" fillId="0" borderId="10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12" xfId="0" applyFont="1" applyFill="1" applyBorder="1" applyAlignment="1" applyProtection="1">
      <alignment horizontal="center" vertical="center" wrapText="1"/>
      <protection hidden="1"/>
    </xf>
    <xf numFmtId="2" fontId="14" fillId="0" borderId="12" xfId="0" applyNumberFormat="1" applyFont="1" applyFill="1" applyBorder="1" applyAlignment="1" applyProtection="1">
      <alignment horizontal="center" vertical="center" shrinkToFit="1"/>
      <protection hidden="1"/>
    </xf>
    <xf numFmtId="0" fontId="7" fillId="0" borderId="0" xfId="0" applyFont="1" applyAlignment="1" applyProtection="1">
      <alignment horizontal="center" wrapText="1"/>
      <protection hidden="1"/>
    </xf>
    <xf numFmtId="0" fontId="7" fillId="0" borderId="0" xfId="0" applyFont="1" applyAlignment="1" applyProtection="1">
      <alignment horizontal="center" vertical="center" wrapText="1"/>
      <protection hidden="1"/>
    </xf>
    <xf numFmtId="0" fontId="8" fillId="0" borderId="0" xfId="0" applyFont="1" applyAlignment="1" applyProtection="1">
      <alignment horizontal="center" wrapText="1"/>
      <protection hidden="1"/>
    </xf>
    <xf numFmtId="0" fontId="14" fillId="0" borderId="0" xfId="0" applyFont="1" applyAlignment="1" applyProtection="1">
      <alignment horizontal="center" wrapText="1"/>
      <protection hidden="1"/>
    </xf>
    <xf numFmtId="0" fontId="7" fillId="0" borderId="0" xfId="0" applyFont="1" applyAlignment="1" applyProtection="1">
      <alignment wrapText="1"/>
      <protection hidden="1"/>
    </xf>
    <xf numFmtId="0" fontId="6" fillId="16" borderId="15" xfId="0" applyFont="1" applyFill="1" applyBorder="1" applyAlignment="1" applyProtection="1">
      <alignment horizontal="center" vertical="center" wrapText="1"/>
    </xf>
    <xf numFmtId="0" fontId="55" fillId="0" borderId="0" xfId="0" applyFont="1" applyFill="1" applyAlignment="1" applyProtection="1">
      <alignment horizontal="center" vertical="center"/>
    </xf>
    <xf numFmtId="0" fontId="5" fillId="0" borderId="0" xfId="0" applyFont="1" applyAlignment="1" applyProtection="1"/>
    <xf numFmtId="0" fontId="5" fillId="0" borderId="0" xfId="2" applyFont="1" applyProtection="1"/>
    <xf numFmtId="0" fontId="28" fillId="0" borderId="0" xfId="2" applyFont="1" applyAlignment="1" applyProtection="1">
      <alignment horizontal="left" vertical="center"/>
    </xf>
    <xf numFmtId="0" fontId="21" fillId="0" borderId="0" xfId="2" applyFont="1" applyAlignment="1" applyProtection="1">
      <alignment horizontal="left" vertical="center"/>
    </xf>
    <xf numFmtId="0" fontId="5" fillId="0" borderId="0" xfId="2" applyFont="1" applyAlignment="1" applyProtection="1">
      <alignment vertical="center"/>
    </xf>
    <xf numFmtId="0" fontId="26" fillId="0" borderId="0" xfId="2" applyFont="1" applyAlignment="1" applyProtection="1">
      <alignment horizontal="left" vertical="center"/>
    </xf>
    <xf numFmtId="0" fontId="6" fillId="0" borderId="0" xfId="2" applyFont="1" applyAlignment="1" applyProtection="1">
      <alignment horizontal="center" vertical="center"/>
    </xf>
    <xf numFmtId="0" fontId="5" fillId="0" borderId="26" xfId="2" applyFont="1" applyBorder="1" applyProtection="1"/>
    <xf numFmtId="0" fontId="5" fillId="0" borderId="0" xfId="2" applyFont="1" applyBorder="1" applyProtection="1"/>
    <xf numFmtId="0" fontId="59" fillId="0" borderId="0" xfId="2" applyFont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left" vertical="center" wrapText="1"/>
      <protection hidden="1"/>
    </xf>
    <xf numFmtId="0" fontId="5" fillId="0" borderId="0" xfId="0" applyFont="1" applyFill="1" applyBorder="1" applyAlignment="1" applyProtection="1">
      <alignment wrapText="1"/>
      <protection hidden="1"/>
    </xf>
    <xf numFmtId="0" fontId="5" fillId="0" borderId="0" xfId="0" applyFont="1" applyFill="1" applyBorder="1" applyAlignment="1" applyProtection="1">
      <alignment vertical="center" wrapText="1"/>
      <protection hidden="1"/>
    </xf>
    <xf numFmtId="0" fontId="6" fillId="0" borderId="0" xfId="0" applyFont="1" applyFill="1" applyBorder="1" applyAlignment="1" applyProtection="1">
      <alignment vertical="center" wrapText="1"/>
      <protection hidden="1"/>
    </xf>
    <xf numFmtId="187" fontId="6" fillId="3" borderId="37" xfId="7" applyNumberFormat="1" applyFont="1" applyFill="1" applyBorder="1" applyAlignment="1" applyProtection="1">
      <alignment horizontal="center" vertical="center" shrinkToFit="1" readingOrder="1"/>
      <protection locked="0" hidden="1"/>
    </xf>
    <xf numFmtId="0" fontId="6" fillId="6" borderId="37" xfId="7" applyFont="1" applyFill="1" applyBorder="1" applyAlignment="1" applyProtection="1">
      <alignment horizontal="left" vertical="center" shrinkToFit="1" readingOrder="1"/>
      <protection locked="0"/>
    </xf>
    <xf numFmtId="0" fontId="6" fillId="2" borderId="37" xfId="0" applyFont="1" applyFill="1" applyBorder="1" applyAlignment="1" applyProtection="1">
      <alignment horizontal="center" vertical="center" shrinkToFit="1"/>
      <protection hidden="1"/>
    </xf>
    <xf numFmtId="2" fontId="6" fillId="0" borderId="20" xfId="8" applyNumberFormat="1" applyFont="1" applyFill="1" applyBorder="1" applyAlignment="1" applyProtection="1">
      <alignment horizontal="center" vertical="center"/>
    </xf>
    <xf numFmtId="187" fontId="6" fillId="0" borderId="43" xfId="4" applyNumberFormat="1" applyFont="1" applyFill="1" applyBorder="1" applyAlignment="1" applyProtection="1">
      <alignment horizontal="center" vertical="center" wrapText="1" readingOrder="1"/>
      <protection locked="0" hidden="1"/>
    </xf>
    <xf numFmtId="2" fontId="8" fillId="0" borderId="37" xfId="1" applyNumberFormat="1" applyFont="1" applyFill="1" applyBorder="1" applyAlignment="1" applyProtection="1">
      <alignment horizontal="center" vertical="center" shrinkToFit="1"/>
      <protection hidden="1"/>
    </xf>
    <xf numFmtId="2" fontId="6" fillId="0" borderId="43" xfId="8" applyNumberFormat="1" applyFont="1" applyFill="1" applyBorder="1" applyAlignment="1" applyProtection="1">
      <alignment horizontal="center" vertical="center"/>
    </xf>
    <xf numFmtId="2" fontId="6" fillId="0" borderId="8" xfId="8" applyNumberFormat="1" applyFont="1" applyFill="1" applyBorder="1" applyAlignment="1" applyProtection="1">
      <alignment horizontal="center" vertical="center"/>
    </xf>
    <xf numFmtId="2" fontId="6" fillId="0" borderId="13" xfId="8" applyNumberFormat="1" applyFont="1" applyFill="1" applyBorder="1" applyAlignment="1" applyProtection="1">
      <alignment horizontal="center" vertical="center"/>
    </xf>
    <xf numFmtId="187" fontId="6" fillId="0" borderId="19" xfId="4" applyNumberFormat="1" applyFont="1" applyFill="1" applyBorder="1" applyAlignment="1" applyProtection="1">
      <alignment horizontal="center" vertical="center" wrapText="1" readingOrder="1"/>
      <protection locked="0" hidden="1"/>
    </xf>
    <xf numFmtId="2" fontId="6" fillId="0" borderId="19" xfId="8" applyNumberFormat="1" applyFont="1" applyFill="1" applyBorder="1" applyAlignment="1" applyProtection="1">
      <alignment horizontal="center" vertical="center"/>
    </xf>
    <xf numFmtId="2" fontId="8" fillId="0" borderId="41" xfId="1" applyNumberFormat="1" applyFont="1" applyFill="1" applyBorder="1" applyAlignment="1" applyProtection="1">
      <alignment horizontal="center" vertical="center" shrinkToFit="1"/>
      <protection hidden="1"/>
    </xf>
    <xf numFmtId="2" fontId="6" fillId="0" borderId="42" xfId="8" applyNumberFormat="1" applyFont="1" applyFill="1" applyBorder="1" applyAlignment="1" applyProtection="1">
      <alignment horizontal="center" vertical="center"/>
    </xf>
    <xf numFmtId="187" fontId="6" fillId="0" borderId="19" xfId="0" applyNumberFormat="1" applyFont="1" applyFill="1" applyBorder="1" applyAlignment="1" applyProtection="1">
      <alignment horizontal="center" vertical="center" wrapText="1"/>
      <protection locked="0" hidden="1"/>
    </xf>
    <xf numFmtId="187" fontId="6" fillId="24" borderId="19" xfId="4" applyNumberFormat="1" applyFont="1" applyFill="1" applyBorder="1" applyAlignment="1" applyProtection="1">
      <alignment horizontal="center" vertical="center" wrapText="1" readingOrder="1"/>
      <protection hidden="1"/>
    </xf>
    <xf numFmtId="187" fontId="6" fillId="24" borderId="19" xfId="0" applyNumberFormat="1" applyFont="1" applyFill="1" applyBorder="1" applyAlignment="1" applyProtection="1">
      <alignment horizontal="center" vertical="center" wrapText="1"/>
      <protection hidden="1"/>
    </xf>
    <xf numFmtId="187" fontId="6" fillId="25" borderId="19" xfId="4" applyNumberFormat="1" applyFont="1" applyFill="1" applyBorder="1" applyAlignment="1" applyProtection="1">
      <alignment horizontal="center" vertical="center" wrapText="1" readingOrder="1"/>
      <protection hidden="1"/>
    </xf>
    <xf numFmtId="187" fontId="6" fillId="25" borderId="19" xfId="0" applyNumberFormat="1" applyFont="1" applyFill="1" applyBorder="1" applyAlignment="1" applyProtection="1">
      <alignment horizontal="center" vertical="center" wrapText="1"/>
      <protection hidden="1"/>
    </xf>
    <xf numFmtId="187" fontId="5" fillId="24" borderId="19" xfId="7" applyNumberFormat="1" applyFont="1" applyFill="1" applyBorder="1" applyAlignment="1" applyProtection="1">
      <alignment horizontal="center" vertical="center" wrapText="1" readingOrder="1"/>
      <protection hidden="1"/>
    </xf>
    <xf numFmtId="0" fontId="5" fillId="25" borderId="19" xfId="0" applyFont="1" applyFill="1" applyBorder="1" applyAlignment="1" applyProtection="1">
      <alignment horizontal="center" vertical="center" wrapText="1"/>
      <protection hidden="1"/>
    </xf>
    <xf numFmtId="0" fontId="6" fillId="23" borderId="37" xfId="0" applyFont="1" applyFill="1" applyBorder="1" applyAlignment="1" applyProtection="1">
      <alignment horizontal="center" vertical="center" shrinkToFit="1"/>
      <protection hidden="1"/>
    </xf>
    <xf numFmtId="0" fontId="6" fillId="18" borderId="19" xfId="0" applyFont="1" applyFill="1" applyBorder="1" applyAlignment="1" applyProtection="1">
      <alignment horizontal="center" vertical="center" shrinkToFit="1"/>
      <protection hidden="1"/>
    </xf>
    <xf numFmtId="0" fontId="6" fillId="16" borderId="43" xfId="0" applyFont="1" applyFill="1" applyBorder="1" applyAlignment="1" applyProtection="1">
      <alignment horizontal="center" vertical="center" shrinkToFit="1"/>
      <protection hidden="1"/>
    </xf>
    <xf numFmtId="0" fontId="19" fillId="18" borderId="19" xfId="0" quotePrefix="1" applyFont="1" applyFill="1" applyBorder="1" applyAlignment="1" applyProtection="1">
      <alignment horizontal="center" vertical="center" shrinkToFit="1"/>
      <protection hidden="1"/>
    </xf>
    <xf numFmtId="0" fontId="19" fillId="23" borderId="43" xfId="0" quotePrefix="1" applyFont="1" applyFill="1" applyBorder="1" applyAlignment="1" applyProtection="1">
      <alignment horizontal="center" vertical="center" shrinkToFit="1"/>
      <protection hidden="1"/>
    </xf>
    <xf numFmtId="187" fontId="5" fillId="24" borderId="20" xfId="4" applyNumberFormat="1" applyFont="1" applyFill="1" applyBorder="1" applyAlignment="1" applyProtection="1">
      <alignment horizontal="center" vertical="center" wrapText="1" readingOrder="1"/>
      <protection hidden="1"/>
    </xf>
    <xf numFmtId="187" fontId="5" fillId="25" borderId="20" xfId="4" applyNumberFormat="1" applyFont="1" applyFill="1" applyBorder="1" applyAlignment="1" applyProtection="1">
      <alignment horizontal="center" vertical="center" wrapText="1" readingOrder="1"/>
      <protection hidden="1"/>
    </xf>
    <xf numFmtId="187" fontId="5" fillId="0" borderId="20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6" fillId="24" borderId="56" xfId="4" applyNumberFormat="1" applyFont="1" applyFill="1" applyBorder="1" applyAlignment="1" applyProtection="1">
      <alignment horizontal="center" vertical="center" wrapText="1" readingOrder="1"/>
      <protection hidden="1"/>
    </xf>
    <xf numFmtId="187" fontId="6" fillId="25" borderId="56" xfId="4" applyNumberFormat="1" applyFont="1" applyFill="1" applyBorder="1" applyAlignment="1" applyProtection="1">
      <alignment horizontal="center" vertical="center" wrapText="1" readingOrder="1"/>
      <protection hidden="1"/>
    </xf>
    <xf numFmtId="187" fontId="6" fillId="0" borderId="56" xfId="4" applyNumberFormat="1" applyFont="1" applyFill="1" applyBorder="1" applyAlignment="1" applyProtection="1">
      <alignment horizontal="center" vertical="center" wrapText="1" readingOrder="1"/>
      <protection locked="0" hidden="1"/>
    </xf>
    <xf numFmtId="2" fontId="8" fillId="0" borderId="57" xfId="1" applyNumberFormat="1" applyFont="1" applyFill="1" applyBorder="1" applyAlignment="1" applyProtection="1">
      <alignment horizontal="center" vertical="center" shrinkToFit="1"/>
      <protection hidden="1"/>
    </xf>
    <xf numFmtId="2" fontId="6" fillId="0" borderId="56" xfId="8" applyNumberFormat="1" applyFont="1" applyFill="1" applyBorder="1" applyAlignment="1" applyProtection="1">
      <alignment horizontal="center" vertical="center"/>
    </xf>
    <xf numFmtId="2" fontId="6" fillId="0" borderId="58" xfId="8" applyNumberFormat="1" applyFont="1" applyFill="1" applyBorder="1" applyAlignment="1" applyProtection="1">
      <alignment horizontal="center" vertical="center"/>
    </xf>
    <xf numFmtId="187" fontId="5" fillId="24" borderId="53" xfId="4" applyNumberFormat="1" applyFont="1" applyFill="1" applyBorder="1" applyAlignment="1" applyProtection="1">
      <alignment horizontal="center" vertical="center" wrapText="1" readingOrder="1"/>
      <protection hidden="1"/>
    </xf>
    <xf numFmtId="187" fontId="5" fillId="25" borderId="53" xfId="4" applyNumberFormat="1" applyFont="1" applyFill="1" applyBorder="1" applyAlignment="1" applyProtection="1">
      <alignment horizontal="center" vertical="center" wrapText="1" readingOrder="1"/>
      <protection hidden="1"/>
    </xf>
    <xf numFmtId="187" fontId="5" fillId="0" borderId="53" xfId="4" applyNumberFormat="1" applyFont="1" applyFill="1" applyBorder="1" applyAlignment="1" applyProtection="1">
      <alignment horizontal="center" vertical="center" wrapText="1" readingOrder="1"/>
      <protection locked="0" hidden="1"/>
    </xf>
    <xf numFmtId="2" fontId="8" fillId="0" borderId="59" xfId="1" applyNumberFormat="1" applyFont="1" applyFill="1" applyBorder="1" applyAlignment="1" applyProtection="1">
      <alignment horizontal="center" vertical="center" shrinkToFit="1"/>
      <protection hidden="1"/>
    </xf>
    <xf numFmtId="2" fontId="6" fillId="0" borderId="53" xfId="8" applyNumberFormat="1" applyFont="1" applyFill="1" applyBorder="1" applyAlignment="1" applyProtection="1">
      <alignment horizontal="center" vertical="center"/>
    </xf>
    <xf numFmtId="2" fontId="6" fillId="0" borderId="60" xfId="8" applyNumberFormat="1" applyFont="1" applyFill="1" applyBorder="1" applyAlignment="1" applyProtection="1">
      <alignment horizontal="center" vertical="center"/>
    </xf>
    <xf numFmtId="187" fontId="6" fillId="24" borderId="54" xfId="4" applyNumberFormat="1" applyFont="1" applyFill="1" applyBorder="1" applyAlignment="1" applyProtection="1">
      <alignment horizontal="center" vertical="center" wrapText="1" readingOrder="1"/>
      <protection hidden="1"/>
    </xf>
    <xf numFmtId="187" fontId="6" fillId="25" borderId="54" xfId="4" applyNumberFormat="1" applyFont="1" applyFill="1" applyBorder="1" applyAlignment="1" applyProtection="1">
      <alignment horizontal="center" vertical="center" wrapText="1" readingOrder="1"/>
      <protection hidden="1"/>
    </xf>
    <xf numFmtId="187" fontId="6" fillId="0" borderId="54" xfId="4" applyNumberFormat="1" applyFont="1" applyFill="1" applyBorder="1" applyAlignment="1" applyProtection="1">
      <alignment horizontal="center" vertical="center" wrapText="1" readingOrder="1"/>
      <protection locked="0" hidden="1"/>
    </xf>
    <xf numFmtId="2" fontId="8" fillId="0" borderId="61" xfId="1" applyNumberFormat="1" applyFont="1" applyFill="1" applyBorder="1" applyAlignment="1" applyProtection="1">
      <alignment horizontal="center" vertical="center" shrinkToFit="1"/>
      <protection hidden="1"/>
    </xf>
    <xf numFmtId="2" fontId="6" fillId="0" borderId="54" xfId="8" applyNumberFormat="1" applyFont="1" applyFill="1" applyBorder="1" applyAlignment="1" applyProtection="1">
      <alignment horizontal="center" vertical="center"/>
    </xf>
    <xf numFmtId="2" fontId="6" fillId="0" borderId="62" xfId="8" applyNumberFormat="1" applyFont="1" applyFill="1" applyBorder="1" applyAlignment="1" applyProtection="1">
      <alignment horizontal="center" vertical="center"/>
    </xf>
    <xf numFmtId="2" fontId="8" fillId="0" borderId="63" xfId="1" applyNumberFormat="1" applyFont="1" applyFill="1" applyBorder="1" applyAlignment="1" applyProtection="1">
      <alignment horizontal="center" vertical="center" shrinkToFit="1"/>
      <protection hidden="1"/>
    </xf>
    <xf numFmtId="2" fontId="6" fillId="0" borderId="55" xfId="8" applyNumberFormat="1" applyFont="1" applyFill="1" applyBorder="1" applyAlignment="1" applyProtection="1">
      <alignment horizontal="center" vertical="center"/>
    </xf>
    <xf numFmtId="2" fontId="6" fillId="0" borderId="64" xfId="8" applyNumberFormat="1" applyFont="1" applyFill="1" applyBorder="1" applyAlignment="1" applyProtection="1">
      <alignment horizontal="center" vertical="center"/>
    </xf>
    <xf numFmtId="2" fontId="8" fillId="0" borderId="53" xfId="1" applyNumberFormat="1" applyFont="1" applyFill="1" applyBorder="1" applyAlignment="1" applyProtection="1">
      <alignment horizontal="center" vertical="center" shrinkToFit="1"/>
      <protection hidden="1"/>
    </xf>
    <xf numFmtId="2" fontId="8" fillId="0" borderId="34" xfId="1" applyNumberFormat="1" applyFont="1" applyFill="1" applyBorder="1" applyAlignment="1" applyProtection="1">
      <alignment horizontal="center" vertical="center" shrinkToFit="1"/>
      <protection hidden="1"/>
    </xf>
    <xf numFmtId="187" fontId="5" fillId="24" borderId="17" xfId="4" applyNumberFormat="1" applyFont="1" applyFill="1" applyBorder="1" applyAlignment="1" applyProtection="1">
      <alignment horizontal="center" vertical="center" wrapText="1" readingOrder="1"/>
      <protection hidden="1"/>
    </xf>
    <xf numFmtId="187" fontId="5" fillId="25" borderId="17" xfId="4" applyNumberFormat="1" applyFont="1" applyFill="1" applyBorder="1" applyAlignment="1" applyProtection="1">
      <alignment horizontal="center" vertical="center" wrapText="1" readingOrder="1"/>
      <protection hidden="1"/>
    </xf>
    <xf numFmtId="187" fontId="5" fillId="0" borderId="17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5" fillId="24" borderId="55" xfId="4" applyNumberFormat="1" applyFont="1" applyFill="1" applyBorder="1" applyAlignment="1" applyProtection="1">
      <alignment horizontal="center" vertical="center" wrapText="1" readingOrder="1"/>
      <protection hidden="1"/>
    </xf>
    <xf numFmtId="187" fontId="5" fillId="25" borderId="55" xfId="4" applyNumberFormat="1" applyFont="1" applyFill="1" applyBorder="1" applyAlignment="1" applyProtection="1">
      <alignment horizontal="center" vertical="center" wrapText="1" readingOrder="1"/>
      <protection hidden="1"/>
    </xf>
    <xf numFmtId="187" fontId="5" fillId="0" borderId="55" xfId="4" applyNumberFormat="1" applyFont="1" applyFill="1" applyBorder="1" applyAlignment="1" applyProtection="1">
      <alignment horizontal="center" vertical="center" wrapText="1" readingOrder="1"/>
      <protection locked="0" hidden="1"/>
    </xf>
    <xf numFmtId="2" fontId="5" fillId="0" borderId="17" xfId="8" applyNumberFormat="1" applyFont="1" applyFill="1" applyBorder="1" applyAlignment="1" applyProtection="1">
      <alignment horizontal="center" vertical="center"/>
    </xf>
    <xf numFmtId="2" fontId="5" fillId="0" borderId="53" xfId="8" applyNumberFormat="1" applyFont="1" applyFill="1" applyBorder="1" applyAlignment="1" applyProtection="1">
      <alignment horizontal="center" vertical="center"/>
    </xf>
    <xf numFmtId="2" fontId="6" fillId="0" borderId="17" xfId="8" applyNumberFormat="1" applyFont="1" applyFill="1" applyBorder="1" applyAlignment="1" applyProtection="1">
      <alignment horizontal="center" vertical="center"/>
    </xf>
    <xf numFmtId="2" fontId="8" fillId="0" borderId="56" xfId="1" applyNumberFormat="1" applyFont="1" applyFill="1" applyBorder="1" applyAlignment="1" applyProtection="1">
      <alignment horizontal="center" vertical="center" shrinkToFit="1"/>
      <protection hidden="1"/>
    </xf>
    <xf numFmtId="2" fontId="8" fillId="0" borderId="55" xfId="1" applyNumberFormat="1" applyFont="1" applyFill="1" applyBorder="1" applyAlignment="1" applyProtection="1">
      <alignment horizontal="center" vertical="center" shrinkToFit="1"/>
      <protection hidden="1"/>
    </xf>
    <xf numFmtId="2" fontId="8" fillId="0" borderId="17" xfId="1" applyNumberFormat="1" applyFont="1" applyFill="1" applyBorder="1" applyAlignment="1" applyProtection="1">
      <alignment horizontal="center" vertical="center" shrinkToFit="1"/>
      <protection hidden="1"/>
    </xf>
    <xf numFmtId="2" fontId="8" fillId="0" borderId="20" xfId="1" applyNumberFormat="1" applyFont="1" applyFill="1" applyBorder="1" applyAlignment="1" applyProtection="1">
      <alignment horizontal="center" vertical="center" shrinkToFit="1"/>
      <protection hidden="1"/>
    </xf>
    <xf numFmtId="2" fontId="8" fillId="0" borderId="54" xfId="1" applyNumberFormat="1" applyFont="1" applyFill="1" applyBorder="1" applyAlignment="1" applyProtection="1">
      <alignment horizontal="center" vertical="center" shrinkToFit="1"/>
      <protection hidden="1"/>
    </xf>
    <xf numFmtId="2" fontId="7" fillId="0" borderId="53" xfId="1" applyNumberFormat="1" applyFont="1" applyFill="1" applyBorder="1" applyAlignment="1" applyProtection="1">
      <alignment horizontal="center" vertical="center" shrinkToFit="1"/>
      <protection hidden="1"/>
    </xf>
    <xf numFmtId="2" fontId="7" fillId="0" borderId="8" xfId="1" applyNumberFormat="1" applyFont="1" applyFill="1" applyBorder="1" applyAlignment="1" applyProtection="1">
      <alignment horizontal="center" vertical="center" shrinkToFit="1"/>
      <protection hidden="1"/>
    </xf>
    <xf numFmtId="2" fontId="8" fillId="0" borderId="50" xfId="1" applyNumberFormat="1" applyFont="1" applyFill="1" applyBorder="1" applyAlignment="1" applyProtection="1">
      <alignment horizontal="center" vertical="center" shrinkToFit="1"/>
      <protection hidden="1"/>
    </xf>
    <xf numFmtId="0" fontId="62" fillId="0" borderId="15" xfId="0" applyFont="1" applyFill="1" applyBorder="1" applyAlignment="1" applyProtection="1">
      <alignment horizontal="center" vertical="center" textRotation="90" wrapText="1"/>
      <protection hidden="1"/>
    </xf>
    <xf numFmtId="0" fontId="62" fillId="0" borderId="17" xfId="0" applyFont="1" applyFill="1" applyBorder="1" applyAlignment="1" applyProtection="1">
      <alignment horizontal="center" vertical="center" textRotation="90" wrapText="1"/>
      <protection hidden="1"/>
    </xf>
    <xf numFmtId="0" fontId="62" fillId="0" borderId="8" xfId="0" applyFont="1" applyFill="1" applyBorder="1" applyAlignment="1" applyProtection="1">
      <alignment horizontal="center" vertical="center" textRotation="90" wrapText="1"/>
      <protection hidden="1"/>
    </xf>
    <xf numFmtId="2" fontId="8" fillId="0" borderId="31" xfId="1" applyNumberFormat="1" applyFont="1" applyFill="1" applyBorder="1" applyAlignment="1" applyProtection="1">
      <alignment horizontal="center" vertical="center" shrinkToFit="1"/>
      <protection hidden="1"/>
    </xf>
    <xf numFmtId="2" fontId="6" fillId="0" borderId="32" xfId="8" applyNumberFormat="1" applyFont="1" applyFill="1" applyBorder="1" applyAlignment="1" applyProtection="1">
      <alignment horizontal="center" vertical="center"/>
    </xf>
    <xf numFmtId="187" fontId="5" fillId="24" borderId="8" xfId="4" applyNumberFormat="1" applyFont="1" applyFill="1" applyBorder="1" applyAlignment="1" applyProtection="1">
      <alignment horizontal="center" vertical="center" wrapText="1" readingOrder="1"/>
      <protection hidden="1"/>
    </xf>
    <xf numFmtId="187" fontId="5" fillId="25" borderId="8" xfId="4" applyNumberFormat="1" applyFont="1" applyFill="1" applyBorder="1" applyAlignment="1" applyProtection="1">
      <alignment horizontal="center" vertical="center" wrapText="1" readingOrder="1"/>
      <protection hidden="1"/>
    </xf>
    <xf numFmtId="187" fontId="5" fillId="0" borderId="8" xfId="4" applyNumberFormat="1" applyFont="1" applyFill="1" applyBorder="1" applyAlignment="1" applyProtection="1">
      <alignment horizontal="center" vertical="center" wrapText="1" readingOrder="1"/>
      <protection locked="0" hidden="1"/>
    </xf>
    <xf numFmtId="0" fontId="6" fillId="2" borderId="15" xfId="0" applyFont="1" applyFill="1" applyBorder="1" applyAlignment="1" applyProtection="1">
      <alignment horizontal="center" vertical="center" wrapText="1"/>
      <protection hidden="1"/>
    </xf>
    <xf numFmtId="0" fontId="6" fillId="2" borderId="17" xfId="0" applyFont="1" applyFill="1" applyBorder="1" applyAlignment="1" applyProtection="1">
      <alignment horizontal="center" vertical="center" wrapText="1"/>
      <protection hidden="1"/>
    </xf>
    <xf numFmtId="0" fontId="6" fillId="6" borderId="29" xfId="7" applyFont="1" applyFill="1" applyBorder="1" applyAlignment="1" applyProtection="1">
      <alignment horizontal="left" vertical="center" shrinkToFit="1" readingOrder="1"/>
      <protection locked="0"/>
    </xf>
    <xf numFmtId="0" fontId="6" fillId="26" borderId="29" xfId="7" applyFont="1" applyFill="1" applyBorder="1" applyAlignment="1" applyProtection="1">
      <alignment horizontal="left" vertical="center" shrinkToFit="1" readingOrder="1"/>
      <protection locked="0"/>
    </xf>
    <xf numFmtId="0" fontId="5" fillId="26" borderId="52" xfId="7" applyFont="1" applyFill="1" applyBorder="1" applyAlignment="1" applyProtection="1">
      <alignment horizontal="left" vertical="center" shrinkToFit="1" readingOrder="1"/>
      <protection locked="0"/>
    </xf>
    <xf numFmtId="0" fontId="5" fillId="26" borderId="50" xfId="7" applyFont="1" applyFill="1" applyBorder="1" applyAlignment="1" applyProtection="1">
      <alignment horizontal="left" vertical="center" shrinkToFit="1" readingOrder="1"/>
      <protection locked="0"/>
    </xf>
    <xf numFmtId="0" fontId="6" fillId="26" borderId="34" xfId="7" applyFont="1" applyFill="1" applyBorder="1" applyAlignment="1" applyProtection="1">
      <alignment horizontal="left" vertical="center" shrinkToFit="1" readingOrder="1"/>
      <protection locked="0"/>
    </xf>
    <xf numFmtId="0" fontId="5" fillId="26" borderId="53" xfId="7" applyFont="1" applyFill="1" applyBorder="1" applyAlignment="1" applyProtection="1">
      <alignment horizontal="left" vertical="center" shrinkToFit="1" readingOrder="1"/>
      <protection locked="0"/>
    </xf>
    <xf numFmtId="0" fontId="5" fillId="26" borderId="41" xfId="7" applyFont="1" applyFill="1" applyBorder="1" applyAlignment="1" applyProtection="1">
      <alignment horizontal="left" vertical="center" shrinkToFit="1" readingOrder="1"/>
      <protection locked="0"/>
    </xf>
    <xf numFmtId="0" fontId="6" fillId="26" borderId="49" xfId="7" applyFont="1" applyFill="1" applyBorder="1" applyAlignment="1" applyProtection="1">
      <alignment horizontal="left" vertical="center" shrinkToFit="1" readingOrder="1"/>
      <protection locked="0"/>
    </xf>
    <xf numFmtId="0" fontId="5" fillId="26" borderId="34" xfId="7" applyFont="1" applyFill="1" applyBorder="1" applyAlignment="1" applyProtection="1">
      <alignment horizontal="left" vertical="center" shrinkToFit="1" readingOrder="1"/>
      <protection locked="0"/>
    </xf>
    <xf numFmtId="0" fontId="6" fillId="26" borderId="54" xfId="7" applyFont="1" applyFill="1" applyBorder="1" applyAlignment="1" applyProtection="1">
      <alignment horizontal="left" vertical="center" shrinkToFit="1" readingOrder="1"/>
      <protection locked="0"/>
    </xf>
    <xf numFmtId="0" fontId="5" fillId="26" borderId="51" xfId="7" applyFont="1" applyFill="1" applyBorder="1" applyAlignment="1" applyProtection="1">
      <alignment horizontal="left" vertical="center" shrinkToFit="1" readingOrder="1"/>
      <protection locked="0"/>
    </xf>
    <xf numFmtId="0" fontId="6" fillId="19" borderId="37" xfId="7" applyFont="1" applyFill="1" applyBorder="1" applyAlignment="1" applyProtection="1">
      <alignment horizontal="left" vertical="center" shrinkToFit="1" readingOrder="1"/>
      <protection locked="0"/>
    </xf>
    <xf numFmtId="0" fontId="6" fillId="27" borderId="34" xfId="7" applyFont="1" applyFill="1" applyBorder="1" applyAlignment="1" applyProtection="1">
      <alignment horizontal="left" vertical="center" shrinkToFit="1" readingOrder="1"/>
      <protection locked="0"/>
    </xf>
    <xf numFmtId="0" fontId="5" fillId="27" borderId="53" xfId="7" applyFont="1" applyFill="1" applyBorder="1" applyAlignment="1" applyProtection="1">
      <alignment horizontal="left" vertical="center" shrinkToFit="1" readingOrder="1"/>
      <protection locked="0"/>
    </xf>
    <xf numFmtId="0" fontId="5" fillId="27" borderId="50" xfId="7" applyFont="1" applyFill="1" applyBorder="1" applyAlignment="1" applyProtection="1">
      <alignment horizontal="left" vertical="center" shrinkToFit="1" readingOrder="1"/>
      <protection locked="0"/>
    </xf>
    <xf numFmtId="0" fontId="6" fillId="27" borderId="49" xfId="7" applyFont="1" applyFill="1" applyBorder="1" applyAlignment="1" applyProtection="1">
      <alignment horizontal="left" vertical="center" shrinkToFit="1" readingOrder="1"/>
      <protection locked="0"/>
    </xf>
    <xf numFmtId="0" fontId="5" fillId="27" borderId="55" xfId="7" applyFont="1" applyFill="1" applyBorder="1" applyAlignment="1" applyProtection="1">
      <alignment horizontal="left" vertical="center" shrinkToFit="1" readingOrder="1"/>
      <protection locked="0"/>
    </xf>
    <xf numFmtId="0" fontId="5" fillId="27" borderId="41" xfId="7" applyFont="1" applyFill="1" applyBorder="1" applyAlignment="1" applyProtection="1">
      <alignment horizontal="left" vertical="center" shrinkToFit="1" readingOrder="1"/>
      <protection locked="0"/>
    </xf>
    <xf numFmtId="0" fontId="6" fillId="27" borderId="54" xfId="7" applyFont="1" applyFill="1" applyBorder="1" applyAlignment="1" applyProtection="1">
      <alignment horizontal="left" vertical="center" shrinkToFit="1" readingOrder="1"/>
      <protection locked="0"/>
    </xf>
    <xf numFmtId="0" fontId="5" fillId="27" borderId="34" xfId="7" applyFont="1" applyFill="1" applyBorder="1" applyAlignment="1" applyProtection="1">
      <alignment horizontal="left" vertical="center" shrinkToFit="1" readingOrder="1"/>
      <protection locked="0"/>
    </xf>
    <xf numFmtId="0" fontId="5" fillId="27" borderId="52" xfId="7" applyFont="1" applyFill="1" applyBorder="1" applyAlignment="1" applyProtection="1">
      <alignment horizontal="left" vertical="center" shrinkToFit="1" readingOrder="1"/>
      <protection locked="0"/>
    </xf>
    <xf numFmtId="0" fontId="5" fillId="27" borderId="51" xfId="7" applyFont="1" applyFill="1" applyBorder="1" applyAlignment="1" applyProtection="1">
      <alignment horizontal="left" vertical="center" shrinkToFit="1" readingOrder="1"/>
      <protection locked="0"/>
    </xf>
    <xf numFmtId="0" fontId="5" fillId="0" borderId="0" xfId="0" applyFont="1" applyFill="1" applyBorder="1" applyAlignment="1" applyProtection="1">
      <alignment wrapText="1"/>
    </xf>
    <xf numFmtId="2" fontId="8" fillId="5" borderId="9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9" xfId="0" applyFont="1" applyFill="1" applyBorder="1" applyAlignment="1" applyProtection="1">
      <alignment horizontal="center" vertical="center" wrapText="1"/>
    </xf>
    <xf numFmtId="2" fontId="8" fillId="5" borderId="10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10" xfId="0" applyFont="1" applyFill="1" applyBorder="1" applyAlignment="1" applyProtection="1">
      <alignment horizontal="center" vertical="center" wrapText="1"/>
    </xf>
    <xf numFmtId="2" fontId="8" fillId="5" borderId="12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12" xfId="0" applyFont="1" applyFill="1" applyBorder="1" applyAlignment="1" applyProtection="1">
      <alignment horizontal="center" vertical="center" wrapText="1"/>
    </xf>
    <xf numFmtId="0" fontId="6" fillId="16" borderId="8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wrapText="1"/>
    </xf>
    <xf numFmtId="0" fontId="6" fillId="0" borderId="8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  <protection hidden="1"/>
    </xf>
    <xf numFmtId="1" fontId="6" fillId="0" borderId="8" xfId="0" applyNumberFormat="1" applyFont="1" applyFill="1" applyBorder="1" applyAlignment="1" applyProtection="1">
      <alignment horizontal="center" vertical="center" wrapText="1"/>
    </xf>
    <xf numFmtId="2" fontId="5" fillId="0" borderId="39" xfId="0" applyNumberFormat="1" applyFont="1" applyFill="1" applyBorder="1" applyAlignment="1" applyProtection="1">
      <alignment horizontal="center" vertical="center" wrapText="1"/>
    </xf>
    <xf numFmtId="2" fontId="5" fillId="0" borderId="44" xfId="0" applyNumberFormat="1" applyFont="1" applyFill="1" applyBorder="1" applyAlignment="1" applyProtection="1">
      <alignment horizontal="center" vertical="center" wrapText="1"/>
    </xf>
    <xf numFmtId="2" fontId="5" fillId="0" borderId="46" xfId="0" applyNumberFormat="1" applyFont="1" applyFill="1" applyBorder="1" applyAlignment="1" applyProtection="1">
      <alignment horizontal="center" vertical="center" wrapText="1"/>
    </xf>
    <xf numFmtId="2" fontId="5" fillId="0" borderId="47" xfId="0" applyNumberFormat="1" applyFont="1" applyFill="1" applyBorder="1" applyAlignment="1" applyProtection="1">
      <alignment horizontal="center" vertical="center" wrapText="1"/>
    </xf>
    <xf numFmtId="2" fontId="5" fillId="0" borderId="10" xfId="0" applyNumberFormat="1" applyFont="1" applyFill="1" applyBorder="1" applyAlignment="1" applyProtection="1">
      <alignment horizontal="center" vertical="center" wrapText="1"/>
    </xf>
    <xf numFmtId="2" fontId="5" fillId="0" borderId="12" xfId="0" applyNumberFormat="1" applyFont="1" applyFill="1" applyBorder="1" applyAlignment="1" applyProtection="1">
      <alignment horizontal="center" vertical="center" wrapText="1"/>
    </xf>
    <xf numFmtId="0" fontId="63" fillId="0" borderId="0" xfId="2" applyFont="1" applyAlignment="1" applyProtection="1">
      <alignment vertical="center"/>
    </xf>
    <xf numFmtId="0" fontId="26" fillId="0" borderId="0" xfId="0" applyFont="1" applyFill="1" applyBorder="1" applyAlignment="1" applyProtection="1">
      <alignment wrapText="1"/>
      <protection hidden="1"/>
    </xf>
    <xf numFmtId="0" fontId="26" fillId="0" borderId="0" xfId="0" applyFont="1" applyFill="1" applyBorder="1" applyAlignment="1" applyProtection="1">
      <alignment vertical="center" wrapText="1"/>
      <protection hidden="1"/>
    </xf>
    <xf numFmtId="0" fontId="21" fillId="0" borderId="0" xfId="0" applyFont="1" applyFill="1" applyBorder="1" applyAlignment="1" applyProtection="1">
      <alignment horizontal="right" vertical="center" wrapText="1"/>
      <protection hidden="1"/>
    </xf>
    <xf numFmtId="0" fontId="21" fillId="0" borderId="0" xfId="0" applyFont="1" applyFill="1" applyBorder="1" applyAlignment="1" applyProtection="1">
      <alignment horizontal="right" vertical="center" wrapText="1"/>
      <protection hidden="1"/>
    </xf>
    <xf numFmtId="0" fontId="11" fillId="0" borderId="0" xfId="2" applyFont="1" applyAlignment="1" applyProtection="1">
      <alignment vertical="center"/>
    </xf>
    <xf numFmtId="2" fontId="5" fillId="0" borderId="41" xfId="0" applyNumberFormat="1" applyFont="1" applyFill="1" applyBorder="1" applyAlignment="1" applyProtection="1">
      <alignment horizontal="center" vertical="center" wrapText="1"/>
    </xf>
    <xf numFmtId="2" fontId="5" fillId="0" borderId="20" xfId="0" applyNumberFormat="1" applyFont="1" applyFill="1" applyBorder="1" applyAlignment="1" applyProtection="1">
      <alignment horizontal="center" vertical="center" wrapText="1"/>
    </xf>
    <xf numFmtId="2" fontId="5" fillId="0" borderId="42" xfId="0" applyNumberFormat="1" applyFont="1" applyFill="1" applyBorder="1" applyAlignment="1" applyProtection="1">
      <alignment horizontal="center" vertical="center" wrapText="1"/>
    </xf>
    <xf numFmtId="0" fontId="6" fillId="0" borderId="17" xfId="0" applyFont="1" applyFill="1" applyBorder="1" applyAlignment="1" applyProtection="1">
      <alignment horizontal="center" vertical="center" wrapText="1"/>
    </xf>
    <xf numFmtId="0" fontId="5" fillId="0" borderId="37" xfId="0" applyFont="1" applyFill="1" applyBorder="1" applyAlignment="1" applyProtection="1">
      <alignment horizontal="center" vertical="center" shrinkToFit="1"/>
      <protection hidden="1"/>
    </xf>
    <xf numFmtId="0" fontId="5" fillId="0" borderId="43" xfId="0" applyFont="1" applyFill="1" applyBorder="1" applyAlignment="1" applyProtection="1">
      <alignment horizontal="center" vertical="center" shrinkToFit="1"/>
      <protection hidden="1"/>
    </xf>
    <xf numFmtId="0" fontId="5" fillId="0" borderId="19" xfId="0" applyFont="1" applyFill="1" applyBorder="1" applyAlignment="1" applyProtection="1">
      <alignment horizontal="center" vertical="center" shrinkToFit="1"/>
      <protection hidden="1"/>
    </xf>
    <xf numFmtId="0" fontId="64" fillId="0" borderId="0" xfId="0" applyFont="1"/>
    <xf numFmtId="0" fontId="65" fillId="0" borderId="0" xfId="0" applyFont="1"/>
    <xf numFmtId="0" fontId="65" fillId="0" borderId="0" xfId="0" applyFont="1" applyAlignment="1">
      <alignment horizontal="right"/>
    </xf>
    <xf numFmtId="0" fontId="66" fillId="0" borderId="0" xfId="0" applyFont="1" applyAlignment="1">
      <alignment vertical="center"/>
    </xf>
    <xf numFmtId="0" fontId="66" fillId="0" borderId="0" xfId="0" applyFont="1" applyAlignment="1">
      <alignment vertical="center" wrapText="1"/>
    </xf>
    <xf numFmtId="0" fontId="65" fillId="0" borderId="0" xfId="0" applyFont="1" applyAlignment="1">
      <alignment vertical="center"/>
    </xf>
    <xf numFmtId="0" fontId="67" fillId="0" borderId="0" xfId="0" applyFont="1" applyAlignment="1">
      <alignment vertical="center"/>
    </xf>
    <xf numFmtId="0" fontId="67" fillId="0" borderId="0" xfId="0" applyFont="1" applyAlignment="1">
      <alignment horizontal="left" vertical="center"/>
    </xf>
    <xf numFmtId="0" fontId="0" fillId="0" borderId="0" xfId="0" applyAlignment="1">
      <alignment vertical="center"/>
    </xf>
    <xf numFmtId="0" fontId="67" fillId="28" borderId="1" xfId="0" applyFont="1" applyFill="1" applyBorder="1" applyAlignment="1">
      <alignment horizontal="center" vertical="center" wrapText="1"/>
    </xf>
    <xf numFmtId="0" fontId="67" fillId="28" borderId="11" xfId="0" applyFont="1" applyFill="1" applyBorder="1" applyAlignment="1">
      <alignment horizontal="center" vertical="center"/>
    </xf>
    <xf numFmtId="0" fontId="64" fillId="29" borderId="1" xfId="0" applyFont="1" applyFill="1" applyBorder="1"/>
    <xf numFmtId="0" fontId="64" fillId="29" borderId="1" xfId="0" applyFont="1" applyFill="1" applyBorder="1" applyAlignment="1">
      <alignment horizontal="center"/>
    </xf>
    <xf numFmtId="0" fontId="0" fillId="0" borderId="0" xfId="0" applyAlignment="1">
      <alignment horizontal="center"/>
    </xf>
    <xf numFmtId="0" fontId="65" fillId="0" borderId="0" xfId="0" applyFont="1" applyAlignment="1">
      <alignment horizontal="center"/>
    </xf>
    <xf numFmtId="0" fontId="21" fillId="0" borderId="0" xfId="0" applyFont="1" applyFill="1" applyBorder="1" applyAlignment="1" applyProtection="1">
      <alignment horizontal="right" vertical="center" wrapText="1"/>
      <protection hidden="1"/>
    </xf>
    <xf numFmtId="0" fontId="7" fillId="0" borderId="9" xfId="0" applyFont="1" applyFill="1" applyBorder="1" applyAlignment="1" applyProtection="1">
      <alignment horizontal="left" vertical="center" wrapText="1"/>
      <protection hidden="1"/>
    </xf>
    <xf numFmtId="0" fontId="7" fillId="0" borderId="20" xfId="0" applyFont="1" applyFill="1" applyBorder="1" applyAlignment="1" applyProtection="1">
      <alignment horizontal="center" vertical="center" wrapText="1"/>
      <protection hidden="1"/>
    </xf>
    <xf numFmtId="0" fontId="7" fillId="0" borderId="10" xfId="0" applyFont="1" applyFill="1" applyBorder="1" applyAlignment="1" applyProtection="1">
      <alignment horizontal="left" vertical="center" wrapText="1"/>
      <protection hidden="1"/>
    </xf>
    <xf numFmtId="0" fontId="7" fillId="0" borderId="12" xfId="0" applyFont="1" applyFill="1" applyBorder="1" applyAlignment="1" applyProtection="1">
      <alignment horizontal="left" vertical="center" wrapText="1"/>
      <protection hidden="1"/>
    </xf>
    <xf numFmtId="2" fontId="8" fillId="5" borderId="45" xfId="1" applyNumberFormat="1" applyFont="1" applyFill="1" applyBorder="1" applyAlignment="1" applyProtection="1">
      <alignment horizontal="center" vertical="center" shrinkToFit="1"/>
      <protection hidden="1"/>
    </xf>
    <xf numFmtId="2" fontId="8" fillId="5" borderId="46" xfId="1" applyNumberFormat="1" applyFont="1" applyFill="1" applyBorder="1" applyAlignment="1" applyProtection="1">
      <alignment horizontal="center" vertical="center" shrinkToFit="1"/>
      <protection hidden="1"/>
    </xf>
    <xf numFmtId="2" fontId="8" fillId="5" borderId="47" xfId="1" applyNumberFormat="1" applyFont="1" applyFill="1" applyBorder="1" applyAlignment="1" applyProtection="1">
      <alignment horizontal="center" vertical="center" shrinkToFit="1"/>
      <protection hidden="1"/>
    </xf>
    <xf numFmtId="0" fontId="8" fillId="3" borderId="22" xfId="0" applyFont="1" applyFill="1" applyBorder="1" applyAlignment="1" applyProtection="1">
      <alignment horizontal="center" vertical="center" shrinkToFit="1"/>
      <protection hidden="1"/>
    </xf>
    <xf numFmtId="0" fontId="8" fillId="6" borderId="48" xfId="0" applyFont="1" applyFill="1" applyBorder="1" applyAlignment="1" applyProtection="1">
      <alignment horizontal="center" vertical="center" shrinkToFit="1"/>
      <protection hidden="1"/>
    </xf>
    <xf numFmtId="0" fontId="8" fillId="6" borderId="4" xfId="0" applyFont="1" applyFill="1" applyBorder="1" applyAlignment="1" applyProtection="1">
      <alignment horizontal="center" vertical="center" shrinkToFit="1"/>
      <protection hidden="1"/>
    </xf>
    <xf numFmtId="0" fontId="7" fillId="0" borderId="38" xfId="0" applyFont="1" applyFill="1" applyBorder="1" applyAlignment="1" applyProtection="1">
      <alignment horizontal="center" vertical="center" wrapText="1"/>
      <protection hidden="1"/>
    </xf>
    <xf numFmtId="0" fontId="7" fillId="0" borderId="39" xfId="0" applyFont="1" applyFill="1" applyBorder="1" applyAlignment="1" applyProtection="1">
      <alignment horizontal="center" vertical="center" wrapText="1"/>
      <protection hidden="1"/>
    </xf>
    <xf numFmtId="0" fontId="7" fillId="0" borderId="44" xfId="0" applyFont="1" applyFill="1" applyBorder="1" applyAlignment="1" applyProtection="1">
      <alignment horizontal="center" vertical="center" wrapText="1"/>
      <protection hidden="1"/>
    </xf>
    <xf numFmtId="0" fontId="8" fillId="3" borderId="33" xfId="0" applyFont="1" applyFill="1" applyBorder="1" applyAlignment="1" applyProtection="1">
      <alignment horizontal="center" vertical="center" shrinkToFit="1"/>
      <protection hidden="1"/>
    </xf>
    <xf numFmtId="2" fontId="8" fillId="5" borderId="42" xfId="1" applyNumberFormat="1" applyFont="1" applyFill="1" applyBorder="1" applyAlignment="1" applyProtection="1">
      <alignment horizontal="center" vertical="center" shrinkToFit="1"/>
      <protection hidden="1"/>
    </xf>
    <xf numFmtId="0" fontId="6" fillId="24" borderId="22" xfId="0" applyFont="1" applyFill="1" applyBorder="1" applyAlignment="1" applyProtection="1">
      <alignment horizontal="center" vertical="center" wrapText="1" shrinkToFit="1"/>
      <protection hidden="1"/>
    </xf>
    <xf numFmtId="0" fontId="6" fillId="24" borderId="28" xfId="0" applyFont="1" applyFill="1" applyBorder="1" applyAlignment="1" applyProtection="1">
      <alignment horizontal="center" vertical="center" wrapText="1" shrinkToFit="1"/>
      <protection hidden="1"/>
    </xf>
    <xf numFmtId="2" fontId="7" fillId="0" borderId="9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10" xfId="0" applyNumberFormat="1" applyFont="1" applyFill="1" applyBorder="1" applyAlignment="1" applyProtection="1">
      <alignment horizontal="center" vertical="center" wrapText="1"/>
      <protection hidden="1"/>
    </xf>
    <xf numFmtId="2" fontId="7" fillId="0" borderId="12" xfId="0" applyNumberFormat="1" applyFont="1" applyFill="1" applyBorder="1" applyAlignment="1" applyProtection="1">
      <alignment horizontal="center" vertical="center" wrapText="1"/>
      <protection hidden="1"/>
    </xf>
    <xf numFmtId="0" fontId="6" fillId="6" borderId="19" xfId="0" applyFont="1" applyFill="1" applyBorder="1" applyAlignment="1" applyProtection="1">
      <alignment horizontal="center" vertical="center" shrinkToFit="1"/>
    </xf>
    <xf numFmtId="0" fontId="6" fillId="6" borderId="8" xfId="0" applyFont="1" applyFill="1" applyBorder="1" applyAlignment="1" applyProtection="1">
      <alignment horizontal="center" vertical="center" wrapText="1"/>
    </xf>
    <xf numFmtId="0" fontId="6" fillId="30" borderId="19" xfId="0" applyFont="1" applyFill="1" applyBorder="1" applyAlignment="1" applyProtection="1">
      <alignment horizontal="center" vertical="center" shrinkToFit="1"/>
    </xf>
    <xf numFmtId="0" fontId="6" fillId="30" borderId="8" xfId="0" applyFont="1" applyFill="1" applyBorder="1" applyAlignment="1" applyProtection="1">
      <alignment horizontal="center" vertical="center" wrapText="1"/>
    </xf>
    <xf numFmtId="0" fontId="6" fillId="24" borderId="19" xfId="0" applyFont="1" applyFill="1" applyBorder="1" applyAlignment="1" applyProtection="1">
      <alignment horizontal="center" vertical="center" shrinkToFit="1"/>
    </xf>
    <xf numFmtId="0" fontId="6" fillId="24" borderId="8" xfId="0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>
      <alignment vertical="top" wrapText="1"/>
    </xf>
    <xf numFmtId="0" fontId="26" fillId="0" borderId="0" xfId="0" applyFont="1" applyProtection="1"/>
    <xf numFmtId="0" fontId="26" fillId="0" borderId="0" xfId="0" applyFont="1" applyAlignment="1" applyProtection="1">
      <alignment wrapText="1"/>
    </xf>
    <xf numFmtId="0" fontId="21" fillId="0" borderId="0" xfId="0" applyFont="1" applyFill="1" applyBorder="1" applyAlignment="1" applyProtection="1">
      <alignment horizontal="right" vertical="center" wrapText="1"/>
      <protection hidden="1"/>
    </xf>
    <xf numFmtId="0" fontId="68" fillId="0" borderId="0" xfId="2" applyFont="1" applyAlignment="1" applyProtection="1">
      <alignment vertical="center"/>
    </xf>
    <xf numFmtId="0" fontId="26" fillId="0" borderId="0" xfId="0" applyFont="1" applyAlignment="1" applyProtection="1">
      <alignment vertical="top" wrapText="1"/>
    </xf>
    <xf numFmtId="0" fontId="26" fillId="0" borderId="0" xfId="0" applyFont="1" applyProtection="1"/>
    <xf numFmtId="0" fontId="26" fillId="0" borderId="0" xfId="2" applyFont="1" applyAlignment="1" applyProtection="1">
      <alignment horizontal="left" vertical="center"/>
    </xf>
    <xf numFmtId="0" fontId="21" fillId="2" borderId="1" xfId="2" applyFont="1" applyFill="1" applyBorder="1" applyAlignment="1" applyProtection="1">
      <alignment horizontal="center" vertical="center"/>
    </xf>
    <xf numFmtId="0" fontId="21" fillId="2" borderId="23" xfId="2" applyFont="1" applyFill="1" applyBorder="1" applyAlignment="1" applyProtection="1">
      <alignment horizontal="center" vertical="center"/>
    </xf>
    <xf numFmtId="0" fontId="21" fillId="2" borderId="11" xfId="2" applyFont="1" applyFill="1" applyBorder="1" applyAlignment="1" applyProtection="1">
      <alignment horizontal="center" vertical="center"/>
    </xf>
    <xf numFmtId="0" fontId="62" fillId="0" borderId="15" xfId="0" applyFont="1" applyFill="1" applyBorder="1" applyAlignment="1" applyProtection="1">
      <alignment horizontal="center" vertical="center" textRotation="90" wrapText="1"/>
      <protection hidden="1"/>
    </xf>
    <xf numFmtId="0" fontId="62" fillId="0" borderId="17" xfId="0" applyFont="1" applyFill="1" applyBorder="1" applyAlignment="1" applyProtection="1">
      <alignment horizontal="center" vertical="center" textRotation="90" wrapText="1"/>
      <protection hidden="1"/>
    </xf>
    <xf numFmtId="0" fontId="21" fillId="0" borderId="0" xfId="0" applyFont="1" applyFill="1" applyBorder="1" applyAlignment="1" applyProtection="1">
      <alignment horizontal="left" vertical="center" wrapText="1"/>
      <protection hidden="1"/>
    </xf>
    <xf numFmtId="0" fontId="26" fillId="0" borderId="0" xfId="0" applyFont="1" applyAlignment="1" applyProtection="1">
      <alignment vertical="center"/>
    </xf>
    <xf numFmtId="0" fontId="26" fillId="0" borderId="0" xfId="0" applyFont="1" applyAlignment="1" applyProtection="1">
      <alignment horizontal="right" vertical="center"/>
    </xf>
    <xf numFmtId="0" fontId="21" fillId="0" borderId="0" xfId="0" applyFont="1" applyAlignment="1" applyProtection="1">
      <alignment horizontal="center" vertical="center"/>
    </xf>
    <xf numFmtId="0" fontId="31" fillId="17" borderId="1" xfId="0" applyFont="1" applyFill="1" applyBorder="1" applyAlignment="1" applyProtection="1">
      <alignment horizontal="center" vertical="center"/>
    </xf>
    <xf numFmtId="0" fontId="21" fillId="0" borderId="0" xfId="0" applyFont="1" applyBorder="1" applyAlignment="1" applyProtection="1">
      <alignment horizontal="center" vertical="center" shrinkToFit="1"/>
    </xf>
    <xf numFmtId="0" fontId="21" fillId="0" borderId="0" xfId="0" applyFont="1" applyBorder="1" applyAlignment="1" applyProtection="1">
      <alignment horizontal="center" vertical="center" wrapText="1"/>
    </xf>
    <xf numFmtId="0" fontId="5" fillId="0" borderId="23" xfId="2" applyFont="1" applyBorder="1" applyAlignment="1" applyProtection="1">
      <alignment horizontal="center" vertical="center"/>
    </xf>
    <xf numFmtId="0" fontId="5" fillId="0" borderId="1" xfId="2" applyFont="1" applyBorder="1" applyAlignment="1" applyProtection="1">
      <alignment horizontal="center" vertical="center"/>
    </xf>
    <xf numFmtId="0" fontId="5" fillId="0" borderId="11" xfId="2" applyFont="1" applyBorder="1" applyAlignment="1" applyProtection="1">
      <alignment horizontal="center" vertical="center"/>
    </xf>
    <xf numFmtId="0" fontId="8" fillId="26" borderId="29" xfId="7" applyFont="1" applyFill="1" applyBorder="1" applyAlignment="1" applyProtection="1">
      <alignment horizontal="left" vertical="center" shrinkToFit="1" readingOrder="1"/>
      <protection locked="0"/>
    </xf>
    <xf numFmtId="0" fontId="7" fillId="26" borderId="52" xfId="7" applyFont="1" applyFill="1" applyBorder="1" applyAlignment="1" applyProtection="1">
      <alignment horizontal="left" vertical="center" shrinkToFit="1" readingOrder="1"/>
      <protection locked="0"/>
    </xf>
    <xf numFmtId="0" fontId="7" fillId="26" borderId="50" xfId="7" applyFont="1" applyFill="1" applyBorder="1" applyAlignment="1" applyProtection="1">
      <alignment horizontal="left" vertical="center" shrinkToFit="1" readingOrder="1"/>
      <protection locked="0"/>
    </xf>
    <xf numFmtId="0" fontId="8" fillId="26" borderId="34" xfId="7" applyFont="1" applyFill="1" applyBorder="1" applyAlignment="1" applyProtection="1">
      <alignment horizontal="left" vertical="center" shrinkToFit="1" readingOrder="1"/>
      <protection locked="0"/>
    </xf>
    <xf numFmtId="0" fontId="7" fillId="26" borderId="53" xfId="7" applyFont="1" applyFill="1" applyBorder="1" applyAlignment="1" applyProtection="1">
      <alignment horizontal="left" vertical="center" shrinkToFit="1" readingOrder="1"/>
      <protection locked="0"/>
    </xf>
    <xf numFmtId="0" fontId="7" fillId="26" borderId="41" xfId="7" applyFont="1" applyFill="1" applyBorder="1" applyAlignment="1" applyProtection="1">
      <alignment horizontal="left" vertical="center" shrinkToFit="1" readingOrder="1"/>
      <protection locked="0"/>
    </xf>
    <xf numFmtId="0" fontId="8" fillId="26" borderId="49" xfId="7" applyFont="1" applyFill="1" applyBorder="1" applyAlignment="1" applyProtection="1">
      <alignment horizontal="left" vertical="center" shrinkToFit="1" readingOrder="1"/>
      <protection locked="0"/>
    </xf>
    <xf numFmtId="0" fontId="7" fillId="26" borderId="34" xfId="7" applyFont="1" applyFill="1" applyBorder="1" applyAlignment="1" applyProtection="1">
      <alignment horizontal="left" vertical="center" shrinkToFit="1" readingOrder="1"/>
      <protection locked="0"/>
    </xf>
    <xf numFmtId="0" fontId="8" fillId="26" borderId="54" xfId="7" applyFont="1" applyFill="1" applyBorder="1" applyAlignment="1" applyProtection="1">
      <alignment horizontal="left" vertical="center" shrinkToFit="1" readingOrder="1"/>
      <protection locked="0"/>
    </xf>
    <xf numFmtId="0" fontId="7" fillId="26" borderId="51" xfId="7" applyFont="1" applyFill="1" applyBorder="1" applyAlignment="1" applyProtection="1">
      <alignment horizontal="left" vertical="center" shrinkToFit="1" readingOrder="1"/>
      <protection locked="0"/>
    </xf>
    <xf numFmtId="0" fontId="8" fillId="27" borderId="34" xfId="7" applyFont="1" applyFill="1" applyBorder="1" applyAlignment="1" applyProtection="1">
      <alignment horizontal="left" vertical="center" shrinkToFit="1" readingOrder="1"/>
      <protection locked="0"/>
    </xf>
    <xf numFmtId="0" fontId="7" fillId="27" borderId="53" xfId="7" applyFont="1" applyFill="1" applyBorder="1" applyAlignment="1" applyProtection="1">
      <alignment horizontal="left" vertical="center" shrinkToFit="1" readingOrder="1"/>
      <protection locked="0"/>
    </xf>
    <xf numFmtId="0" fontId="7" fillId="27" borderId="50" xfId="7" applyFont="1" applyFill="1" applyBorder="1" applyAlignment="1" applyProtection="1">
      <alignment horizontal="left" vertical="center" shrinkToFit="1" readingOrder="1"/>
      <protection locked="0"/>
    </xf>
    <xf numFmtId="0" fontId="8" fillId="27" borderId="49" xfId="7" applyFont="1" applyFill="1" applyBorder="1" applyAlignment="1" applyProtection="1">
      <alignment horizontal="left" vertical="center" shrinkToFit="1" readingOrder="1"/>
      <protection locked="0"/>
    </xf>
    <xf numFmtId="0" fontId="7" fillId="27" borderId="55" xfId="7" applyFont="1" applyFill="1" applyBorder="1" applyAlignment="1" applyProtection="1">
      <alignment horizontal="left" vertical="center" shrinkToFit="1" readingOrder="1"/>
      <protection locked="0"/>
    </xf>
    <xf numFmtId="0" fontId="7" fillId="27" borderId="41" xfId="7" applyFont="1" applyFill="1" applyBorder="1" applyAlignment="1" applyProtection="1">
      <alignment horizontal="left" vertical="center" shrinkToFit="1" readingOrder="1"/>
      <protection locked="0"/>
    </xf>
    <xf numFmtId="0" fontId="8" fillId="27" borderId="54" xfId="7" applyFont="1" applyFill="1" applyBorder="1" applyAlignment="1" applyProtection="1">
      <alignment horizontal="left" vertical="center" shrinkToFit="1" readingOrder="1"/>
      <protection locked="0"/>
    </xf>
    <xf numFmtId="0" fontId="7" fillId="27" borderId="34" xfId="7" applyFont="1" applyFill="1" applyBorder="1" applyAlignment="1" applyProtection="1">
      <alignment horizontal="left" vertical="center" shrinkToFit="1" readingOrder="1"/>
      <protection locked="0"/>
    </xf>
    <xf numFmtId="0" fontId="7" fillId="27" borderId="52" xfId="7" applyFont="1" applyFill="1" applyBorder="1" applyAlignment="1" applyProtection="1">
      <alignment horizontal="left" vertical="center" shrinkToFit="1" readingOrder="1"/>
      <protection locked="0"/>
    </xf>
    <xf numFmtId="0" fontId="7" fillId="27" borderId="51" xfId="7" applyFont="1" applyFill="1" applyBorder="1" applyAlignment="1" applyProtection="1">
      <alignment horizontal="left" vertical="center" shrinkToFit="1" readingOrder="1"/>
      <protection locked="0"/>
    </xf>
    <xf numFmtId="0" fontId="7" fillId="0" borderId="0" xfId="0" applyFont="1" applyFill="1" applyBorder="1" applyAlignment="1" applyProtection="1">
      <alignment vertical="center" wrapText="1"/>
      <protection hidden="1"/>
    </xf>
    <xf numFmtId="0" fontId="73" fillId="0" borderId="17" xfId="0" applyFont="1" applyFill="1" applyBorder="1" applyAlignment="1" applyProtection="1">
      <alignment horizontal="center" vertical="center" textRotation="90" wrapText="1"/>
      <protection hidden="1"/>
    </xf>
    <xf numFmtId="2" fontId="8" fillId="0" borderId="8" xfId="8" applyNumberFormat="1" applyFont="1" applyFill="1" applyBorder="1" applyAlignment="1" applyProtection="1">
      <alignment horizontal="center" vertical="center"/>
    </xf>
    <xf numFmtId="0" fontId="8" fillId="0" borderId="0" xfId="0" applyFont="1" applyFill="1" applyBorder="1" applyAlignment="1" applyProtection="1">
      <alignment vertical="center" wrapText="1"/>
      <protection hidden="1"/>
    </xf>
    <xf numFmtId="187" fontId="8" fillId="24" borderId="56" xfId="4" applyNumberFormat="1" applyFont="1" applyFill="1" applyBorder="1" applyAlignment="1" applyProtection="1">
      <alignment horizontal="center" vertical="center" wrapText="1" readingOrder="1"/>
      <protection hidden="1"/>
    </xf>
    <xf numFmtId="187" fontId="8" fillId="0" borderId="56" xfId="4" applyNumberFormat="1" applyFont="1" applyFill="1" applyBorder="1" applyAlignment="1" applyProtection="1">
      <alignment horizontal="center" vertical="center" wrapText="1" readingOrder="1"/>
      <protection locked="0" hidden="1"/>
    </xf>
    <xf numFmtId="2" fontId="8" fillId="0" borderId="56" xfId="8" applyNumberFormat="1" applyFont="1" applyFill="1" applyBorder="1" applyAlignment="1" applyProtection="1">
      <alignment horizontal="center" vertical="center"/>
    </xf>
    <xf numFmtId="2" fontId="8" fillId="0" borderId="58" xfId="8" applyNumberFormat="1" applyFont="1" applyFill="1" applyBorder="1" applyAlignment="1" applyProtection="1">
      <alignment horizontal="center" vertical="center"/>
    </xf>
    <xf numFmtId="187" fontId="7" fillId="24" borderId="53" xfId="4" applyNumberFormat="1" applyFont="1" applyFill="1" applyBorder="1" applyAlignment="1" applyProtection="1">
      <alignment horizontal="center" vertical="center" wrapText="1" readingOrder="1"/>
      <protection hidden="1"/>
    </xf>
    <xf numFmtId="187" fontId="7" fillId="0" borderId="53" xfId="4" applyNumberFormat="1" applyFont="1" applyFill="1" applyBorder="1" applyAlignment="1" applyProtection="1">
      <alignment horizontal="center" vertical="center" wrapText="1" readingOrder="1"/>
      <protection locked="0" hidden="1"/>
    </xf>
    <xf numFmtId="2" fontId="8" fillId="0" borderId="53" xfId="8" applyNumberFormat="1" applyFont="1" applyFill="1" applyBorder="1" applyAlignment="1" applyProtection="1">
      <alignment horizontal="center" vertical="center"/>
    </xf>
    <xf numFmtId="2" fontId="8" fillId="0" borderId="60" xfId="8" applyNumberFormat="1" applyFont="1" applyFill="1" applyBorder="1" applyAlignment="1" applyProtection="1">
      <alignment horizontal="center" vertical="center"/>
    </xf>
    <xf numFmtId="187" fontId="7" fillId="24" borderId="20" xfId="4" applyNumberFormat="1" applyFont="1" applyFill="1" applyBorder="1" applyAlignment="1" applyProtection="1">
      <alignment horizontal="center" vertical="center" wrapText="1" readingOrder="1"/>
      <protection hidden="1"/>
    </xf>
    <xf numFmtId="187" fontId="7" fillId="0" borderId="20" xfId="4" applyNumberFormat="1" applyFont="1" applyFill="1" applyBorder="1" applyAlignment="1" applyProtection="1">
      <alignment horizontal="center" vertical="center" wrapText="1" readingOrder="1"/>
      <protection locked="0" hidden="1"/>
    </xf>
    <xf numFmtId="2" fontId="8" fillId="0" borderId="20" xfId="8" applyNumberFormat="1" applyFont="1" applyFill="1" applyBorder="1" applyAlignment="1" applyProtection="1">
      <alignment horizontal="center" vertical="center"/>
    </xf>
    <xf numFmtId="2" fontId="8" fillId="0" borderId="42" xfId="8" applyNumberFormat="1" applyFont="1" applyFill="1" applyBorder="1" applyAlignment="1" applyProtection="1">
      <alignment horizontal="center" vertical="center"/>
    </xf>
    <xf numFmtId="187" fontId="8" fillId="24" borderId="54" xfId="4" applyNumberFormat="1" applyFont="1" applyFill="1" applyBorder="1" applyAlignment="1" applyProtection="1">
      <alignment horizontal="center" vertical="center" wrapText="1" readingOrder="1"/>
      <protection hidden="1"/>
    </xf>
    <xf numFmtId="187" fontId="8" fillId="0" borderId="54" xfId="4" applyNumberFormat="1" applyFont="1" applyFill="1" applyBorder="1" applyAlignment="1" applyProtection="1">
      <alignment horizontal="center" vertical="center" wrapText="1" readingOrder="1"/>
      <protection locked="0" hidden="1"/>
    </xf>
    <xf numFmtId="2" fontId="8" fillId="0" borderId="54" xfId="8" applyNumberFormat="1" applyFont="1" applyFill="1" applyBorder="1" applyAlignment="1" applyProtection="1">
      <alignment horizontal="center" vertical="center"/>
    </xf>
    <xf numFmtId="2" fontId="8" fillId="0" borderId="62" xfId="8" applyNumberFormat="1" applyFont="1" applyFill="1" applyBorder="1" applyAlignment="1" applyProtection="1">
      <alignment horizontal="center" vertical="center"/>
    </xf>
    <xf numFmtId="2" fontId="8" fillId="0" borderId="55" xfId="8" applyNumberFormat="1" applyFont="1" applyFill="1" applyBorder="1" applyAlignment="1" applyProtection="1">
      <alignment horizontal="center" vertical="center"/>
    </xf>
    <xf numFmtId="2" fontId="8" fillId="0" borderId="64" xfId="8" applyNumberFormat="1" applyFont="1" applyFill="1" applyBorder="1" applyAlignment="1" applyProtection="1">
      <alignment horizontal="center" vertical="center"/>
    </xf>
    <xf numFmtId="187" fontId="7" fillId="24" borderId="8" xfId="4" applyNumberFormat="1" applyFont="1" applyFill="1" applyBorder="1" applyAlignment="1" applyProtection="1">
      <alignment horizontal="center" vertical="center" wrapText="1" readingOrder="1"/>
      <protection hidden="1"/>
    </xf>
    <xf numFmtId="187" fontId="7" fillId="0" borderId="8" xfId="4" applyNumberFormat="1" applyFont="1" applyFill="1" applyBorder="1" applyAlignment="1" applyProtection="1">
      <alignment horizontal="center" vertical="center" wrapText="1" readingOrder="1"/>
      <protection locked="0" hidden="1"/>
    </xf>
    <xf numFmtId="0" fontId="73" fillId="0" borderId="8" xfId="0" applyFont="1" applyFill="1" applyBorder="1" applyAlignment="1" applyProtection="1">
      <alignment horizontal="center" vertical="center" textRotation="90" wrapText="1"/>
      <protection hidden="1"/>
    </xf>
    <xf numFmtId="2" fontId="8" fillId="0" borderId="32" xfId="8" applyNumberFormat="1" applyFont="1" applyFill="1" applyBorder="1" applyAlignment="1" applyProtection="1">
      <alignment horizontal="center" vertical="center"/>
    </xf>
    <xf numFmtId="2" fontId="8" fillId="0" borderId="17" xfId="8" applyNumberFormat="1" applyFont="1" applyFill="1" applyBorder="1" applyAlignment="1" applyProtection="1">
      <alignment horizontal="center" vertical="center"/>
    </xf>
    <xf numFmtId="2" fontId="8" fillId="0" borderId="13" xfId="8" applyNumberFormat="1" applyFont="1" applyFill="1" applyBorder="1" applyAlignment="1" applyProtection="1">
      <alignment horizontal="center" vertical="center"/>
    </xf>
    <xf numFmtId="187" fontId="7" fillId="24" borderId="55" xfId="4" applyNumberFormat="1" applyFont="1" applyFill="1" applyBorder="1" applyAlignment="1" applyProtection="1">
      <alignment horizontal="center" vertical="center" wrapText="1" readingOrder="1"/>
      <protection hidden="1"/>
    </xf>
    <xf numFmtId="187" fontId="7" fillId="0" borderId="55" xfId="4" applyNumberFormat="1" applyFont="1" applyFill="1" applyBorder="1" applyAlignment="1" applyProtection="1">
      <alignment horizontal="center" vertical="center" wrapText="1" readingOrder="1"/>
      <protection locked="0" hidden="1"/>
    </xf>
    <xf numFmtId="2" fontId="7" fillId="0" borderId="53" xfId="8" applyNumberFormat="1" applyFont="1" applyFill="1" applyBorder="1" applyAlignment="1" applyProtection="1">
      <alignment horizontal="center" vertical="center"/>
    </xf>
    <xf numFmtId="187" fontId="7" fillId="24" borderId="17" xfId="4" applyNumberFormat="1" applyFont="1" applyFill="1" applyBorder="1" applyAlignment="1" applyProtection="1">
      <alignment horizontal="center" vertical="center" wrapText="1" readingOrder="1"/>
      <protection hidden="1"/>
    </xf>
    <xf numFmtId="187" fontId="7" fillId="0" borderId="17" xfId="4" applyNumberFormat="1" applyFont="1" applyFill="1" applyBorder="1" applyAlignment="1" applyProtection="1">
      <alignment horizontal="center" vertical="center" wrapText="1" readingOrder="1"/>
      <protection locked="0" hidden="1"/>
    </xf>
    <xf numFmtId="2" fontId="7" fillId="0" borderId="17" xfId="8" applyNumberFormat="1" applyFont="1" applyFill="1" applyBorder="1" applyAlignment="1" applyProtection="1">
      <alignment horizontal="center" vertical="center"/>
    </xf>
    <xf numFmtId="0" fontId="52" fillId="0" borderId="0" xfId="0" applyFont="1" applyFill="1" applyBorder="1" applyAlignment="1" applyProtection="1">
      <alignment wrapText="1"/>
      <protection hidden="1"/>
    </xf>
    <xf numFmtId="0" fontId="52" fillId="0" borderId="0" xfId="0" applyFont="1" applyFill="1" applyBorder="1" applyAlignment="1" applyProtection="1">
      <alignment vertical="center" wrapText="1"/>
      <protection hidden="1"/>
    </xf>
    <xf numFmtId="2" fontId="6" fillId="0" borderId="37" xfId="1" applyNumberFormat="1" applyFont="1" applyFill="1" applyBorder="1" applyAlignment="1" applyProtection="1">
      <alignment horizontal="center" vertical="center" shrinkToFit="1"/>
      <protection hidden="1"/>
    </xf>
    <xf numFmtId="187" fontId="6" fillId="24" borderId="19" xfId="7" applyNumberFormat="1" applyFont="1" applyFill="1" applyBorder="1" applyAlignment="1" applyProtection="1">
      <alignment horizontal="center" vertical="center" wrapText="1" readingOrder="1"/>
      <protection hidden="1"/>
    </xf>
    <xf numFmtId="0" fontId="6" fillId="25" borderId="19" xfId="0" applyFont="1" applyFill="1" applyBorder="1" applyAlignment="1" applyProtection="1">
      <alignment horizontal="center" vertical="center" wrapText="1"/>
      <protection locked="0" hidden="1"/>
    </xf>
    <xf numFmtId="187" fontId="8" fillId="25" borderId="56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7" fillId="25" borderId="53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7" fillId="25" borderId="20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8" fillId="25" borderId="54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7" fillId="25" borderId="8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6" fillId="25" borderId="19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7" fillId="25" borderId="55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7" fillId="25" borderId="17" xfId="4" applyNumberFormat="1" applyFont="1" applyFill="1" applyBorder="1" applyAlignment="1" applyProtection="1">
      <alignment horizontal="center" vertical="center" wrapText="1" readingOrder="1"/>
      <protection locked="0" hidden="1"/>
    </xf>
    <xf numFmtId="187" fontId="6" fillId="25" borderId="19" xfId="0" applyNumberFormat="1" applyFont="1" applyFill="1" applyBorder="1" applyAlignment="1" applyProtection="1">
      <alignment horizontal="center" vertical="center" wrapText="1"/>
      <protection locked="0" hidden="1"/>
    </xf>
    <xf numFmtId="0" fontId="5" fillId="0" borderId="0" xfId="0" applyFont="1" applyFill="1" applyAlignment="1" applyProtection="1">
      <alignment vertical="center" wrapText="1"/>
      <protection hidden="1"/>
    </xf>
    <xf numFmtId="0" fontId="21" fillId="0" borderId="7" xfId="0" applyFont="1" applyBorder="1" applyAlignment="1" applyProtection="1">
      <alignment horizontal="center" vertical="center" shrinkToFit="1"/>
    </xf>
    <xf numFmtId="0" fontId="21" fillId="0" borderId="26" xfId="0" applyFont="1" applyBorder="1" applyAlignment="1" applyProtection="1">
      <alignment horizontal="center" vertical="center" shrinkToFit="1"/>
    </xf>
    <xf numFmtId="0" fontId="21" fillId="0" borderId="25" xfId="0" applyFont="1" applyBorder="1" applyAlignment="1" applyProtection="1">
      <alignment horizontal="center" vertical="center" shrinkToFit="1"/>
    </xf>
    <xf numFmtId="0" fontId="21" fillId="0" borderId="23" xfId="0" applyFont="1" applyBorder="1" applyAlignment="1" applyProtection="1">
      <alignment horizontal="center" vertical="center" shrinkToFit="1"/>
    </xf>
    <xf numFmtId="0" fontId="21" fillId="0" borderId="11" xfId="0" applyFont="1" applyBorder="1" applyAlignment="1" applyProtection="1">
      <alignment horizontal="center" vertical="center" shrinkToFit="1"/>
    </xf>
    <xf numFmtId="0" fontId="21" fillId="0" borderId="2" xfId="0" applyFont="1" applyBorder="1" applyAlignment="1" applyProtection="1">
      <alignment horizontal="center" vertical="center" shrinkToFit="1"/>
    </xf>
    <xf numFmtId="0" fontId="28" fillId="0" borderId="0" xfId="0" applyFont="1" applyAlignment="1" applyProtection="1">
      <alignment horizontal="center" vertical="center" wrapText="1"/>
    </xf>
    <xf numFmtId="0" fontId="21" fillId="2" borderId="4" xfId="2" applyFont="1" applyFill="1" applyBorder="1" applyAlignment="1" applyProtection="1">
      <alignment horizontal="center" vertical="center"/>
    </xf>
    <xf numFmtId="0" fontId="21" fillId="2" borderId="14" xfId="2" applyFont="1" applyFill="1" applyBorder="1" applyAlignment="1" applyProtection="1">
      <alignment horizontal="center" vertical="center"/>
    </xf>
    <xf numFmtId="0" fontId="21" fillId="2" borderId="24" xfId="2" applyFont="1" applyFill="1" applyBorder="1" applyAlignment="1" applyProtection="1">
      <alignment horizontal="center" vertical="center"/>
    </xf>
    <xf numFmtId="0" fontId="26" fillId="0" borderId="0" xfId="2" applyFont="1" applyAlignment="1" applyProtection="1">
      <alignment horizontal="left" vertical="center" wrapText="1"/>
    </xf>
    <xf numFmtId="0" fontId="21" fillId="2" borderId="7" xfId="2" applyFont="1" applyFill="1" applyBorder="1" applyAlignment="1" applyProtection="1">
      <alignment horizontal="center" vertical="center"/>
    </xf>
    <xf numFmtId="0" fontId="21" fillId="2" borderId="25" xfId="2" applyFont="1" applyFill="1" applyBorder="1" applyAlignment="1" applyProtection="1">
      <alignment horizontal="center" vertical="center"/>
    </xf>
    <xf numFmtId="0" fontId="26" fillId="0" borderId="0" xfId="2" quotePrefix="1" applyFont="1" applyAlignment="1" applyProtection="1">
      <alignment horizontal="left" vertical="center" wrapText="1"/>
    </xf>
    <xf numFmtId="0" fontId="48" fillId="0" borderId="0" xfId="0" applyFont="1" applyFill="1" applyAlignment="1" applyProtection="1">
      <alignment horizontal="center" vertical="center"/>
    </xf>
    <xf numFmtId="0" fontId="9" fillId="0" borderId="0" xfId="0" applyFont="1" applyFill="1" applyAlignment="1" applyProtection="1">
      <alignment horizontal="center" vertical="center"/>
    </xf>
    <xf numFmtId="0" fontId="26" fillId="0" borderId="0" xfId="0" applyFont="1" applyAlignment="1" applyProtection="1">
      <alignment vertical="top" wrapText="1"/>
    </xf>
    <xf numFmtId="0" fontId="26" fillId="0" borderId="0" xfId="0" applyFont="1" applyAlignment="1" applyProtection="1">
      <alignment wrapText="1"/>
    </xf>
    <xf numFmtId="0" fontId="13" fillId="0" borderId="0" xfId="0" applyFont="1" applyAlignment="1" applyProtection="1">
      <alignment vertical="top" wrapText="1"/>
    </xf>
    <xf numFmtId="0" fontId="40" fillId="0" borderId="0" xfId="0" applyFont="1" applyFill="1" applyBorder="1" applyAlignment="1" applyProtection="1">
      <alignment horizontal="center" vertical="center" wrapText="1"/>
    </xf>
    <xf numFmtId="0" fontId="42" fillId="0" borderId="0" xfId="0" applyFont="1" applyFill="1" applyBorder="1" applyAlignment="1" applyProtection="1">
      <alignment horizontal="center" vertical="center" wrapText="1"/>
    </xf>
    <xf numFmtId="0" fontId="37" fillId="0" borderId="0" xfId="0" applyFont="1" applyFill="1" applyBorder="1" applyAlignment="1" applyProtection="1">
      <alignment horizontal="center" vertical="center" wrapText="1"/>
    </xf>
    <xf numFmtId="0" fontId="44" fillId="0" borderId="0" xfId="0" applyFont="1" applyFill="1" applyBorder="1" applyAlignment="1" applyProtection="1">
      <alignment horizontal="center" vertical="center" wrapText="1"/>
    </xf>
    <xf numFmtId="0" fontId="45" fillId="0" borderId="0" xfId="0" applyFont="1" applyFill="1" applyBorder="1" applyAlignment="1" applyProtection="1">
      <alignment horizontal="center" vertical="center" wrapText="1"/>
    </xf>
    <xf numFmtId="0" fontId="41" fillId="0" borderId="0" xfId="0" applyFont="1" applyFill="1" applyBorder="1" applyAlignment="1" applyProtection="1">
      <alignment horizontal="center" vertical="center" wrapText="1"/>
    </xf>
    <xf numFmtId="0" fontId="36" fillId="0" borderId="0" xfId="0" applyFont="1" applyFill="1" applyBorder="1" applyAlignment="1" applyProtection="1">
      <alignment horizontal="center" vertical="center" wrapText="1"/>
    </xf>
    <xf numFmtId="0" fontId="26" fillId="0" borderId="0" xfId="0" applyFont="1" applyAlignment="1" applyProtection="1">
      <alignment vertical="top"/>
    </xf>
    <xf numFmtId="0" fontId="26" fillId="0" borderId="0" xfId="2" applyFont="1" applyAlignment="1" applyProtection="1">
      <alignment vertical="top" wrapText="1"/>
    </xf>
    <xf numFmtId="0" fontId="21" fillId="0" borderId="4" xfId="0" applyFont="1" applyBorder="1" applyAlignment="1" applyProtection="1">
      <alignment horizontal="center" vertical="center" wrapText="1"/>
    </xf>
    <xf numFmtId="0" fontId="21" fillId="0" borderId="14" xfId="0" applyFont="1" applyBorder="1" applyAlignment="1" applyProtection="1">
      <alignment horizontal="center" vertical="center" wrapText="1"/>
    </xf>
    <xf numFmtId="0" fontId="21" fillId="0" borderId="24" xfId="0" applyFont="1" applyBorder="1" applyAlignment="1" applyProtection="1">
      <alignment horizontal="center" vertical="center" wrapText="1"/>
    </xf>
    <xf numFmtId="0" fontId="21" fillId="0" borderId="5" xfId="0" applyFont="1" applyBorder="1" applyAlignment="1" applyProtection="1">
      <alignment horizontal="center" vertical="center" wrapText="1"/>
    </xf>
    <xf numFmtId="0" fontId="21" fillId="0" borderId="0" xfId="0" applyFont="1" applyBorder="1" applyAlignment="1" applyProtection="1">
      <alignment horizontal="center" vertical="center" wrapText="1"/>
    </xf>
    <xf numFmtId="0" fontId="21" fillId="0" borderId="35" xfId="0" applyFont="1" applyBorder="1" applyAlignment="1" applyProtection="1">
      <alignment horizontal="center" vertical="center" wrapText="1"/>
    </xf>
    <xf numFmtId="0" fontId="21" fillId="0" borderId="7" xfId="0" applyFont="1" applyBorder="1" applyAlignment="1" applyProtection="1">
      <alignment horizontal="center" vertical="center" wrapText="1"/>
    </xf>
    <xf numFmtId="0" fontId="21" fillId="0" borderId="26" xfId="0" applyFont="1" applyBorder="1" applyAlignment="1" applyProtection="1">
      <alignment horizontal="center" vertical="center" wrapText="1"/>
    </xf>
    <xf numFmtId="0" fontId="21" fillId="0" borderId="25" xfId="0" applyFont="1" applyBorder="1" applyAlignment="1" applyProtection="1">
      <alignment horizontal="center" vertical="center" wrapText="1"/>
    </xf>
    <xf numFmtId="0" fontId="26" fillId="0" borderId="0" xfId="0" applyFont="1" applyProtection="1"/>
    <xf numFmtId="0" fontId="26" fillId="0" borderId="0" xfId="2" applyFont="1" applyAlignment="1" applyProtection="1">
      <alignment horizontal="left" vertical="center"/>
    </xf>
    <xf numFmtId="2" fontId="8" fillId="15" borderId="23" xfId="1" applyNumberFormat="1" applyFont="1" applyFill="1" applyBorder="1" applyAlignment="1" applyProtection="1">
      <alignment horizontal="center" vertical="center" shrinkToFit="1"/>
      <protection hidden="1"/>
    </xf>
    <xf numFmtId="2" fontId="8" fillId="15" borderId="2" xfId="1" applyNumberFormat="1" applyFont="1" applyFill="1" applyBorder="1" applyAlignment="1" applyProtection="1">
      <alignment horizontal="center" vertical="center" shrinkToFit="1"/>
      <protection hidden="1"/>
    </xf>
    <xf numFmtId="2" fontId="58" fillId="21" borderId="23" xfId="1" applyNumberFormat="1" applyFont="1" applyFill="1" applyBorder="1" applyAlignment="1" applyProtection="1">
      <alignment horizontal="center" vertical="center" shrinkToFit="1"/>
      <protection hidden="1"/>
    </xf>
    <xf numFmtId="2" fontId="58" fillId="21" borderId="2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1" xfId="2" applyFont="1" applyBorder="1" applyAlignment="1" applyProtection="1">
      <alignment horizontal="center" vertical="center"/>
    </xf>
    <xf numFmtId="0" fontId="6" fillId="0" borderId="0" xfId="2" applyFont="1" applyAlignment="1" applyProtection="1">
      <alignment horizontal="center"/>
    </xf>
    <xf numFmtId="0" fontId="61" fillId="0" borderId="0" xfId="2" applyFont="1" applyAlignment="1" applyProtection="1">
      <alignment horizontal="center"/>
    </xf>
    <xf numFmtId="0" fontId="59" fillId="0" borderId="14" xfId="2" applyFont="1" applyBorder="1" applyAlignment="1" applyProtection="1">
      <alignment horizontal="center" vertical="center"/>
    </xf>
    <xf numFmtId="0" fontId="60" fillId="0" borderId="0" xfId="2" applyFont="1" applyAlignment="1" applyProtection="1">
      <alignment horizontal="center"/>
    </xf>
    <xf numFmtId="2" fontId="58" fillId="22" borderId="23" xfId="1" applyNumberFormat="1" applyFont="1" applyFill="1" applyBorder="1" applyAlignment="1" applyProtection="1">
      <alignment horizontal="center" vertical="center" shrinkToFit="1"/>
      <protection hidden="1"/>
    </xf>
    <xf numFmtId="2" fontId="58" fillId="22" borderId="2" xfId="1" applyNumberFormat="1" applyFont="1" applyFill="1" applyBorder="1" applyAlignment="1" applyProtection="1">
      <alignment horizontal="center" vertical="center" shrinkToFit="1"/>
      <protection hidden="1"/>
    </xf>
    <xf numFmtId="0" fontId="21" fillId="11" borderId="23" xfId="0" applyFont="1" applyFill="1" applyBorder="1" applyAlignment="1" applyProtection="1">
      <alignment horizontal="right" vertical="center" shrinkToFit="1"/>
      <protection locked="0" hidden="1"/>
    </xf>
    <xf numFmtId="0" fontId="21" fillId="11" borderId="11" xfId="0" applyFont="1" applyFill="1" applyBorder="1" applyAlignment="1" applyProtection="1">
      <alignment horizontal="right" vertical="center" shrinkToFit="1"/>
      <protection locked="0" hidden="1"/>
    </xf>
    <xf numFmtId="0" fontId="21" fillId="11" borderId="2" xfId="0" applyFont="1" applyFill="1" applyBorder="1" applyAlignment="1" applyProtection="1">
      <alignment horizontal="right" vertical="center" shrinkToFit="1"/>
      <protection locked="0" hidden="1"/>
    </xf>
    <xf numFmtId="0" fontId="22" fillId="0" borderId="1" xfId="0" applyFont="1" applyFill="1" applyBorder="1" applyAlignment="1" applyProtection="1">
      <alignment horizontal="left" vertical="center"/>
      <protection locked="0" hidden="1"/>
    </xf>
    <xf numFmtId="0" fontId="21" fillId="11" borderId="1" xfId="0" applyFont="1" applyFill="1" applyBorder="1" applyAlignment="1" applyProtection="1">
      <alignment horizontal="right" vertical="center"/>
      <protection hidden="1"/>
    </xf>
    <xf numFmtId="0" fontId="35" fillId="0" borderId="0" xfId="0" applyFont="1" applyFill="1" applyBorder="1" applyAlignment="1" applyProtection="1">
      <alignment horizontal="center" vertical="center" wrapText="1"/>
    </xf>
    <xf numFmtId="0" fontId="21" fillId="4" borderId="1" xfId="2" applyFont="1" applyFill="1" applyBorder="1" applyAlignment="1" applyProtection="1">
      <alignment horizontal="center" vertical="center"/>
    </xf>
    <xf numFmtId="0" fontId="21" fillId="12" borderId="1" xfId="6" applyFont="1" applyFill="1" applyBorder="1" applyAlignment="1">
      <alignment horizontal="center" vertical="center"/>
    </xf>
    <xf numFmtId="0" fontId="25" fillId="13" borderId="1" xfId="6" applyFont="1" applyFill="1" applyBorder="1" applyAlignment="1" applyProtection="1">
      <alignment horizontal="center" vertical="center"/>
    </xf>
    <xf numFmtId="0" fontId="25" fillId="14" borderId="1" xfId="6" applyFont="1" applyFill="1" applyBorder="1" applyAlignment="1" applyProtection="1">
      <alignment horizontal="center" vertical="center"/>
    </xf>
    <xf numFmtId="0" fontId="15" fillId="7" borderId="4" xfId="0" applyFont="1" applyFill="1" applyBorder="1" applyAlignment="1" applyProtection="1">
      <alignment horizontal="center" wrapText="1"/>
    </xf>
    <xf numFmtId="0" fontId="12" fillId="7" borderId="14" xfId="0" applyFont="1" applyFill="1" applyBorder="1" applyAlignment="1" applyProtection="1">
      <alignment horizontal="center" wrapText="1"/>
    </xf>
    <xf numFmtId="0" fontId="12" fillId="7" borderId="24" xfId="0" applyFont="1" applyFill="1" applyBorder="1" applyAlignment="1" applyProtection="1">
      <alignment horizontal="center" wrapText="1"/>
    </xf>
    <xf numFmtId="0" fontId="18" fillId="7" borderId="5" xfId="0" applyFont="1" applyFill="1" applyBorder="1" applyAlignment="1" applyProtection="1">
      <alignment horizontal="center" vertical="top" wrapText="1"/>
    </xf>
    <xf numFmtId="0" fontId="18" fillId="7" borderId="0" xfId="0" applyFont="1" applyFill="1" applyBorder="1" applyAlignment="1" applyProtection="1">
      <alignment horizontal="center" vertical="top" wrapText="1"/>
    </xf>
    <xf numFmtId="0" fontId="18" fillId="7" borderId="35" xfId="0" applyFont="1" applyFill="1" applyBorder="1" applyAlignment="1" applyProtection="1">
      <alignment horizontal="center" vertical="top" wrapText="1"/>
    </xf>
    <xf numFmtId="0" fontId="27" fillId="7" borderId="7" xfId="0" applyFont="1" applyFill="1" applyBorder="1" applyAlignment="1" applyProtection="1">
      <alignment horizontal="center" vertical="top" wrapText="1"/>
    </xf>
    <xf numFmtId="0" fontId="27" fillId="7" borderId="26" xfId="0" applyFont="1" applyFill="1" applyBorder="1" applyAlignment="1" applyProtection="1">
      <alignment horizontal="center" vertical="top" wrapText="1"/>
    </xf>
    <xf numFmtId="0" fontId="27" fillId="7" borderId="25" xfId="0" applyFont="1" applyFill="1" applyBorder="1" applyAlignment="1" applyProtection="1">
      <alignment horizontal="center" vertical="top" wrapText="1"/>
    </xf>
    <xf numFmtId="0" fontId="5" fillId="0" borderId="0" xfId="0" applyFont="1" applyBorder="1" applyAlignment="1" applyProtection="1">
      <alignment horizontal="center" wrapText="1"/>
    </xf>
    <xf numFmtId="0" fontId="5" fillId="0" borderId="0" xfId="0" applyFont="1" applyBorder="1" applyAlignment="1" applyProtection="1">
      <alignment horizontal="center"/>
    </xf>
    <xf numFmtId="0" fontId="15" fillId="6" borderId="29" xfId="0" applyFont="1" applyFill="1" applyBorder="1" applyAlignment="1" applyProtection="1">
      <alignment horizontal="center" wrapText="1"/>
    </xf>
    <xf numFmtId="0" fontId="15" fillId="6" borderId="16" xfId="0" applyFont="1" applyFill="1" applyBorder="1" applyAlignment="1" applyProtection="1">
      <alignment horizontal="center" wrapText="1"/>
    </xf>
    <xf numFmtId="0" fontId="15" fillId="6" borderId="30" xfId="0" applyFont="1" applyFill="1" applyBorder="1" applyAlignment="1" applyProtection="1">
      <alignment horizontal="center" wrapText="1"/>
    </xf>
    <xf numFmtId="0" fontId="16" fillId="6" borderId="34" xfId="0" applyFont="1" applyFill="1" applyBorder="1" applyAlignment="1" applyProtection="1">
      <alignment horizontal="center" vertical="center" wrapText="1"/>
    </xf>
    <xf numFmtId="0" fontId="16" fillId="6" borderId="0" xfId="0" applyFont="1" applyFill="1" applyBorder="1" applyAlignment="1" applyProtection="1">
      <alignment horizontal="center" vertical="center" wrapText="1"/>
    </xf>
    <xf numFmtId="0" fontId="16" fillId="6" borderId="40" xfId="0" applyFont="1" applyFill="1" applyBorder="1" applyAlignment="1" applyProtection="1">
      <alignment horizontal="center" vertical="center" wrapText="1"/>
    </xf>
    <xf numFmtId="0" fontId="17" fillId="6" borderId="31" xfId="0" applyFont="1" applyFill="1" applyBorder="1" applyAlignment="1" applyProtection="1">
      <alignment horizontal="center" vertical="top" wrapText="1"/>
    </xf>
    <xf numFmtId="0" fontId="17" fillId="6" borderId="18" xfId="0" applyFont="1" applyFill="1" applyBorder="1" applyAlignment="1" applyProtection="1">
      <alignment horizontal="center" vertical="top" wrapText="1"/>
    </xf>
    <xf numFmtId="0" fontId="17" fillId="6" borderId="32" xfId="0" applyFont="1" applyFill="1" applyBorder="1" applyAlignment="1" applyProtection="1">
      <alignment horizontal="center" vertical="top" wrapText="1"/>
    </xf>
    <xf numFmtId="0" fontId="17" fillId="6" borderId="34" xfId="0" applyFont="1" applyFill="1" applyBorder="1" applyAlignment="1" applyProtection="1">
      <alignment horizontal="center" vertical="center" wrapText="1"/>
    </xf>
    <xf numFmtId="0" fontId="69" fillId="0" borderId="0" xfId="0" applyFont="1" applyAlignment="1" applyProtection="1">
      <alignment vertical="top" wrapText="1"/>
    </xf>
    <xf numFmtId="0" fontId="6" fillId="0" borderId="0" xfId="0" applyFont="1" applyAlignment="1" applyProtection="1">
      <alignment horizontal="center" vertical="top" wrapText="1"/>
    </xf>
    <xf numFmtId="0" fontId="56" fillId="17" borderId="23" xfId="6" applyFont="1" applyFill="1" applyBorder="1" applyAlignment="1" applyProtection="1">
      <alignment horizontal="center" vertical="center" wrapText="1"/>
    </xf>
    <xf numFmtId="0" fontId="56" fillId="17" borderId="11" xfId="6" applyFont="1" applyFill="1" applyBorder="1" applyAlignment="1" applyProtection="1">
      <alignment horizontal="center" vertical="center" wrapText="1"/>
    </xf>
    <xf numFmtId="0" fontId="56" fillId="17" borderId="2" xfId="6" applyFont="1" applyFill="1" applyBorder="1" applyAlignment="1" applyProtection="1">
      <alignment horizontal="center" vertical="center" wrapText="1"/>
    </xf>
    <xf numFmtId="2" fontId="8" fillId="20" borderId="23" xfId="1" applyNumberFormat="1" applyFont="1" applyFill="1" applyBorder="1" applyAlignment="1" applyProtection="1">
      <alignment horizontal="center" vertical="center" shrinkToFit="1"/>
      <protection hidden="1"/>
    </xf>
    <xf numFmtId="2" fontId="8" fillId="20" borderId="2" xfId="1" applyNumberFormat="1" applyFont="1" applyFill="1" applyBorder="1" applyAlignment="1" applyProtection="1">
      <alignment horizontal="center" vertical="center" shrinkToFit="1"/>
      <protection hidden="1"/>
    </xf>
    <xf numFmtId="0" fontId="5" fillId="0" borderId="6" xfId="2" applyFont="1" applyBorder="1" applyAlignment="1" applyProtection="1">
      <alignment horizontal="center" vertical="center"/>
    </xf>
    <xf numFmtId="0" fontId="21" fillId="2" borderId="26" xfId="2" applyFont="1" applyFill="1" applyBorder="1" applyAlignment="1" applyProtection="1">
      <alignment horizontal="center" vertical="center"/>
    </xf>
    <xf numFmtId="0" fontId="21" fillId="2" borderId="23" xfId="2" applyFont="1" applyFill="1" applyBorder="1" applyAlignment="1" applyProtection="1">
      <alignment horizontal="center" vertical="center"/>
    </xf>
    <xf numFmtId="0" fontId="21" fillId="2" borderId="11" xfId="2" applyFont="1" applyFill="1" applyBorder="1" applyAlignment="1" applyProtection="1">
      <alignment horizontal="center" vertical="center"/>
    </xf>
    <xf numFmtId="0" fontId="73" fillId="0" borderId="15" xfId="0" applyFont="1" applyFill="1" applyBorder="1" applyAlignment="1" applyProtection="1">
      <alignment horizontal="center" vertical="center" textRotation="90" wrapText="1"/>
      <protection hidden="1"/>
    </xf>
    <xf numFmtId="0" fontId="73" fillId="0" borderId="17" xfId="0" applyFont="1" applyFill="1" applyBorder="1" applyAlignment="1" applyProtection="1">
      <alignment horizontal="center" vertical="center" textRotation="90" wrapText="1"/>
      <protection hidden="1"/>
    </xf>
    <xf numFmtId="0" fontId="73" fillId="0" borderId="8" xfId="0" applyFont="1" applyFill="1" applyBorder="1" applyAlignment="1" applyProtection="1">
      <alignment horizontal="center" vertical="center" textRotation="90" wrapText="1"/>
      <protection hidden="1"/>
    </xf>
    <xf numFmtId="0" fontId="15" fillId="0" borderId="0" xfId="0" applyFont="1" applyFill="1" applyBorder="1" applyAlignment="1" applyProtection="1">
      <alignment horizontal="center" vertical="center" wrapText="1"/>
      <protection hidden="1"/>
    </xf>
    <xf numFmtId="0" fontId="54" fillId="0" borderId="0" xfId="0" applyFont="1" applyFill="1" applyBorder="1" applyAlignment="1" applyProtection="1">
      <alignment horizontal="center" vertical="center" wrapText="1"/>
      <protection hidden="1"/>
    </xf>
    <xf numFmtId="0" fontId="21" fillId="0" borderId="0" xfId="0" applyFont="1" applyFill="1" applyBorder="1" applyAlignment="1" applyProtection="1">
      <alignment horizontal="right" vertical="center" wrapText="1"/>
      <protection hidden="1"/>
    </xf>
    <xf numFmtId="0" fontId="6" fillId="2" borderId="15" xfId="0" applyFont="1" applyFill="1" applyBorder="1" applyAlignment="1" applyProtection="1">
      <alignment horizontal="center" vertical="center" wrapText="1"/>
      <protection hidden="1"/>
    </xf>
    <xf numFmtId="0" fontId="6" fillId="2" borderId="17" xfId="0" applyFont="1" applyFill="1" applyBorder="1" applyAlignment="1" applyProtection="1">
      <alignment horizontal="center" vertical="center" wrapText="1"/>
      <protection hidden="1"/>
    </xf>
    <xf numFmtId="0" fontId="6" fillId="2" borderId="37" xfId="0" applyFont="1" applyFill="1" applyBorder="1" applyAlignment="1" applyProtection="1">
      <alignment horizontal="center" vertical="center" wrapText="1"/>
      <protection hidden="1"/>
    </xf>
    <xf numFmtId="0" fontId="6" fillId="2" borderId="36" xfId="0" applyFont="1" applyFill="1" applyBorder="1" applyAlignment="1" applyProtection="1">
      <alignment horizontal="center" vertical="center" wrapText="1"/>
      <protection hidden="1"/>
    </xf>
    <xf numFmtId="0" fontId="6" fillId="2" borderId="43" xfId="0" applyFont="1" applyFill="1" applyBorder="1" applyAlignment="1" applyProtection="1">
      <alignment horizontal="center" vertical="center" wrapText="1"/>
      <protection hidden="1"/>
    </xf>
    <xf numFmtId="0" fontId="62" fillId="0" borderId="17" xfId="0" applyFont="1" applyFill="1" applyBorder="1" applyAlignment="1" applyProtection="1">
      <alignment horizontal="center" vertical="center" textRotation="90" wrapText="1"/>
      <protection hidden="1"/>
    </xf>
    <xf numFmtId="0" fontId="62" fillId="0" borderId="15" xfId="0" applyFont="1" applyFill="1" applyBorder="1" applyAlignment="1" applyProtection="1">
      <alignment horizontal="center" vertical="center" textRotation="90" wrapText="1"/>
      <protection hidden="1"/>
    </xf>
    <xf numFmtId="0" fontId="62" fillId="0" borderId="8" xfId="0" applyFont="1" applyFill="1" applyBorder="1" applyAlignment="1" applyProtection="1">
      <alignment horizontal="center" vertical="center" textRotation="90" wrapText="1"/>
      <protection hidden="1"/>
    </xf>
    <xf numFmtId="0" fontId="12" fillId="0" borderId="0" xfId="0" applyFont="1" applyFill="1" applyBorder="1" applyAlignment="1" applyProtection="1">
      <alignment horizontal="center" vertical="center" wrapText="1"/>
      <protection hidden="1"/>
    </xf>
    <xf numFmtId="0" fontId="13" fillId="0" borderId="0" xfId="0" applyFont="1" applyFill="1" applyBorder="1" applyAlignment="1" applyProtection="1">
      <alignment horizontal="center" vertical="center" wrapText="1"/>
      <protection hidden="1"/>
    </xf>
    <xf numFmtId="0" fontId="6" fillId="0" borderId="0" xfId="0" applyFont="1" applyFill="1" applyBorder="1" applyAlignment="1" applyProtection="1">
      <alignment horizontal="right" vertical="center" wrapText="1"/>
      <protection hidden="1"/>
    </xf>
    <xf numFmtId="0" fontId="53" fillId="0" borderId="0" xfId="2" applyFont="1" applyAlignment="1" applyProtection="1">
      <alignment horizontal="center" vertical="center"/>
    </xf>
    <xf numFmtId="0" fontId="63" fillId="0" borderId="0" xfId="2" applyFont="1" applyAlignment="1" applyProtection="1">
      <alignment horizontal="center" vertical="center"/>
    </xf>
    <xf numFmtId="0" fontId="21" fillId="0" borderId="0" xfId="0" applyFont="1" applyFill="1" applyBorder="1" applyAlignment="1" applyProtection="1">
      <alignment horizontal="left" vertical="center" wrapText="1"/>
      <protection hidden="1"/>
    </xf>
    <xf numFmtId="0" fontId="68" fillId="0" borderId="0" xfId="2" applyFont="1" applyAlignment="1" applyProtection="1">
      <alignment horizontal="center" vertical="center"/>
    </xf>
    <xf numFmtId="0" fontId="67" fillId="28" borderId="1" xfId="0" applyFont="1" applyFill="1" applyBorder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67" fillId="28" borderId="1" xfId="0" applyFont="1" applyFill="1" applyBorder="1" applyAlignment="1">
      <alignment horizontal="center" vertical="center" wrapText="1"/>
    </xf>
    <xf numFmtId="0" fontId="67" fillId="28" borderId="3" xfId="0" applyFont="1" applyFill="1" applyBorder="1" applyAlignment="1">
      <alignment horizontal="center" vertical="center" wrapText="1"/>
    </xf>
    <xf numFmtId="0" fontId="67" fillId="28" borderId="6" xfId="0" applyFont="1" applyFill="1" applyBorder="1" applyAlignment="1">
      <alignment horizontal="center" vertical="center" wrapText="1"/>
    </xf>
    <xf numFmtId="0" fontId="67" fillId="28" borderId="23" xfId="0" applyFont="1" applyFill="1" applyBorder="1" applyAlignment="1">
      <alignment horizontal="center" vertical="center"/>
    </xf>
    <xf numFmtId="0" fontId="67" fillId="28" borderId="11" xfId="0" applyFont="1" applyFill="1" applyBorder="1" applyAlignment="1">
      <alignment horizontal="center" vertical="center"/>
    </xf>
    <xf numFmtId="0" fontId="67" fillId="28" borderId="2" xfId="0" applyFont="1" applyFill="1" applyBorder="1" applyAlignment="1">
      <alignment horizontal="center" vertical="center"/>
    </xf>
    <xf numFmtId="0" fontId="6" fillId="0" borderId="18" xfId="0" applyFont="1" applyFill="1" applyBorder="1" applyAlignment="1" applyProtection="1">
      <alignment horizontal="right" vertical="center" wrapText="1"/>
      <protection hidden="1"/>
    </xf>
    <xf numFmtId="0" fontId="6" fillId="0" borderId="0" xfId="0" applyFont="1" applyFill="1" applyBorder="1" applyAlignment="1" applyProtection="1">
      <alignment horizontal="center" vertical="center" wrapText="1"/>
      <protection hidden="1"/>
    </xf>
    <xf numFmtId="0" fontId="8" fillId="2" borderId="34" xfId="0" applyFont="1" applyFill="1" applyBorder="1" applyAlignment="1" applyProtection="1">
      <alignment horizontal="center" vertical="center" wrapText="1"/>
      <protection hidden="1"/>
    </xf>
    <xf numFmtId="0" fontId="8" fillId="3" borderId="38" xfId="0" applyFont="1" applyFill="1" applyBorder="1" applyAlignment="1" applyProtection="1">
      <alignment horizontal="center" vertical="center" shrinkToFit="1"/>
      <protection hidden="1"/>
    </xf>
    <xf numFmtId="0" fontId="8" fillId="3" borderId="65" xfId="0" applyFont="1" applyFill="1" applyBorder="1" applyAlignment="1" applyProtection="1">
      <alignment horizontal="center" vertical="center" shrinkToFit="1"/>
      <protection hidden="1"/>
    </xf>
    <xf numFmtId="0" fontId="8" fillId="6" borderId="41" xfId="0" applyFont="1" applyFill="1" applyBorder="1" applyAlignment="1" applyProtection="1">
      <alignment horizontal="center" vertical="center" shrinkToFit="1"/>
      <protection hidden="1"/>
    </xf>
    <xf numFmtId="0" fontId="8" fillId="6" borderId="26" xfId="0" applyFont="1" applyFill="1" applyBorder="1" applyAlignment="1" applyProtection="1">
      <alignment horizontal="center" vertical="center" shrinkToFit="1"/>
      <protection hidden="1"/>
    </xf>
    <xf numFmtId="0" fontId="6" fillId="0" borderId="18" xfId="0" applyFont="1" applyFill="1" applyBorder="1" applyAlignment="1" applyProtection="1">
      <alignment horizontal="left" vertical="center" wrapText="1"/>
      <protection hidden="1"/>
    </xf>
    <xf numFmtId="0" fontId="8" fillId="2" borderId="17" xfId="0" applyFont="1" applyFill="1" applyBorder="1" applyAlignment="1" applyProtection="1">
      <alignment horizontal="center" vertical="center" wrapText="1"/>
      <protection hidden="1"/>
    </xf>
    <xf numFmtId="0" fontId="6" fillId="24" borderId="21" xfId="0" applyFont="1" applyFill="1" applyBorder="1" applyAlignment="1" applyProtection="1">
      <alignment horizontal="center" vertical="center" wrapText="1" shrinkToFit="1"/>
      <protection hidden="1"/>
    </xf>
    <xf numFmtId="0" fontId="6" fillId="24" borderId="27" xfId="0" applyFont="1" applyFill="1" applyBorder="1" applyAlignment="1" applyProtection="1">
      <alignment horizontal="center" vertical="center" wrapText="1" shrinkToFit="1"/>
      <protection hidden="1"/>
    </xf>
    <xf numFmtId="0" fontId="8" fillId="2" borderId="40" xfId="0" applyFont="1" applyFill="1" applyBorder="1" applyAlignment="1" applyProtection="1">
      <alignment horizontal="center" vertical="center" wrapText="1"/>
      <protection hidden="1"/>
    </xf>
    <xf numFmtId="0" fontId="8" fillId="2" borderId="32" xfId="0" applyFont="1" applyFill="1" applyBorder="1" applyAlignment="1" applyProtection="1">
      <alignment horizontal="center" vertical="center" wrapText="1"/>
      <protection hidden="1"/>
    </xf>
    <xf numFmtId="0" fontId="11" fillId="0" borderId="0" xfId="2" applyFont="1" applyAlignment="1" applyProtection="1">
      <alignment horizontal="center" vertical="center"/>
    </xf>
    <xf numFmtId="0" fontId="8" fillId="0" borderId="18" xfId="0" applyFont="1" applyFill="1" applyBorder="1" applyAlignment="1" applyProtection="1">
      <alignment horizontal="left" vertical="top" wrapText="1"/>
      <protection hidden="1"/>
    </xf>
    <xf numFmtId="0" fontId="8" fillId="0" borderId="18" xfId="0" applyFont="1" applyFill="1" applyBorder="1" applyAlignment="1" applyProtection="1">
      <alignment horizontal="right" vertical="top" wrapText="1"/>
      <protection hidden="1"/>
    </xf>
    <xf numFmtId="0" fontId="8" fillId="0" borderId="0" xfId="0" applyFont="1" applyFill="1" applyBorder="1" applyAlignment="1" applyProtection="1">
      <alignment horizontal="right" vertical="top" wrapText="1"/>
      <protection hidden="1"/>
    </xf>
    <xf numFmtId="1" fontId="74" fillId="31" borderId="23" xfId="0" applyNumberFormat="1" applyFont="1" applyFill="1" applyBorder="1" applyAlignment="1">
      <alignment horizontal="center" vertical="center" wrapText="1"/>
    </xf>
    <xf numFmtId="0" fontId="74" fillId="0" borderId="23" xfId="0" quotePrefix="1" applyFont="1" applyBorder="1" applyAlignment="1">
      <alignment horizontal="center" vertical="center"/>
    </xf>
  </cellXfs>
  <cellStyles count="9">
    <cellStyle name="Hyperlink" xfId="6" builtinId="8"/>
    <cellStyle name="Normal 2" xfId="1"/>
    <cellStyle name="Normal 2 2" xfId="8"/>
    <cellStyle name="Normal 3" xfId="2"/>
    <cellStyle name="Normal 4" xfId="3"/>
    <cellStyle name="Normal 5" xfId="4"/>
    <cellStyle name="Normal 5 2" xfId="7"/>
    <cellStyle name="ปกติ" xfId="0" builtinId="0"/>
    <cellStyle name="ปกติ 2" xfId="5"/>
  </cellStyles>
  <dxfs count="872"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5050"/>
        </patternFill>
      </fill>
    </dxf>
    <dxf>
      <font>
        <b/>
        <i val="0"/>
        <color theme="0"/>
      </font>
      <fill>
        <patternFill>
          <bgColor rgb="FF808080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b/>
        <i val="0"/>
        <color theme="0"/>
      </font>
      <fill>
        <patternFill>
          <bgColor rgb="FF5F5F5F"/>
        </patternFill>
      </fill>
    </dxf>
    <dxf>
      <font>
        <b/>
        <i val="0"/>
        <color auto="1"/>
      </font>
      <fill>
        <patternFill>
          <bgColor rgb="FFFF9999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66FF99"/>
        </patternFill>
      </fill>
    </dxf>
    <dxf>
      <font>
        <color auto="1"/>
      </font>
      <fill>
        <patternFill>
          <bgColor rgb="FFF29436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bgColor rgb="FF05BEFF"/>
        </patternFill>
      </fill>
    </dxf>
    <dxf>
      <font>
        <b/>
        <i val="0"/>
        <color theme="0"/>
      </font>
      <fill>
        <patternFill>
          <bgColor theme="1" tint="0.24994659260841701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color auto="1"/>
      </font>
      <fill>
        <patternFill>
          <bgColor rgb="FFF29436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bgColor rgb="FF05BEFF"/>
        </patternFill>
      </fill>
    </dxf>
    <dxf>
      <font>
        <b/>
        <i val="0"/>
        <color theme="0"/>
      </font>
      <fill>
        <patternFill>
          <bgColor theme="1" tint="0.24994659260841701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  <dxf>
      <font>
        <color auto="1"/>
      </font>
      <fill>
        <patternFill>
          <bgColor rgb="FFF29436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bgColor rgb="FF05BEFF"/>
        </patternFill>
      </fill>
    </dxf>
    <dxf>
      <font>
        <b/>
        <i val="0"/>
        <color theme="0"/>
      </font>
      <fill>
        <patternFill>
          <bgColor theme="1" tint="0.24994659260841701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</font>
      <fill>
        <patternFill>
          <bgColor rgb="FF00C057"/>
        </patternFill>
      </fill>
    </dxf>
    <dxf>
      <font>
        <b/>
        <i val="0"/>
      </font>
      <fill>
        <patternFill>
          <bgColor rgb="FFFFFF99"/>
        </patternFill>
      </fill>
    </dxf>
    <dxf>
      <font>
        <color auto="1"/>
      </font>
      <fill>
        <patternFill>
          <bgColor rgb="FFFF6600"/>
        </patternFill>
      </fill>
    </dxf>
    <dxf>
      <fill>
        <patternFill>
          <bgColor rgb="FFFF99CC"/>
        </patternFill>
      </fill>
    </dxf>
    <dxf>
      <font>
        <color auto="1"/>
      </font>
      <fill>
        <patternFill>
          <bgColor rgb="FF05BEFF"/>
        </patternFill>
      </fill>
    </dxf>
    <dxf>
      <font>
        <b/>
        <i val="0"/>
        <color auto="1"/>
      </font>
      <fill>
        <patternFill>
          <bgColor theme="0" tint="-0.24994659260841701"/>
        </patternFill>
      </fill>
    </dxf>
    <dxf>
      <font>
        <b/>
        <i val="0"/>
        <color theme="0"/>
      </font>
      <fill>
        <patternFill>
          <bgColor rgb="FFFF3F3F"/>
        </patternFill>
      </fill>
    </dxf>
    <dxf>
      <font>
        <b/>
        <i val="0"/>
      </font>
      <fill>
        <patternFill>
          <bgColor rgb="FFFFFF99"/>
        </patternFill>
      </fill>
    </dxf>
    <dxf>
      <font>
        <b/>
        <i val="0"/>
      </font>
      <fill>
        <patternFill>
          <bgColor rgb="FF00C057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FF"/>
      <rgbColor rgb="00000000"/>
      <rgbColor rgb="00D3D3D3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00C057"/>
      <color rgb="FF93D050"/>
      <color rgb="FFFF3F3F"/>
      <color rgb="FF404040"/>
      <color rgb="FFFFFF66"/>
      <color rgb="FFFF3737"/>
      <color rgb="FFFF7575"/>
      <color rgb="FFF8AB6C"/>
      <color rgb="FFC2E49C"/>
      <color rgb="FFD8EEC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7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8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9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0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1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2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9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1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0.xml"/></Relationships>
</file>

<file path=xl/charts/_rels/chart6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1.xml"/></Relationships>
</file>

<file path=xl/charts/_rels/chart6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2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3.xml"/></Relationships>
</file>

<file path=xl/charts/_rels/chart7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4.xml"/></Relationships>
</file>

<file path=xl/charts/_rels/chart7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5.xml"/></Relationships>
</file>

<file path=xl/charts/_rels/chart7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6.xml"/></Relationships>
</file>

<file path=xl/charts/_rels/chart7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7.xml"/></Relationships>
</file>

<file path=xl/charts/_rels/chart7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8.xml"/></Relationships>
</file>

<file path=xl/charts/_rels/chart7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39.xml"/></Relationships>
</file>

<file path=xl/charts/_rels/chart7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0.xml"/></Relationships>
</file>

<file path=xl/charts/_rels/chart7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1.xml"/></Relationships>
</file>

<file path=xl/charts/_rels/chart7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3.xml"/></Relationships>
</file>

<file path=xl/charts/_rels/chart8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4.xml"/></Relationships>
</file>

<file path=xl/charts/_rels/chart8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5.xml"/></Relationships>
</file>

<file path=xl/charts/_rels/chart8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6.xml"/></Relationships>
</file>

<file path=xl/charts/_rels/chart8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7.xml"/></Relationships>
</file>

<file path=xl/charts/_rels/chart8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8.xml"/></Relationships>
</file>

<file path=xl/charts/_rels/chart8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49.xml"/></Relationships>
</file>

<file path=xl/charts/_rels/chart8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0.xml"/></Relationships>
</file>

<file path=xl/charts/_rels/chart88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1.xml"/></Relationships>
</file>

<file path=xl/charts/_rels/chart8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2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90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3.xml"/></Relationships>
</file>

<file path=xl/charts/_rels/chart9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4.xml"/></Relationships>
</file>

<file path=xl/charts/_rels/chart9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5.xml"/></Relationships>
</file>

<file path=xl/charts/_rels/chart93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6.xml"/></Relationships>
</file>

<file path=xl/charts/_rels/chart94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7.xml"/></Relationships>
</file>

<file path=xl/charts/_rels/chart95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8.xml"/></Relationships>
</file>

<file path=xl/charts/_rels/chart96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59.xml"/></Relationships>
</file>

<file path=xl/charts/_rels/chart97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60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8688018954848651"/>
          <c:w val="1"/>
          <c:h val="0.7209406993997716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Link1x!$C$5</c:f>
              <c:strCache>
                <c:ptCount val="1"/>
                <c:pt idx="0">
                  <c:v>ประเทศ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n-US" sz="1700" b="1" i="0" u="none" strike="noStrike" kern="1200" baseline="0">
                    <a:solidFill>
                      <a:sysClr val="windowText" lastClr="000000"/>
                    </a:solidFill>
                    <a:latin typeface="TH Sarabun New" pitchFamily="34" charset="-34"/>
                    <a:ea typeface="+mn-ea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(Link1x!$B$6,Link1x!$B$28,Link1x!$B$52)</c:f>
              <c:strCache>
                <c:ptCount val="3"/>
                <c:pt idx="0">
                  <c:v>ด้านคณิตศาสตร์</c:v>
                </c:pt>
                <c:pt idx="1">
                  <c:v>ด้านภาษาไทย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(Link1x!$C$6,Link1x!$C$28,Link1x!$C$52)</c:f>
              <c:numCache>
                <c:formatCode>[$-10409]#,##0.00;\-#,##0.00</c:formatCode>
                <c:ptCount val="3"/>
                <c:pt idx="0">
                  <c:v>44.94</c:v>
                </c:pt>
                <c:pt idx="1">
                  <c:v>46.46</c:v>
                </c:pt>
                <c:pt idx="2">
                  <c:v>45.7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3F-4B69-A1E5-C9D4969EBD49}"/>
            </c:ext>
          </c:extLst>
        </c:ser>
        <c:ser>
          <c:idx val="1"/>
          <c:order val="1"/>
          <c:tx>
            <c:strRef>
              <c:f>Link1x!$D$5</c:f>
              <c:strCache>
                <c:ptCount val="1"/>
                <c:pt idx="0">
                  <c:v>เขตพื้นที่</c:v>
                </c:pt>
              </c:strCache>
            </c:strRef>
          </c:tx>
          <c:spPr>
            <a:solidFill>
              <a:srgbClr val="BC8FD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n-US" sz="1700" b="1" i="0" u="none" strike="noStrike" kern="1200" baseline="0">
                    <a:solidFill>
                      <a:sysClr val="windowText" lastClr="000000"/>
                    </a:solidFill>
                    <a:latin typeface="TH Sarabun New" pitchFamily="34" charset="-34"/>
                    <a:ea typeface="+mn-ea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(Link1x!$B$6,Link1x!$B$28,Link1x!$B$52)</c:f>
              <c:strCache>
                <c:ptCount val="3"/>
                <c:pt idx="0">
                  <c:v>ด้านคณิตศาสตร์</c:v>
                </c:pt>
                <c:pt idx="1">
                  <c:v>ด้านภาษาไทย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(Link1x!$D$6,Link1x!$D$28,Link1x!$D$52)</c:f>
              <c:numCache>
                <c:formatCode>[$-10409]#,##0.00;\-#,##0.00</c:formatCode>
                <c:ptCount val="3"/>
                <c:pt idx="0" formatCode="General">
                  <c:v>49.43</c:v>
                </c:pt>
                <c:pt idx="1">
                  <c:v>48.45</c:v>
                </c:pt>
                <c:pt idx="2">
                  <c:v>48.94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3F-4B69-A1E5-C9D4969EBD49}"/>
            </c:ext>
          </c:extLst>
        </c:ser>
        <c:ser>
          <c:idx val="2"/>
          <c:order val="2"/>
          <c:tx>
            <c:strRef>
              <c:f>Link1x!$E$5</c:f>
              <c:strCache>
                <c:ptCount val="1"/>
                <c:pt idx="0">
                  <c:v>โรงเรียน</c:v>
                </c:pt>
              </c:strCache>
            </c:strRef>
          </c:tx>
          <c:spPr>
            <a:solidFill>
              <a:srgbClr val="93D05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n-US" sz="1700" b="1" i="0" u="none" strike="noStrike" kern="1200" baseline="0">
                    <a:solidFill>
                      <a:sysClr val="windowText" lastClr="000000"/>
                    </a:solidFill>
                    <a:latin typeface="TH Sarabun New" pitchFamily="34" charset="-34"/>
                    <a:ea typeface="+mn-ea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(Link1x!$B$6,Link1x!$B$28,Link1x!$B$52)</c:f>
              <c:strCache>
                <c:ptCount val="3"/>
                <c:pt idx="0">
                  <c:v>ด้านคณิตศาสตร์</c:v>
                </c:pt>
                <c:pt idx="1">
                  <c:v>ด้านภาษาไทย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(Link1x!$E$6,Link1x!$E$28,Link1x!$E$52)</c:f>
              <c:numCache>
                <c:formatCode>[$-10409]#,##0.00;\-#,##0.00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3F-4B69-A1E5-C9D4969EBD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3160296"/>
        <c:axId val="363157552"/>
        <c:axId val="0"/>
      </c:bar3DChart>
      <c:catAx>
        <c:axId val="363160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 algn="ctr">
              <a:defRPr lang="th-TH" sz="1800" b="1" i="0" u="none" strike="noStrike" kern="1200" baseline="0">
                <a:solidFill>
                  <a:sysClr val="windowText" lastClr="000000"/>
                </a:solidFill>
                <a:latin typeface="TH Sarabun New" pitchFamily="34" charset="-34"/>
                <a:ea typeface="+mn-ea"/>
                <a:cs typeface="TH Sarabun New" pitchFamily="34" charset="-34"/>
              </a:defRPr>
            </a:pPr>
            <a:endParaRPr lang="th-TH"/>
          </a:p>
        </c:txPr>
        <c:crossAx val="363157552"/>
        <c:crosses val="autoZero"/>
        <c:auto val="1"/>
        <c:lblAlgn val="ctr"/>
        <c:lblOffset val="100"/>
        <c:noMultiLvlLbl val="0"/>
      </c:catAx>
      <c:valAx>
        <c:axId val="363157552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316029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764423539998466"/>
          <c:y val="2.5598898789247218E-2"/>
          <c:w val="0.34053933706817507"/>
          <c:h val="7.7217419858222044E-2"/>
        </c:manualLayout>
      </c:layout>
      <c:overlay val="0"/>
      <c:spPr>
        <a:ln>
          <a:solidFill>
            <a:srgbClr val="002060"/>
          </a:solidFill>
        </a:ln>
      </c:spPr>
      <c:txPr>
        <a:bodyPr/>
        <a:lstStyle/>
        <a:p>
          <a:pPr algn="ctr" rtl="0">
            <a:defRPr lang="th-TH" sz="1800" b="1" i="0" u="none" strike="noStrike" kern="1200" baseline="0">
              <a:solidFill>
                <a:sysClr val="windowText" lastClr="000000"/>
              </a:solidFill>
              <a:latin typeface="TH Sarabun New" pitchFamily="34" charset="-34"/>
              <a:ea typeface="+mn-ea"/>
              <a:cs typeface="TH Sarabun New" pitchFamily="34" charset="-34"/>
            </a:defRPr>
          </a:pPr>
          <a:endParaRPr lang="th-TH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D55-46DC-9421-B7F4156CA5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3992480"/>
        <c:axId val="362127184"/>
        <c:axId val="0"/>
      </c:bar3DChart>
      <c:catAx>
        <c:axId val="363992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2127184"/>
        <c:crosses val="autoZero"/>
        <c:auto val="1"/>
        <c:lblAlgn val="ctr"/>
        <c:lblOffset val="100"/>
        <c:noMultiLvlLbl val="0"/>
      </c:catAx>
      <c:valAx>
        <c:axId val="36212718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3992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2941518910342029"/>
          <c:w val="1"/>
          <c:h val="0.7645573103574796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Link2x!$E$152</c:f>
              <c:strCache>
                <c:ptCount val="1"/>
                <c:pt idx="0">
                  <c:v>ดีมาก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7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A3EC-4091-8A8D-534B1B8E7561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7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A3EC-4091-8A8D-534B1B8E7561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7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3EC-4091-8A8D-534B1B8E7561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7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A3EC-4091-8A8D-534B1B8E756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7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(Link2x!$F$151,Link2x!$H$151,Link2x!$J$151)</c:f>
              <c:strCache>
                <c:ptCount val="3"/>
                <c:pt idx="0">
                  <c:v>คณิตศาสตร์</c:v>
                </c:pt>
                <c:pt idx="1">
                  <c:v>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(Link2x!$F$152,Link2x!$H$152,Link2x!$J$152)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D6E3-4329-9FC9-A27E66D3EA0D}"/>
            </c:ext>
          </c:extLst>
        </c:ser>
        <c:ser>
          <c:idx val="1"/>
          <c:order val="1"/>
          <c:tx>
            <c:strRef>
              <c:f>Link2x!$E$153</c:f>
              <c:strCache>
                <c:ptCount val="1"/>
                <c:pt idx="0">
                  <c:v>ดี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00" b="1">
                    <a:latin typeface="TH Sarabun New" panose="020B0500040200020003" pitchFamily="34" charset="-34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(Link2x!$F$151,Link2x!$H$151,Link2x!$J$151)</c:f>
              <c:strCache>
                <c:ptCount val="3"/>
                <c:pt idx="0">
                  <c:v>คณิตศาสตร์</c:v>
                </c:pt>
                <c:pt idx="1">
                  <c:v>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(Link2x!$F$153,Link2x!$H$153,Link2x!$J$153)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D6E3-4329-9FC9-A27E66D3EA0D}"/>
            </c:ext>
          </c:extLst>
        </c:ser>
        <c:ser>
          <c:idx val="2"/>
          <c:order val="2"/>
          <c:tx>
            <c:strRef>
              <c:f>Link2x!$E$154</c:f>
              <c:strCache>
                <c:ptCount val="1"/>
                <c:pt idx="0">
                  <c:v>พอใช้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00" b="1">
                    <a:latin typeface="TH Sarabun New" panose="020B0500040200020003" pitchFamily="34" charset="-34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(Link2x!$F$151,Link2x!$H$151,Link2x!$J$151)</c:f>
              <c:strCache>
                <c:ptCount val="3"/>
                <c:pt idx="0">
                  <c:v>คณิตศาสตร์</c:v>
                </c:pt>
                <c:pt idx="1">
                  <c:v>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(Link2x!$F$154,Link2x!$H$154,Link2x!$J$154)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D6E3-4329-9FC9-A27E66D3EA0D}"/>
            </c:ext>
          </c:extLst>
        </c:ser>
        <c:ser>
          <c:idx val="3"/>
          <c:order val="3"/>
          <c:tx>
            <c:strRef>
              <c:f>Link2x!$E$155</c:f>
              <c:strCache>
                <c:ptCount val="1"/>
                <c:pt idx="0">
                  <c:v>ปรับปรุง</c:v>
                </c:pt>
              </c:strCache>
            </c:strRef>
          </c:tx>
          <c:spPr>
            <a:solidFill>
              <a:srgbClr val="FF37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00" b="1">
                    <a:latin typeface="TH Sarabun New" panose="020B0500040200020003" pitchFamily="34" charset="-34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(Link2x!$F$151,Link2x!$H$151,Link2x!$J$151)</c:f>
              <c:strCache>
                <c:ptCount val="3"/>
                <c:pt idx="0">
                  <c:v>คณิตศาสตร์</c:v>
                </c:pt>
                <c:pt idx="1">
                  <c:v>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(Link2x!$F$155,Link2x!$H$155,Link2x!$J$155)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D6E3-4329-9FC9-A27E66D3EA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72115784"/>
        <c:axId val="372117744"/>
        <c:axId val="0"/>
      </c:bar3DChart>
      <c:catAx>
        <c:axId val="372115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6000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72117744"/>
        <c:crosses val="autoZero"/>
        <c:auto val="1"/>
        <c:lblAlgn val="ctr"/>
        <c:lblOffset val="100"/>
        <c:noMultiLvlLbl val="0"/>
      </c:catAx>
      <c:valAx>
        <c:axId val="372117744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7211578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331079109026105"/>
          <c:y val="2.2531565514333624E-2"/>
          <c:w val="0.36763726937541297"/>
          <c:h val="8.6342101621162334E-2"/>
        </c:manualLayout>
      </c:layout>
      <c:overlay val="0"/>
      <c:spPr>
        <a:ln>
          <a:solidFill>
            <a:schemeClr val="tx1">
              <a:lumMod val="65000"/>
              <a:lumOff val="35000"/>
            </a:schemeClr>
          </a:solidFill>
        </a:ln>
      </c:spPr>
      <c:txPr>
        <a:bodyPr/>
        <a:lstStyle/>
        <a:p>
          <a:pPr>
            <a:defRPr sz="1800" b="1">
              <a:latin typeface="TH Sarabun New" panose="020B0500040200020003" pitchFamily="34" charset="-34"/>
              <a:cs typeface="TH Sarabun New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53D-4EA2-893A-EBAC5464761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2118168"/>
        <c:axId val="362115032"/>
        <c:axId val="0"/>
      </c:bar3DChart>
      <c:catAx>
        <c:axId val="3621181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2115032"/>
        <c:crosses val="autoZero"/>
        <c:auto val="1"/>
        <c:lblAlgn val="ctr"/>
        <c:lblOffset val="100"/>
        <c:noMultiLvlLbl val="0"/>
      </c:catAx>
      <c:valAx>
        <c:axId val="362115032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21181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052-470F-8FFD-8655C3127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2124440"/>
        <c:axId val="362122872"/>
        <c:axId val="0"/>
      </c:bar3DChart>
      <c:catAx>
        <c:axId val="362124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2122872"/>
        <c:crosses val="autoZero"/>
        <c:auto val="1"/>
        <c:lblAlgn val="ctr"/>
        <c:lblOffset val="100"/>
        <c:noMultiLvlLbl val="0"/>
      </c:catAx>
      <c:valAx>
        <c:axId val="362122872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21244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8FE-4D2D-83C0-13B193BEF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2119344"/>
        <c:axId val="362115816"/>
        <c:axId val="0"/>
      </c:bar3DChart>
      <c:catAx>
        <c:axId val="3621193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2115816"/>
        <c:crosses val="autoZero"/>
        <c:auto val="1"/>
        <c:lblAlgn val="ctr"/>
        <c:lblOffset val="100"/>
        <c:noMultiLvlLbl val="0"/>
      </c:catAx>
      <c:valAx>
        <c:axId val="362115816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21193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A57-4340-804A-53C504BFB02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2120912"/>
        <c:axId val="362120128"/>
        <c:axId val="0"/>
      </c:bar3DChart>
      <c:catAx>
        <c:axId val="362120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2120128"/>
        <c:crosses val="autoZero"/>
        <c:auto val="1"/>
        <c:lblAlgn val="ctr"/>
        <c:lblOffset val="100"/>
        <c:noMultiLvlLbl val="0"/>
      </c:catAx>
      <c:valAx>
        <c:axId val="36212012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2120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021548871947429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6C1-4DA0-9B77-EDFEF1E65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2126400"/>
        <c:axId val="362116600"/>
        <c:axId val="0"/>
      </c:bar3DChart>
      <c:catAx>
        <c:axId val="3621264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2116600"/>
        <c:crosses val="autoZero"/>
        <c:auto val="1"/>
        <c:lblAlgn val="ctr"/>
        <c:lblOffset val="100"/>
        <c:noMultiLvlLbl val="0"/>
      </c:catAx>
      <c:valAx>
        <c:axId val="362116600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21264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DEE-4D16-9AF1-68D7C7518A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2121304"/>
        <c:axId val="362117384"/>
        <c:axId val="0"/>
      </c:bar3DChart>
      <c:catAx>
        <c:axId val="36212130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2117384"/>
        <c:crosses val="autoZero"/>
        <c:auto val="1"/>
        <c:lblAlgn val="ctr"/>
        <c:lblOffset val="100"/>
        <c:noMultiLvlLbl val="0"/>
      </c:catAx>
      <c:valAx>
        <c:axId val="36211738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212130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62A-4D0F-8BB6-618A65F05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2123264"/>
        <c:axId val="362117776"/>
        <c:axId val="0"/>
      </c:bar3DChart>
      <c:catAx>
        <c:axId val="3621232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2117776"/>
        <c:crosses val="autoZero"/>
        <c:auto val="1"/>
        <c:lblAlgn val="ctr"/>
        <c:lblOffset val="100"/>
        <c:noMultiLvlLbl val="0"/>
      </c:catAx>
      <c:valAx>
        <c:axId val="362117776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21232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A68-4638-AA6F-3322DEDC71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2124832"/>
        <c:axId val="362118560"/>
        <c:axId val="0"/>
      </c:bar3DChart>
      <c:catAx>
        <c:axId val="3621248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2118560"/>
        <c:crosses val="autoZero"/>
        <c:auto val="1"/>
        <c:lblAlgn val="ctr"/>
        <c:lblOffset val="100"/>
        <c:noMultiLvlLbl val="0"/>
      </c:catAx>
      <c:valAx>
        <c:axId val="362118560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21248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DB5-4269-A345-E2466D8CAE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2122480"/>
        <c:axId val="362124048"/>
        <c:axId val="0"/>
      </c:bar3DChart>
      <c:catAx>
        <c:axId val="362122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2124048"/>
        <c:crosses val="autoZero"/>
        <c:auto val="1"/>
        <c:lblAlgn val="ctr"/>
        <c:lblOffset val="100"/>
        <c:noMultiLvlLbl val="0"/>
      </c:catAx>
      <c:valAx>
        <c:axId val="36212404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21224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6.833885465485405E-2"/>
          <c:w val="1"/>
          <c:h val="0.7065889548044069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Link1x!$E$5</c:f>
              <c:strCache>
                <c:ptCount val="1"/>
                <c:pt idx="0">
                  <c:v>โรงเรียน</c:v>
                </c:pt>
              </c:strCache>
            </c:strRef>
          </c:tx>
          <c:spPr>
            <a:solidFill>
              <a:schemeClr val="accent6">
                <a:lumMod val="20000"/>
                <a:lumOff val="8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40000"/>
                  <a:lumOff val="6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5-300A-49F2-8CC3-ECDCB3964995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n-US" sz="1700" b="1" i="0" u="none" strike="noStrike" kern="1200" baseline="0">
                    <a:solidFill>
                      <a:sysClr val="windowText" lastClr="000000"/>
                    </a:solidFill>
                    <a:latin typeface="TH Sarabun New" pitchFamily="34" charset="-34"/>
                    <a:ea typeface="+mn-ea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(Link1x!$B$6:$B$7,Link1x!$B$10,Link1x!$B$13,Link1x!$B$17,Link1x!$B$20,Link1x!$B$23,Link1x!$B$26)</c:f>
              <c:strCache>
                <c:ptCount val="8"/>
                <c:pt idx="0">
                  <c:v>ด้านคณิตศาสตร์</c:v>
                </c:pt>
                <c:pt idx="1">
                  <c:v>มฐ. ค 1.1</c:v>
                </c:pt>
                <c:pt idx="2">
                  <c:v>มฐ. ค 1.2</c:v>
                </c:pt>
                <c:pt idx="3">
                  <c:v>มฐ. ค 2.2</c:v>
                </c:pt>
                <c:pt idx="4">
                  <c:v>มฐ. ค 3.1</c:v>
                </c:pt>
                <c:pt idx="5">
                  <c:v>มฐ. ค 3.2</c:v>
                </c:pt>
                <c:pt idx="6">
                  <c:v>มฐ. ค 4.1</c:v>
                </c:pt>
                <c:pt idx="7">
                  <c:v>มฐ. ค 5.1</c:v>
                </c:pt>
              </c:strCache>
            </c:strRef>
          </c:cat>
          <c:val>
            <c:numRef>
              <c:f>(Link1x!$E$6:$E$7,Link1x!$E$10,Link1x!$E$13,Link1x!$E$17,Link1x!$E$20,Link1x!$E$23,Link1x!$E$26)</c:f>
              <c:numCache>
                <c:formatCode>[$-10409]#,##0.00;\-#,##0.00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93-479F-BE0E-034045485FB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40669752"/>
        <c:axId val="340672888"/>
        <c:axId val="0"/>
      </c:bar3DChart>
      <c:catAx>
        <c:axId val="340669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 algn="ctr">
              <a:defRPr lang="th-TH" sz="1800" b="1" i="0" u="none" strike="noStrike" kern="1200" baseline="0">
                <a:solidFill>
                  <a:sysClr val="windowText" lastClr="000000"/>
                </a:solidFill>
                <a:latin typeface="TH Sarabun New" pitchFamily="34" charset="-34"/>
                <a:ea typeface="+mn-ea"/>
                <a:cs typeface="TH Sarabun New" pitchFamily="34" charset="-34"/>
              </a:defRPr>
            </a:pPr>
            <a:endParaRPr lang="th-TH"/>
          </a:p>
        </c:txPr>
        <c:crossAx val="340672888"/>
        <c:crosses val="autoZero"/>
        <c:auto val="1"/>
        <c:lblAlgn val="ctr"/>
        <c:lblOffset val="100"/>
        <c:noMultiLvlLbl val="0"/>
      </c:catAx>
      <c:valAx>
        <c:axId val="34067288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406697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D02-483B-BBE3-B86372526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2125224"/>
        <c:axId val="362125616"/>
        <c:axId val="0"/>
      </c:bar3DChart>
      <c:catAx>
        <c:axId val="3621252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2125616"/>
        <c:crosses val="autoZero"/>
        <c:auto val="1"/>
        <c:lblAlgn val="ctr"/>
        <c:lblOffset val="100"/>
        <c:noMultiLvlLbl val="0"/>
      </c:catAx>
      <c:valAx>
        <c:axId val="362125616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2125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00E-4791-A6D0-9A7613709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2127968"/>
        <c:axId val="362128360"/>
        <c:axId val="0"/>
      </c:bar3DChart>
      <c:catAx>
        <c:axId val="3621279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2128360"/>
        <c:crosses val="autoZero"/>
        <c:auto val="1"/>
        <c:lblAlgn val="ctr"/>
        <c:lblOffset val="100"/>
        <c:noMultiLvlLbl val="0"/>
      </c:catAx>
      <c:valAx>
        <c:axId val="362128360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21279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1B0-4168-BDE4-80BCF2EA72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2130712"/>
        <c:axId val="362129144"/>
        <c:axId val="0"/>
      </c:bar3DChart>
      <c:catAx>
        <c:axId val="3621307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2129144"/>
        <c:crosses val="autoZero"/>
        <c:auto val="1"/>
        <c:lblAlgn val="ctr"/>
        <c:lblOffset val="100"/>
        <c:noMultiLvlLbl val="0"/>
      </c:catAx>
      <c:valAx>
        <c:axId val="36212914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2130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EA3-4023-8198-C354A4BA7C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2129536"/>
        <c:axId val="362129928"/>
        <c:axId val="0"/>
      </c:bar3DChart>
      <c:catAx>
        <c:axId val="3621295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2129928"/>
        <c:crosses val="autoZero"/>
        <c:auto val="1"/>
        <c:lblAlgn val="ctr"/>
        <c:lblOffset val="100"/>
        <c:noMultiLvlLbl val="0"/>
      </c:catAx>
      <c:valAx>
        <c:axId val="36212992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21295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A28-485C-84AC-0A685EA2C6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7437632"/>
        <c:axId val="367441552"/>
        <c:axId val="0"/>
      </c:bar3DChart>
      <c:catAx>
        <c:axId val="3674376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7441552"/>
        <c:crosses val="autoZero"/>
        <c:auto val="1"/>
        <c:lblAlgn val="ctr"/>
        <c:lblOffset val="100"/>
        <c:noMultiLvlLbl val="0"/>
      </c:catAx>
      <c:valAx>
        <c:axId val="367441552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74376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60B-4E7F-85BF-7AFF053C95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7437240"/>
        <c:axId val="367432928"/>
        <c:axId val="0"/>
      </c:bar3DChart>
      <c:catAx>
        <c:axId val="367437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7432928"/>
        <c:crosses val="autoZero"/>
        <c:auto val="1"/>
        <c:lblAlgn val="ctr"/>
        <c:lblOffset val="100"/>
        <c:noMultiLvlLbl val="0"/>
      </c:catAx>
      <c:valAx>
        <c:axId val="36743292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74372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1C2-4EF4-B41B-98766701E8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7436848"/>
        <c:axId val="367443904"/>
        <c:axId val="0"/>
      </c:bar3DChart>
      <c:catAx>
        <c:axId val="3674368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7443904"/>
        <c:crosses val="autoZero"/>
        <c:auto val="1"/>
        <c:lblAlgn val="ctr"/>
        <c:lblOffset val="100"/>
        <c:noMultiLvlLbl val="0"/>
      </c:catAx>
      <c:valAx>
        <c:axId val="36744390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74368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0389469525840632"/>
          <c:w val="0.99776386369888181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628-4697-A716-7585CA68D2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7443120"/>
        <c:axId val="367433320"/>
        <c:axId val="0"/>
      </c:bar3DChart>
      <c:catAx>
        <c:axId val="3674431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7433320"/>
        <c:crosses val="autoZero"/>
        <c:auto val="1"/>
        <c:lblAlgn val="ctr"/>
        <c:lblOffset val="100"/>
        <c:noMultiLvlLbl val="0"/>
      </c:catAx>
      <c:valAx>
        <c:axId val="367433320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74431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973-45BB-AB70-C201EB0ED2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7434888"/>
        <c:axId val="367441160"/>
        <c:axId val="0"/>
      </c:bar3DChart>
      <c:catAx>
        <c:axId val="3674348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7441160"/>
        <c:crosses val="autoZero"/>
        <c:auto val="1"/>
        <c:lblAlgn val="ctr"/>
        <c:lblOffset val="100"/>
        <c:noMultiLvlLbl val="0"/>
      </c:catAx>
      <c:valAx>
        <c:axId val="367441160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74348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5B1-474E-B68C-BD789822E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7439200"/>
        <c:axId val="367432144"/>
        <c:axId val="0"/>
      </c:bar3DChart>
      <c:catAx>
        <c:axId val="36743920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7432144"/>
        <c:crosses val="autoZero"/>
        <c:auto val="1"/>
        <c:lblAlgn val="ctr"/>
        <c:lblOffset val="100"/>
        <c:noMultiLvlLbl val="0"/>
      </c:catAx>
      <c:valAx>
        <c:axId val="36743214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743920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8688018954848651"/>
          <c:w val="1"/>
          <c:h val="0.72352342032772099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Link1x!$C$5</c:f>
              <c:strCache>
                <c:ptCount val="1"/>
                <c:pt idx="0">
                  <c:v>ประเทศ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64D4-44B8-923D-D64CA0B77B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n-US" sz="1600" b="1" i="0" u="none" strike="noStrike" kern="1200" baseline="0">
                    <a:solidFill>
                      <a:sysClr val="windowText" lastClr="000000"/>
                    </a:solidFill>
                    <a:latin typeface="TH Sarabun New" pitchFamily="34" charset="-34"/>
                    <a:ea typeface="+mn-ea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(Link1x!$B$6:$B$7,Link1x!$B$10,Link1x!$B$13,Link1x!$B$17,Link1x!$B$20,Link1x!$B$23,Link1x!$B$26)</c:f>
              <c:strCache>
                <c:ptCount val="8"/>
                <c:pt idx="0">
                  <c:v>ด้านคณิตศาสตร์</c:v>
                </c:pt>
                <c:pt idx="1">
                  <c:v>มฐ. ค 1.1</c:v>
                </c:pt>
                <c:pt idx="2">
                  <c:v>มฐ. ค 1.2</c:v>
                </c:pt>
                <c:pt idx="3">
                  <c:v>มฐ. ค 2.2</c:v>
                </c:pt>
                <c:pt idx="4">
                  <c:v>มฐ. ค 3.1</c:v>
                </c:pt>
                <c:pt idx="5">
                  <c:v>มฐ. ค 3.2</c:v>
                </c:pt>
                <c:pt idx="6">
                  <c:v>มฐ. ค 4.1</c:v>
                </c:pt>
                <c:pt idx="7">
                  <c:v>มฐ. ค 5.1</c:v>
                </c:pt>
              </c:strCache>
            </c:strRef>
          </c:cat>
          <c:val>
            <c:numRef>
              <c:f>(Link1x!$C$6:$C$7,Link1x!$C$10,Link1x!$C$13,Link1x!$C$17,Link1x!$C$20,Link1x!$C$23,Link1x!$C$26)</c:f>
              <c:numCache>
                <c:formatCode>[$-10409]#,##0.00;\-#,##0.00</c:formatCode>
                <c:ptCount val="8"/>
                <c:pt idx="0">
                  <c:v>44.94</c:v>
                </c:pt>
                <c:pt idx="1">
                  <c:v>62.66</c:v>
                </c:pt>
                <c:pt idx="2">
                  <c:v>36.22</c:v>
                </c:pt>
                <c:pt idx="3">
                  <c:v>42.95</c:v>
                </c:pt>
                <c:pt idx="4">
                  <c:v>49.71</c:v>
                </c:pt>
                <c:pt idx="5">
                  <c:v>55.05</c:v>
                </c:pt>
                <c:pt idx="6">
                  <c:v>45.75</c:v>
                </c:pt>
                <c:pt idx="7">
                  <c:v>49.64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4D4-44B8-923D-D64CA0B77B5F}"/>
            </c:ext>
          </c:extLst>
        </c:ser>
        <c:ser>
          <c:idx val="1"/>
          <c:order val="1"/>
          <c:tx>
            <c:strRef>
              <c:f>Link1x!$D$5</c:f>
              <c:strCache>
                <c:ptCount val="1"/>
                <c:pt idx="0">
                  <c:v>เขตพื้นที่</c:v>
                </c:pt>
              </c:strCache>
            </c:strRef>
          </c:tx>
          <c:spPr>
            <a:solidFill>
              <a:srgbClr val="CDACE6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BC8FDD"/>
              </a:solidFill>
            </c:spPr>
            <c:extLst>
              <c:ext xmlns:c16="http://schemas.microsoft.com/office/drawing/2014/chart" uri="{C3380CC4-5D6E-409C-BE32-E72D297353CC}">
                <c16:uniqueId val="{00000004-64D4-44B8-923D-D64CA0B77B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n-US" sz="1600" b="1" i="0" u="none" strike="noStrike" kern="1200" baseline="0">
                    <a:solidFill>
                      <a:sysClr val="windowText" lastClr="000000"/>
                    </a:solidFill>
                    <a:latin typeface="TH Sarabun New" pitchFamily="34" charset="-34"/>
                    <a:ea typeface="+mn-ea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(Link1x!$B$6:$B$7,Link1x!$B$10,Link1x!$B$13,Link1x!$B$17,Link1x!$B$20,Link1x!$B$23,Link1x!$B$26)</c:f>
              <c:strCache>
                <c:ptCount val="8"/>
                <c:pt idx="0">
                  <c:v>ด้านคณิตศาสตร์</c:v>
                </c:pt>
                <c:pt idx="1">
                  <c:v>มฐ. ค 1.1</c:v>
                </c:pt>
                <c:pt idx="2">
                  <c:v>มฐ. ค 1.2</c:v>
                </c:pt>
                <c:pt idx="3">
                  <c:v>มฐ. ค 2.2</c:v>
                </c:pt>
                <c:pt idx="4">
                  <c:v>มฐ. ค 3.1</c:v>
                </c:pt>
                <c:pt idx="5">
                  <c:v>มฐ. ค 3.2</c:v>
                </c:pt>
                <c:pt idx="6">
                  <c:v>มฐ. ค 4.1</c:v>
                </c:pt>
                <c:pt idx="7">
                  <c:v>มฐ. ค 5.1</c:v>
                </c:pt>
              </c:strCache>
            </c:strRef>
          </c:cat>
          <c:val>
            <c:numRef>
              <c:f>(Link1x!$D$6:$D$7,Link1x!$D$10,Link1x!$D$13,Link1x!$D$17,Link1x!$D$20,Link1x!$D$23,Link1x!$D$26)</c:f>
              <c:numCache>
                <c:formatCode>[$-10409]#,##0.00;\-#,##0.00</c:formatCode>
                <c:ptCount val="8"/>
                <c:pt idx="0" formatCode="General">
                  <c:v>49.43</c:v>
                </c:pt>
                <c:pt idx="1">
                  <c:v>66.41</c:v>
                </c:pt>
                <c:pt idx="2">
                  <c:v>40</c:v>
                </c:pt>
                <c:pt idx="3">
                  <c:v>47.73</c:v>
                </c:pt>
                <c:pt idx="4">
                  <c:v>55.42</c:v>
                </c:pt>
                <c:pt idx="5">
                  <c:v>58.83</c:v>
                </c:pt>
                <c:pt idx="6">
                  <c:v>50.42</c:v>
                </c:pt>
                <c:pt idx="7">
                  <c:v>55.67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4D4-44B8-923D-D64CA0B77B5F}"/>
            </c:ext>
          </c:extLst>
        </c:ser>
        <c:ser>
          <c:idx val="2"/>
          <c:order val="2"/>
          <c:tx>
            <c:strRef>
              <c:f>Link1x!$E$5</c:f>
              <c:strCache>
                <c:ptCount val="1"/>
                <c:pt idx="0">
                  <c:v>โรงเรียน</c:v>
                </c:pt>
              </c:strCache>
            </c:strRef>
          </c:tx>
          <c:spPr>
            <a:solidFill>
              <a:srgbClr val="B0DD7F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3D050"/>
              </a:solidFill>
            </c:spPr>
            <c:extLst>
              <c:ext xmlns:c16="http://schemas.microsoft.com/office/drawing/2014/chart" uri="{C3380CC4-5D6E-409C-BE32-E72D297353CC}">
                <c16:uniqueId val="{00000003-64D4-44B8-923D-D64CA0B77B5F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n-US" sz="1600" b="1" i="0" u="none" strike="noStrike" kern="1200" baseline="0">
                    <a:solidFill>
                      <a:sysClr val="windowText" lastClr="000000"/>
                    </a:solidFill>
                    <a:latin typeface="TH Sarabun New" pitchFamily="34" charset="-34"/>
                    <a:ea typeface="+mn-ea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(Link1x!$B$6:$B$7,Link1x!$B$10,Link1x!$B$13,Link1x!$B$17,Link1x!$B$20,Link1x!$B$23,Link1x!$B$26)</c:f>
              <c:strCache>
                <c:ptCount val="8"/>
                <c:pt idx="0">
                  <c:v>ด้านคณิตศาสตร์</c:v>
                </c:pt>
                <c:pt idx="1">
                  <c:v>มฐ. ค 1.1</c:v>
                </c:pt>
                <c:pt idx="2">
                  <c:v>มฐ. ค 1.2</c:v>
                </c:pt>
                <c:pt idx="3">
                  <c:v>มฐ. ค 2.2</c:v>
                </c:pt>
                <c:pt idx="4">
                  <c:v>มฐ. ค 3.1</c:v>
                </c:pt>
                <c:pt idx="5">
                  <c:v>มฐ. ค 3.2</c:v>
                </c:pt>
                <c:pt idx="6">
                  <c:v>มฐ. ค 4.1</c:v>
                </c:pt>
                <c:pt idx="7">
                  <c:v>มฐ. ค 5.1</c:v>
                </c:pt>
              </c:strCache>
            </c:strRef>
          </c:cat>
          <c:val>
            <c:numRef>
              <c:f>(Link1x!$E$6:$E$7,Link1x!$E$10,Link1x!$E$13,Link1x!$E$17,Link1x!$E$20,Link1x!$E$23,Link1x!$E$26)</c:f>
              <c:numCache>
                <c:formatCode>[$-10409]#,##0.00;\-#,##0.00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4D4-44B8-923D-D64CA0B77B5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2704920"/>
        <c:axId val="41760792"/>
        <c:axId val="0"/>
      </c:bar3DChart>
      <c:catAx>
        <c:axId val="362704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 algn="ctr">
              <a:defRPr lang="th-TH" sz="1600" b="1" i="0" u="none" strike="noStrike" kern="1200" baseline="0">
                <a:solidFill>
                  <a:sysClr val="windowText" lastClr="000000"/>
                </a:solidFill>
                <a:latin typeface="TH Sarabun New" pitchFamily="34" charset="-34"/>
                <a:ea typeface="+mn-ea"/>
                <a:cs typeface="TH Sarabun New" pitchFamily="34" charset="-34"/>
              </a:defRPr>
            </a:pPr>
            <a:endParaRPr lang="th-TH"/>
          </a:p>
        </c:txPr>
        <c:crossAx val="41760792"/>
        <c:crosses val="autoZero"/>
        <c:auto val="1"/>
        <c:lblAlgn val="ctr"/>
        <c:lblOffset val="100"/>
        <c:noMultiLvlLbl val="0"/>
      </c:catAx>
      <c:valAx>
        <c:axId val="41760792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27049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445167330433615"/>
          <c:y val="2.5598898789247218E-2"/>
          <c:w val="0.30538821225008267"/>
          <c:h val="7.7217419858222044E-2"/>
        </c:manualLayout>
      </c:layout>
      <c:overlay val="0"/>
      <c:spPr>
        <a:ln>
          <a:solidFill>
            <a:srgbClr val="002060"/>
          </a:solidFill>
        </a:ln>
      </c:spPr>
      <c:txPr>
        <a:bodyPr/>
        <a:lstStyle/>
        <a:p>
          <a:pPr algn="ctr" rtl="0">
            <a:defRPr lang="th-TH" sz="1800" b="1" i="0" u="none" strike="noStrike" kern="1200" baseline="0">
              <a:solidFill>
                <a:sysClr val="windowText" lastClr="000000"/>
              </a:solidFill>
              <a:latin typeface="TH Sarabun New" pitchFamily="34" charset="-34"/>
              <a:ea typeface="+mn-ea"/>
              <a:cs typeface="TH Sarabun New" pitchFamily="34" charset="-34"/>
            </a:defRPr>
          </a:pPr>
          <a:endParaRPr lang="th-TH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136-4AED-8AD7-1348F10ED0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7435280"/>
        <c:axId val="367439592"/>
        <c:axId val="0"/>
      </c:bar3DChart>
      <c:catAx>
        <c:axId val="3674352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7439592"/>
        <c:crosses val="autoZero"/>
        <c:auto val="1"/>
        <c:lblAlgn val="ctr"/>
        <c:lblOffset val="100"/>
        <c:noMultiLvlLbl val="0"/>
      </c:catAx>
      <c:valAx>
        <c:axId val="367439592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743528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4CF-48A8-B33C-97C63F0C39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7442728"/>
        <c:axId val="367440376"/>
        <c:axId val="0"/>
      </c:bar3DChart>
      <c:catAx>
        <c:axId val="3674427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7440376"/>
        <c:crosses val="autoZero"/>
        <c:auto val="1"/>
        <c:lblAlgn val="ctr"/>
        <c:lblOffset val="100"/>
        <c:noMultiLvlLbl val="0"/>
      </c:catAx>
      <c:valAx>
        <c:axId val="367440376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74427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0DC-4EE4-87DC-247A5229DB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7442336"/>
        <c:axId val="367443512"/>
        <c:axId val="0"/>
      </c:bar3DChart>
      <c:catAx>
        <c:axId val="3674423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7443512"/>
        <c:crosses val="autoZero"/>
        <c:auto val="1"/>
        <c:lblAlgn val="ctr"/>
        <c:lblOffset val="100"/>
        <c:noMultiLvlLbl val="0"/>
      </c:catAx>
      <c:valAx>
        <c:axId val="367443512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7442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240-4DBF-A29F-5A94F14539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7431752"/>
        <c:axId val="367436456"/>
        <c:axId val="0"/>
      </c:bar3DChart>
      <c:catAx>
        <c:axId val="367431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7436456"/>
        <c:crosses val="autoZero"/>
        <c:auto val="1"/>
        <c:lblAlgn val="ctr"/>
        <c:lblOffset val="100"/>
        <c:noMultiLvlLbl val="0"/>
      </c:catAx>
      <c:valAx>
        <c:axId val="367436456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7431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E28-484F-975C-0DDC129EE1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7433712"/>
        <c:axId val="367434104"/>
        <c:axId val="0"/>
      </c:bar3DChart>
      <c:catAx>
        <c:axId val="3674337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7434104"/>
        <c:crosses val="autoZero"/>
        <c:auto val="1"/>
        <c:lblAlgn val="ctr"/>
        <c:lblOffset val="100"/>
        <c:noMultiLvlLbl val="0"/>
      </c:catAx>
      <c:valAx>
        <c:axId val="36743410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7433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20E-451C-9DB3-3210F8AB5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7445864"/>
        <c:axId val="367447432"/>
        <c:axId val="0"/>
      </c:bar3DChart>
      <c:catAx>
        <c:axId val="3674458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7447432"/>
        <c:crosses val="autoZero"/>
        <c:auto val="1"/>
        <c:lblAlgn val="ctr"/>
        <c:lblOffset val="100"/>
        <c:noMultiLvlLbl val="0"/>
      </c:catAx>
      <c:valAx>
        <c:axId val="367447432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744586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0B3-40F8-A72B-E298ED5A81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7445472"/>
        <c:axId val="367444688"/>
        <c:axId val="0"/>
      </c:bar3DChart>
      <c:catAx>
        <c:axId val="3674454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7444688"/>
        <c:crosses val="autoZero"/>
        <c:auto val="1"/>
        <c:lblAlgn val="ctr"/>
        <c:lblOffset val="100"/>
        <c:noMultiLvlLbl val="0"/>
      </c:catAx>
      <c:valAx>
        <c:axId val="36744468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7445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110-46E2-AE16-34417D6FB7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7446648"/>
        <c:axId val="367445080"/>
        <c:axId val="0"/>
      </c:bar3DChart>
      <c:catAx>
        <c:axId val="3674466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7445080"/>
        <c:crosses val="autoZero"/>
        <c:auto val="1"/>
        <c:lblAlgn val="ctr"/>
        <c:lblOffset val="100"/>
        <c:noMultiLvlLbl val="0"/>
      </c:catAx>
      <c:valAx>
        <c:axId val="367445080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74466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ABA-4FE6-A563-649E6A0F71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8384984"/>
        <c:axId val="368386552"/>
        <c:axId val="0"/>
      </c:bar3DChart>
      <c:catAx>
        <c:axId val="3683849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8386552"/>
        <c:crosses val="autoZero"/>
        <c:auto val="1"/>
        <c:lblAlgn val="ctr"/>
        <c:lblOffset val="100"/>
        <c:noMultiLvlLbl val="0"/>
      </c:catAx>
      <c:valAx>
        <c:axId val="368386552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838498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4A3-406B-9F63-E6195FE13278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34A3-406B-9F63-E6195FE1327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34A3-406B-9F63-E6195FE1327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34A3-406B-9F63-E6195FE1327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34A3-406B-9F63-E6195FE1327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34A3-406B-9F63-E6195FE1327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34A3-406B-9F63-E6195FE1327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34A3-406B-9F63-E6195FE1327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34A3-406B-9F63-E6195FE1327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34A3-406B-9F63-E6195FE1327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34A3-406B-9F63-E6195FE1327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34A3-406B-9F63-E6195FE1327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34A3-406B-9F63-E6195FE13278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34A3-406B-9F63-E6195FE13278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4A3-406B-9F63-E6195FE13278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34A3-406B-9F63-E6195FE13278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34A3-406B-9F63-E6195FE13278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34A3-406B-9F63-E6195FE1327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Link2x!$D$10:$V$10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4A3-406B-9F63-E6195FE1327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386160"/>
        <c:axId val="368387336"/>
        <c:axId val="0"/>
      </c:bar3DChart>
      <c:catAx>
        <c:axId val="3683861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387336"/>
        <c:crosses val="autoZero"/>
        <c:auto val="1"/>
        <c:lblAlgn val="ctr"/>
        <c:lblOffset val="100"/>
        <c:noMultiLvlLbl val="0"/>
      </c:catAx>
      <c:valAx>
        <c:axId val="368387336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3861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8688018954848651"/>
          <c:w val="1"/>
          <c:h val="0.718685059525881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Link1x!$E$5</c:f>
              <c:strCache>
                <c:ptCount val="1"/>
                <c:pt idx="0">
                  <c:v>โรงเรียน</c:v>
                </c:pt>
              </c:strCache>
            </c:strRef>
          </c:tx>
          <c:spPr>
            <a:solidFill>
              <a:srgbClr val="D8EEC0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1-36B0-49B5-806A-097A5ED33946}"/>
              </c:ext>
            </c:extLst>
          </c:dPt>
          <c:dLbls>
            <c:dLbl>
              <c:idx val="0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 algn="ctr">
                    <a:defRPr lang="en-US" sz="1700" b="1" i="0" u="none" strike="noStrike" kern="1200" baseline="0">
                      <a:solidFill>
                        <a:sysClr val="windowText" lastClr="000000"/>
                      </a:solidFill>
                      <a:latin typeface="TH Sarabun New" pitchFamily="34" charset="-34"/>
                      <a:ea typeface="+mn-ea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36B0-49B5-806A-097A5ED33946}"/>
                </c:ext>
              </c:extLst>
            </c:dLbl>
            <c:dLbl>
              <c:idx val="1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 algn="ctr">
                    <a:defRPr lang="en-US" sz="1700" b="1" i="0" u="none" strike="noStrike" kern="1200" baseline="0">
                      <a:solidFill>
                        <a:sysClr val="windowText" lastClr="000000"/>
                      </a:solidFill>
                      <a:latin typeface="TH Sarabun New" pitchFamily="34" charset="-34"/>
                      <a:ea typeface="+mn-ea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A40-4864-AF80-8181846A2480}"/>
                </c:ext>
              </c:extLst>
            </c:dLbl>
            <c:dLbl>
              <c:idx val="2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 algn="ctr">
                    <a:defRPr lang="en-US" sz="1700" b="1" i="0" u="none" strike="noStrike" kern="1200" baseline="0">
                      <a:solidFill>
                        <a:sysClr val="windowText" lastClr="000000"/>
                      </a:solidFill>
                      <a:latin typeface="TH Sarabun New" pitchFamily="34" charset="-34"/>
                      <a:ea typeface="+mn-ea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EA40-4864-AF80-8181846A2480}"/>
                </c:ext>
              </c:extLst>
            </c:dLbl>
            <c:dLbl>
              <c:idx val="3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 algn="ctr">
                    <a:defRPr lang="en-US" sz="1700" b="1" i="0" u="none" strike="noStrike" kern="1200" baseline="0">
                      <a:solidFill>
                        <a:sysClr val="windowText" lastClr="000000"/>
                      </a:solidFill>
                      <a:latin typeface="TH Sarabun New" pitchFamily="34" charset="-34"/>
                      <a:ea typeface="+mn-ea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4-EA40-4864-AF80-8181846A2480}"/>
                </c:ext>
              </c:extLst>
            </c:dLbl>
            <c:dLbl>
              <c:idx val="4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 algn="ctr">
                    <a:defRPr lang="en-US" sz="1700" b="1" i="0" u="none" strike="noStrike" kern="1200" baseline="0">
                      <a:solidFill>
                        <a:sysClr val="windowText" lastClr="000000"/>
                      </a:solidFill>
                      <a:latin typeface="TH Sarabun New" pitchFamily="34" charset="-34"/>
                      <a:ea typeface="+mn-ea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5-EA40-4864-AF80-8181846A2480}"/>
                </c:ext>
              </c:extLst>
            </c:dLbl>
            <c:dLbl>
              <c:idx val="5"/>
              <c:spPr>
                <a:noFill/>
                <a:ln>
                  <a:noFill/>
                </a:ln>
                <a:effectLst/>
              </c:spPr>
              <c:txPr>
                <a:bodyPr rot="0" vert="horz"/>
                <a:lstStyle/>
                <a:p>
                  <a:pPr algn="ctr">
                    <a:defRPr lang="en-US" sz="1700" b="1" i="0" u="none" strike="noStrike" kern="1200" baseline="0">
                      <a:solidFill>
                        <a:sysClr val="windowText" lastClr="000000"/>
                      </a:solidFill>
                      <a:latin typeface="TH Sarabun New" pitchFamily="34" charset="-34"/>
                      <a:ea typeface="+mn-ea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6-EA40-4864-AF80-8181846A24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n-US" sz="1700" b="1" i="0" u="none" strike="noStrike" kern="1200" baseline="0">
                    <a:solidFill>
                      <a:sysClr val="windowText" lastClr="000000"/>
                    </a:solidFill>
                    <a:latin typeface="TH Sarabun New" pitchFamily="34" charset="-34"/>
                    <a:ea typeface="+mn-ea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(Link1x!$B$28,Link1x!$B$29,Link1x!$B$36,Link1x!$B$40,Link1x!$B$43,Link1x!$B$49)</c:f>
              <c:strCache>
                <c:ptCount val="6"/>
                <c:pt idx="0">
                  <c:v>ด้านภาษาไทย</c:v>
                </c:pt>
                <c:pt idx="1">
                  <c:v>มฐ. ท 1.1</c:v>
                </c:pt>
                <c:pt idx="2">
                  <c:v>มฐ. ท 21</c:v>
                </c:pt>
                <c:pt idx="3">
                  <c:v>มฐ. ท 3.1</c:v>
                </c:pt>
                <c:pt idx="4">
                  <c:v>มฐ. ท 4.1</c:v>
                </c:pt>
                <c:pt idx="5">
                  <c:v>มฐ. ท 5.1</c:v>
                </c:pt>
              </c:strCache>
            </c:strRef>
          </c:cat>
          <c:val>
            <c:numRef>
              <c:f>(Link1x!$E$28,Link1x!$E$29,Link1x!$E$36,Link1x!$E$40,Link1x!$E$43,Link1x!$E$49)</c:f>
              <c:numCache>
                <c:formatCode>[$-10409]#,##0.00;\-#,##0.00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6B0-49B5-806A-097A5ED3394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3992872"/>
        <c:axId val="363988952"/>
        <c:axId val="0"/>
      </c:bar3DChart>
      <c:catAx>
        <c:axId val="3639928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 algn="ctr">
              <a:defRPr lang="th-TH" sz="1800" b="1" i="0" u="none" strike="noStrike" kern="1200" baseline="0">
                <a:solidFill>
                  <a:sysClr val="windowText" lastClr="000000"/>
                </a:solidFill>
                <a:latin typeface="TH Sarabun New" pitchFamily="34" charset="-34"/>
                <a:ea typeface="+mn-ea"/>
                <a:cs typeface="TH Sarabun New" pitchFamily="34" charset="-34"/>
              </a:defRPr>
            </a:pPr>
            <a:endParaRPr lang="th-TH"/>
          </a:p>
        </c:txPr>
        <c:crossAx val="363988952"/>
        <c:crosses val="autoZero"/>
        <c:auto val="1"/>
        <c:lblAlgn val="ctr"/>
        <c:lblOffset val="100"/>
        <c:noMultiLvlLbl val="0"/>
      </c:catAx>
      <c:valAx>
        <c:axId val="363988952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39928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5EB-40D8-8C01-1BE701AD16F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D5EB-40D8-8C01-1BE701AD16F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D5EB-40D8-8C01-1BE701AD16F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D5EB-40D8-8C01-1BE701AD16F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D5EB-40D8-8C01-1BE701AD16F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D5EB-40D8-8C01-1BE701AD16F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D5EB-40D8-8C01-1BE701AD16F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D5EB-40D8-8C01-1BE701AD16F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D5EB-40D8-8C01-1BE701AD16F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D5EB-40D8-8C01-1BE701AD16F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D5EB-40D8-8C01-1BE701AD16F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D5EB-40D8-8C01-1BE701AD16F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D5EB-40D8-8C01-1BE701AD16F3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D5EB-40D8-8C01-1BE701AD16F3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5EB-40D8-8C01-1BE701AD16F3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D5EB-40D8-8C01-1BE701AD16F3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D5EB-40D8-8C01-1BE701AD16F3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D5EB-40D8-8C01-1BE701AD16F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Link2x!$D$11:$V$11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D5EB-40D8-8C01-1BE701AD16F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384592"/>
        <c:axId val="368387728"/>
        <c:axId val="0"/>
      </c:bar3DChart>
      <c:catAx>
        <c:axId val="3683845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387728"/>
        <c:crosses val="autoZero"/>
        <c:auto val="1"/>
        <c:lblAlgn val="ctr"/>
        <c:lblOffset val="100"/>
        <c:noMultiLvlLbl val="0"/>
      </c:catAx>
      <c:valAx>
        <c:axId val="368387728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38459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692-401C-A6D4-2619C1FECF6E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3692-401C-A6D4-2619C1FECF6E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3692-401C-A6D4-2619C1FECF6E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3692-401C-A6D4-2619C1FECF6E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3692-401C-A6D4-2619C1FECF6E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3692-401C-A6D4-2619C1FECF6E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3692-401C-A6D4-2619C1FECF6E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3692-401C-A6D4-2619C1FECF6E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3692-401C-A6D4-2619C1FECF6E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3692-401C-A6D4-2619C1FECF6E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3692-401C-A6D4-2619C1FECF6E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3692-401C-A6D4-2619C1FECF6E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3692-401C-A6D4-2619C1FECF6E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3692-401C-A6D4-2619C1FECF6E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692-401C-A6D4-2619C1FECF6E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3692-401C-A6D4-2619C1FECF6E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3692-401C-A6D4-2619C1FECF6E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3692-401C-A6D4-2619C1FECF6E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Link2x!$D$12:$V$12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692-401C-A6D4-2619C1FECF6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388120"/>
        <c:axId val="368382240"/>
        <c:axId val="0"/>
      </c:bar3DChart>
      <c:catAx>
        <c:axId val="3683881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382240"/>
        <c:crosses val="autoZero"/>
        <c:auto val="1"/>
        <c:lblAlgn val="ctr"/>
        <c:lblOffset val="100"/>
        <c:noMultiLvlLbl val="0"/>
      </c:catAx>
      <c:valAx>
        <c:axId val="368382240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3881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2FD-4D5C-ADD5-674B878C9999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E2FD-4D5C-ADD5-674B878C999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E2FD-4D5C-ADD5-674B878C999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E2FD-4D5C-ADD5-674B878C999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E2FD-4D5C-ADD5-674B878C999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E2FD-4D5C-ADD5-674B878C999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E2FD-4D5C-ADD5-674B878C999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E2FD-4D5C-ADD5-674B878C999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E2FD-4D5C-ADD5-674B878C9999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E2FD-4D5C-ADD5-674B878C9999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E2FD-4D5C-ADD5-674B878C999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E2FD-4D5C-ADD5-674B878C999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E2FD-4D5C-ADD5-674B878C9999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E2FD-4D5C-ADD5-674B878C9999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2FD-4D5C-ADD5-674B878C9999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E2FD-4D5C-ADD5-674B878C9999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E2FD-4D5C-ADD5-674B878C9999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E2FD-4D5C-ADD5-674B878C999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Link2x!$D$13:$V$13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2FD-4D5C-ADD5-674B878C999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382632"/>
        <c:axId val="368384200"/>
        <c:axId val="0"/>
      </c:bar3DChart>
      <c:catAx>
        <c:axId val="368382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384200"/>
        <c:crosses val="autoZero"/>
        <c:auto val="1"/>
        <c:lblAlgn val="ctr"/>
        <c:lblOffset val="100"/>
        <c:noMultiLvlLbl val="0"/>
      </c:catAx>
      <c:valAx>
        <c:axId val="368384200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38263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609-4397-A7DE-C81210F78737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4609-4397-A7DE-C81210F78737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4609-4397-A7DE-C81210F78737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4609-4397-A7DE-C81210F78737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4609-4397-A7DE-C81210F78737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4609-4397-A7DE-C81210F78737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4609-4397-A7DE-C81210F78737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4609-4397-A7DE-C81210F78737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4609-4397-A7DE-C81210F78737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4609-4397-A7DE-C81210F78737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4609-4397-A7DE-C81210F78737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4609-4397-A7DE-C81210F78737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4609-4397-A7DE-C81210F78737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4609-4397-A7DE-C81210F78737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609-4397-A7DE-C81210F78737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4609-4397-A7DE-C81210F78737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4609-4397-A7DE-C81210F78737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4609-4397-A7DE-C81210F7873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Link2x!$D$7:$V$7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609-4397-A7DE-C81210F7873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385768"/>
        <c:axId val="368381456"/>
        <c:axId val="0"/>
      </c:bar3DChart>
      <c:catAx>
        <c:axId val="368385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381456"/>
        <c:crosses val="autoZero"/>
        <c:auto val="1"/>
        <c:lblAlgn val="ctr"/>
        <c:lblOffset val="100"/>
        <c:noMultiLvlLbl val="0"/>
      </c:catAx>
      <c:valAx>
        <c:axId val="368381456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385768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7478-4EAA-9B27-B63EF36C8F8C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7478-4EAA-9B27-B63EF36C8F8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7478-4EAA-9B27-B63EF36C8F8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7478-4EAA-9B27-B63EF36C8F8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7478-4EAA-9B27-B63EF36C8F8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7478-4EAA-9B27-B63EF36C8F8C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7478-4EAA-9B27-B63EF36C8F8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7478-4EAA-9B27-B63EF36C8F8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7478-4EAA-9B27-B63EF36C8F8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7478-4EAA-9B27-B63EF36C8F8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7478-4EAA-9B27-B63EF36C8F8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7478-4EAA-9B27-B63EF36C8F8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7478-4EAA-9B27-B63EF36C8F8C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7478-4EAA-9B27-B63EF36C8F8C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7478-4EAA-9B27-B63EF36C8F8C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7478-4EAA-9B27-B63EF36C8F8C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7478-4EAA-9B27-B63EF36C8F8C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7478-4EAA-9B27-B63EF36C8F8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Link2x!$D$8:$V$8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7478-4EAA-9B27-B63EF36C8F8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383024"/>
        <c:axId val="368727128"/>
        <c:axId val="0"/>
      </c:bar3DChart>
      <c:catAx>
        <c:axId val="368383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727128"/>
        <c:crosses val="autoZero"/>
        <c:auto val="1"/>
        <c:lblAlgn val="ctr"/>
        <c:lblOffset val="100"/>
        <c:noMultiLvlLbl val="0"/>
      </c:catAx>
      <c:valAx>
        <c:axId val="368727128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383024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51D-4981-BC65-D1156AFAF1C5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D51D-4981-BC65-D1156AFAF1C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D51D-4981-BC65-D1156AFAF1C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D51D-4981-BC65-D1156AFAF1C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D51D-4981-BC65-D1156AFAF1C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D51D-4981-BC65-D1156AFAF1C5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D51D-4981-BC65-D1156AFAF1C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D51D-4981-BC65-D1156AFAF1C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D51D-4981-BC65-D1156AFAF1C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D51D-4981-BC65-D1156AFAF1C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D51D-4981-BC65-D1156AFAF1C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D51D-4981-BC65-D1156AFAF1C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D51D-4981-BC65-D1156AFAF1C5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D51D-4981-BC65-D1156AFAF1C5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51D-4981-BC65-D1156AFAF1C5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D51D-4981-BC65-D1156AFAF1C5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D51D-4981-BC65-D1156AFAF1C5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D51D-4981-BC65-D1156AFAF1C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Link2x!$D$9:$V$9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D51D-4981-BC65-D1156AFAF1C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727520"/>
        <c:axId val="368732224"/>
        <c:axId val="0"/>
      </c:bar3DChart>
      <c:catAx>
        <c:axId val="3687275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732224"/>
        <c:crosses val="autoZero"/>
        <c:auto val="1"/>
        <c:lblAlgn val="ctr"/>
        <c:lblOffset val="100"/>
        <c:noMultiLvlLbl val="0"/>
      </c:catAx>
      <c:valAx>
        <c:axId val="368732224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727520"/>
        <c:crosses val="autoZero"/>
        <c:crossBetween val="between"/>
      </c:valAx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BED-4AE2-8DA1-DBA4A4B8C0CB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0BED-4AE2-8DA1-DBA4A4B8C0C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0BED-4AE2-8DA1-DBA4A4B8C0C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0BED-4AE2-8DA1-DBA4A4B8C0C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0BED-4AE2-8DA1-DBA4A4B8C0C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0BED-4AE2-8DA1-DBA4A4B8C0CB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0BED-4AE2-8DA1-DBA4A4B8C0C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0BED-4AE2-8DA1-DBA4A4B8C0C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0BED-4AE2-8DA1-DBA4A4B8C0C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0BED-4AE2-8DA1-DBA4A4B8C0C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0BED-4AE2-8DA1-DBA4A4B8C0C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0BED-4AE2-8DA1-DBA4A4B8C0C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0BED-4AE2-8DA1-DBA4A4B8C0CB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0BED-4AE2-8DA1-DBA4A4B8C0CB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0BED-4AE2-8DA1-DBA4A4B8C0CB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0BED-4AE2-8DA1-DBA4A4B8C0CB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0BED-4AE2-8DA1-DBA4A4B8C0CB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0BED-4AE2-8DA1-DBA4A4B8C0C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Link2x!$D$14:$V$14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0BED-4AE2-8DA1-DBA4A4B8C0C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725168"/>
        <c:axId val="368734968"/>
        <c:axId val="0"/>
      </c:bar3DChart>
      <c:catAx>
        <c:axId val="3687251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734968"/>
        <c:crosses val="autoZero"/>
        <c:auto val="1"/>
        <c:lblAlgn val="ctr"/>
        <c:lblOffset val="100"/>
        <c:noMultiLvlLbl val="0"/>
      </c:catAx>
      <c:valAx>
        <c:axId val="368734968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7251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E8F-49AA-9551-42069D08C9FB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8E8F-49AA-9551-42069D08C9F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8E8F-49AA-9551-42069D08C9F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8E8F-49AA-9551-42069D08C9F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8E8F-49AA-9551-42069D08C9F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8E8F-49AA-9551-42069D08C9FB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8E8F-49AA-9551-42069D08C9F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8E8F-49AA-9551-42069D08C9F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8E8F-49AA-9551-42069D08C9F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8E8F-49AA-9551-42069D08C9F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8E8F-49AA-9551-42069D08C9F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8E8F-49AA-9551-42069D08C9F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8E8F-49AA-9551-42069D08C9FB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8E8F-49AA-9551-42069D08C9FB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E8F-49AA-9551-42069D08C9FB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8E8F-49AA-9551-42069D08C9FB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8E8F-49AA-9551-42069D08C9FB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8E8F-49AA-9551-42069D08C9F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Link2x!$D$15:$V$15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E8F-49AA-9551-42069D08C9F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727912"/>
        <c:axId val="368725952"/>
        <c:axId val="0"/>
      </c:bar3DChart>
      <c:catAx>
        <c:axId val="368727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725952"/>
        <c:crosses val="autoZero"/>
        <c:auto val="1"/>
        <c:lblAlgn val="ctr"/>
        <c:lblOffset val="100"/>
        <c:noMultiLvlLbl val="0"/>
      </c:catAx>
      <c:valAx>
        <c:axId val="368725952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7279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97A-4C93-AFEA-C38B39831985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297A-4C93-AFEA-C38B3983198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297A-4C93-AFEA-C38B3983198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297A-4C93-AFEA-C38B3983198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297A-4C93-AFEA-C38B3983198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297A-4C93-AFEA-C38B39831985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297A-4C93-AFEA-C38B3983198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297A-4C93-AFEA-C38B3983198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297A-4C93-AFEA-C38B3983198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297A-4C93-AFEA-C38B3983198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297A-4C93-AFEA-C38B3983198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297A-4C93-AFEA-C38B3983198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297A-4C93-AFEA-C38B39831985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297A-4C93-AFEA-C38B39831985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97A-4C93-AFEA-C38B39831985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297A-4C93-AFEA-C38B39831985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297A-4C93-AFEA-C38B39831985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297A-4C93-AFEA-C38B3983198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Link2x!$D$16:$V$16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297A-4C93-AFEA-C38B398319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731048"/>
        <c:axId val="368728696"/>
        <c:axId val="0"/>
      </c:bar3DChart>
      <c:catAx>
        <c:axId val="3687310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728696"/>
        <c:crosses val="autoZero"/>
        <c:auto val="1"/>
        <c:lblAlgn val="ctr"/>
        <c:lblOffset val="100"/>
        <c:noMultiLvlLbl val="0"/>
      </c:catAx>
      <c:valAx>
        <c:axId val="368728696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7310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56A-4807-84E0-A44A115D3D79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A56A-4807-84E0-A44A115D3D7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A56A-4807-84E0-A44A115D3D7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A56A-4807-84E0-A44A115D3D7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A56A-4807-84E0-A44A115D3D7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A56A-4807-84E0-A44A115D3D7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A56A-4807-84E0-A44A115D3D7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A56A-4807-84E0-A44A115D3D7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A56A-4807-84E0-A44A115D3D79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A56A-4807-84E0-A44A115D3D79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A56A-4807-84E0-A44A115D3D7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A56A-4807-84E0-A44A115D3D7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A56A-4807-84E0-A44A115D3D79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A56A-4807-84E0-A44A115D3D79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56A-4807-84E0-A44A115D3D79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A56A-4807-84E0-A44A115D3D79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A56A-4807-84E0-A44A115D3D79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A56A-4807-84E0-A44A115D3D7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Link2x!$D$17:$V$17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56A-4807-84E0-A44A115D3D7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730264"/>
        <c:axId val="368729088"/>
        <c:axId val="0"/>
      </c:bar3DChart>
      <c:catAx>
        <c:axId val="368730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729088"/>
        <c:crosses val="autoZero"/>
        <c:auto val="1"/>
        <c:lblAlgn val="ctr"/>
        <c:lblOffset val="100"/>
        <c:noMultiLvlLbl val="0"/>
      </c:catAx>
      <c:valAx>
        <c:axId val="368729088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7302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8688018954848651"/>
          <c:w val="1"/>
          <c:h val="0.718685059525881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Link1x!$C$5</c:f>
              <c:strCache>
                <c:ptCount val="1"/>
                <c:pt idx="0">
                  <c:v>ประเทศ</c:v>
                </c:pt>
              </c:strCache>
            </c:strRef>
          </c:tx>
          <c:spPr>
            <a:solidFill>
              <a:schemeClr val="accent6">
                <a:lumMod val="40000"/>
                <a:lumOff val="60000"/>
              </a:schemeClr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3D3C-4458-872C-0B20C96ECC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n-US" sz="1600" b="1" i="0" u="none" strike="noStrike" kern="1200" baseline="0">
                    <a:solidFill>
                      <a:sysClr val="windowText" lastClr="000000"/>
                    </a:solidFill>
                    <a:latin typeface="TH Sarabun New" pitchFamily="34" charset="-34"/>
                    <a:ea typeface="+mn-ea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(Link1x!$B$28,Link1x!$B$29,Link1x!$B$36,Link1x!$B$40,Link1x!$B$43,Link1x!$B$49)</c:f>
              <c:strCache>
                <c:ptCount val="6"/>
                <c:pt idx="0">
                  <c:v>ด้านภาษาไทย</c:v>
                </c:pt>
                <c:pt idx="1">
                  <c:v>มฐ. ท 1.1</c:v>
                </c:pt>
                <c:pt idx="2">
                  <c:v>มฐ. ท 21</c:v>
                </c:pt>
                <c:pt idx="3">
                  <c:v>มฐ. ท 3.1</c:v>
                </c:pt>
                <c:pt idx="4">
                  <c:v>มฐ. ท 4.1</c:v>
                </c:pt>
                <c:pt idx="5">
                  <c:v>มฐ. ท 5.1</c:v>
                </c:pt>
              </c:strCache>
            </c:strRef>
          </c:cat>
          <c:val>
            <c:numRef>
              <c:f>(Link1x!$C$28,Link1x!$C$29,Link1x!$C$36,Link1x!$C$40,Link1x!$C$43,Link1x!$C$49)</c:f>
              <c:numCache>
                <c:formatCode>[$-10409]#,##0.00;\-#,##0.00</c:formatCode>
                <c:ptCount val="6"/>
                <c:pt idx="0">
                  <c:v>46.46</c:v>
                </c:pt>
                <c:pt idx="1">
                  <c:v>53.67</c:v>
                </c:pt>
                <c:pt idx="2">
                  <c:v>43.39</c:v>
                </c:pt>
                <c:pt idx="3">
                  <c:v>57.24</c:v>
                </c:pt>
                <c:pt idx="4">
                  <c:v>40.200000000000003</c:v>
                </c:pt>
                <c:pt idx="5">
                  <c:v>38.950000000000003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D3C-4458-872C-0B20C96ECC0D}"/>
            </c:ext>
          </c:extLst>
        </c:ser>
        <c:ser>
          <c:idx val="1"/>
          <c:order val="1"/>
          <c:tx>
            <c:strRef>
              <c:f>Link1x!$D$5</c:f>
              <c:strCache>
                <c:ptCount val="1"/>
                <c:pt idx="0">
                  <c:v>เขตพื้นที่</c:v>
                </c:pt>
              </c:strCache>
            </c:strRef>
          </c:tx>
          <c:spPr>
            <a:solidFill>
              <a:srgbClr val="CDACE6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BC8FDD"/>
              </a:solidFill>
            </c:spPr>
            <c:extLst>
              <c:ext xmlns:c16="http://schemas.microsoft.com/office/drawing/2014/chart" uri="{C3380CC4-5D6E-409C-BE32-E72D297353CC}">
                <c16:uniqueId val="{00000010-3D3C-4458-872C-0B20C96ECC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600" b="1">
                    <a:latin typeface="TH Sarabun New" panose="020B0500040200020003" pitchFamily="34" charset="-34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(Link1x!$B$28,Link1x!$B$29,Link1x!$B$36,Link1x!$B$40,Link1x!$B$43,Link1x!$B$49)</c:f>
              <c:strCache>
                <c:ptCount val="6"/>
                <c:pt idx="0">
                  <c:v>ด้านภาษาไทย</c:v>
                </c:pt>
                <c:pt idx="1">
                  <c:v>มฐ. ท 1.1</c:v>
                </c:pt>
                <c:pt idx="2">
                  <c:v>มฐ. ท 21</c:v>
                </c:pt>
                <c:pt idx="3">
                  <c:v>มฐ. ท 3.1</c:v>
                </c:pt>
                <c:pt idx="4">
                  <c:v>มฐ. ท 4.1</c:v>
                </c:pt>
                <c:pt idx="5">
                  <c:v>มฐ. ท 5.1</c:v>
                </c:pt>
              </c:strCache>
            </c:strRef>
          </c:cat>
          <c:val>
            <c:numRef>
              <c:f>(Link1x!$D$28,Link1x!$D$29,Link1x!$D$36,Link1x!$D$40,Link1x!$D$43,Link1x!$D$49)</c:f>
              <c:numCache>
                <c:formatCode>[$-10409]#,##0.00;\-#,##0.00</c:formatCode>
                <c:ptCount val="6"/>
                <c:pt idx="0">
                  <c:v>48.45</c:v>
                </c:pt>
                <c:pt idx="1">
                  <c:v>56.62</c:v>
                </c:pt>
                <c:pt idx="2">
                  <c:v>45.82</c:v>
                </c:pt>
                <c:pt idx="3">
                  <c:v>61.06</c:v>
                </c:pt>
                <c:pt idx="4">
                  <c:v>40.94</c:v>
                </c:pt>
                <c:pt idx="5">
                  <c:v>39.53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D3C-4458-872C-0B20C96ECC0D}"/>
            </c:ext>
          </c:extLst>
        </c:ser>
        <c:ser>
          <c:idx val="2"/>
          <c:order val="2"/>
          <c:tx>
            <c:strRef>
              <c:f>Link1x!$E$5</c:f>
              <c:strCache>
                <c:ptCount val="1"/>
                <c:pt idx="0">
                  <c:v>โรงเรียน</c:v>
                </c:pt>
              </c:strCache>
            </c:strRef>
          </c:tx>
          <c:spPr>
            <a:solidFill>
              <a:srgbClr val="B0DD7F"/>
            </a:solidFill>
          </c:spPr>
          <c:invertIfNegative val="0"/>
          <c:dPt>
            <c:idx val="0"/>
            <c:invertIfNegative val="0"/>
            <c:bubble3D val="0"/>
            <c:spPr>
              <a:solidFill>
                <a:srgbClr val="93D050"/>
              </a:solidFill>
            </c:spPr>
            <c:extLst>
              <c:ext xmlns:c16="http://schemas.microsoft.com/office/drawing/2014/chart" uri="{C3380CC4-5D6E-409C-BE32-E72D297353CC}">
                <c16:uniqueId val="{00000013-3D3C-4458-872C-0B20C96ECC0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-5400000" vert="horz" wrap="square" lIns="38100" tIns="19050" rIns="38100" bIns="19050" anchor="ctr">
                <a:spAutoFit/>
              </a:bodyPr>
              <a:lstStyle/>
              <a:p>
                <a:pPr>
                  <a:defRPr sz="1600" b="1">
                    <a:latin typeface="TH Sarabun New" panose="020B0500040200020003" pitchFamily="34" charset="-34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(Link1x!$B$28,Link1x!$B$29,Link1x!$B$36,Link1x!$B$40,Link1x!$B$43,Link1x!$B$49)</c:f>
              <c:strCache>
                <c:ptCount val="6"/>
                <c:pt idx="0">
                  <c:v>ด้านภาษาไทย</c:v>
                </c:pt>
                <c:pt idx="1">
                  <c:v>มฐ. ท 1.1</c:v>
                </c:pt>
                <c:pt idx="2">
                  <c:v>มฐ. ท 21</c:v>
                </c:pt>
                <c:pt idx="3">
                  <c:v>มฐ. ท 3.1</c:v>
                </c:pt>
                <c:pt idx="4">
                  <c:v>มฐ. ท 4.1</c:v>
                </c:pt>
                <c:pt idx="5">
                  <c:v>มฐ. ท 5.1</c:v>
                </c:pt>
              </c:strCache>
            </c:strRef>
          </c:cat>
          <c:val>
            <c:numRef>
              <c:f>(Link1x!$E$28,Link1x!$E$29,Link1x!$E$36,Link1x!$E$40,Link1x!$E$43,Link1x!$E$49)</c:f>
              <c:numCache>
                <c:formatCode>[$-10409]#,##0.00;\-#,##0.00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D3C-4458-872C-0B20C96ECC0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3993264"/>
        <c:axId val="363988168"/>
        <c:axId val="0"/>
      </c:bar3DChart>
      <c:catAx>
        <c:axId val="363993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 algn="ctr">
              <a:defRPr lang="th-TH" sz="1600" b="1" i="0" u="none" strike="noStrike" kern="1200" baseline="0">
                <a:solidFill>
                  <a:sysClr val="windowText" lastClr="000000"/>
                </a:solidFill>
                <a:latin typeface="TH Sarabun New" pitchFamily="34" charset="-34"/>
                <a:ea typeface="+mn-ea"/>
                <a:cs typeface="TH Sarabun New" pitchFamily="34" charset="-34"/>
              </a:defRPr>
            </a:pPr>
            <a:endParaRPr lang="th-TH"/>
          </a:p>
        </c:txPr>
        <c:crossAx val="363988168"/>
        <c:crosses val="autoZero"/>
        <c:auto val="1"/>
        <c:lblAlgn val="ctr"/>
        <c:lblOffset val="100"/>
        <c:noMultiLvlLbl val="0"/>
      </c:catAx>
      <c:valAx>
        <c:axId val="36398816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3993264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445167330433615"/>
          <c:y val="2.5598898789247218E-2"/>
          <c:w val="0.31241061461800074"/>
          <c:h val="6.6595960855672098E-2"/>
        </c:manualLayout>
      </c:layout>
      <c:overlay val="0"/>
      <c:spPr>
        <a:ln>
          <a:solidFill>
            <a:srgbClr val="002060"/>
          </a:solidFill>
        </a:ln>
      </c:spPr>
      <c:txPr>
        <a:bodyPr/>
        <a:lstStyle/>
        <a:p>
          <a:pPr algn="ctr" rtl="0">
            <a:defRPr lang="th-TH" sz="1800" b="1" i="0" u="none" strike="noStrike" kern="1200" baseline="0">
              <a:solidFill>
                <a:sysClr val="windowText" lastClr="000000"/>
              </a:solidFill>
              <a:latin typeface="TH Sarabun New" pitchFamily="34" charset="-34"/>
              <a:ea typeface="+mn-ea"/>
              <a:cs typeface="TH Sarabun New" pitchFamily="34" charset="-34"/>
            </a:defRPr>
          </a:pPr>
          <a:endParaRPr lang="th-TH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C63-478A-8A59-120852E1D958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2C63-478A-8A59-120852E1D95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2C63-478A-8A59-120852E1D95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2C63-478A-8A59-120852E1D95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2C63-478A-8A59-120852E1D95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2C63-478A-8A59-120852E1D95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2C63-478A-8A59-120852E1D95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2C63-478A-8A59-120852E1D95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2C63-478A-8A59-120852E1D95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2C63-478A-8A59-120852E1D95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2C63-478A-8A59-120852E1D95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2C63-478A-8A59-120852E1D95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2C63-478A-8A59-120852E1D958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2C63-478A-8A59-120852E1D958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C63-478A-8A59-120852E1D958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2C63-478A-8A59-120852E1D958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2C63-478A-8A59-120852E1D958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2C63-478A-8A59-120852E1D95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Link2x!$D$18:$V$18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2C63-478A-8A59-120852E1D95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731440"/>
        <c:axId val="368733008"/>
        <c:axId val="0"/>
      </c:bar3DChart>
      <c:catAx>
        <c:axId val="3687314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733008"/>
        <c:crosses val="autoZero"/>
        <c:auto val="1"/>
        <c:lblAlgn val="ctr"/>
        <c:lblOffset val="100"/>
        <c:noMultiLvlLbl val="0"/>
      </c:catAx>
      <c:valAx>
        <c:axId val="368733008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73144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446-477E-AF38-64AFA0EBBB39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2446-477E-AF38-64AFA0EBBB3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2446-477E-AF38-64AFA0EBBB3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2446-477E-AF38-64AFA0EBBB3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2446-477E-AF38-64AFA0EBBB3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2446-477E-AF38-64AFA0EBBB3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2446-477E-AF38-64AFA0EBBB3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2446-477E-AF38-64AFA0EBBB3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2446-477E-AF38-64AFA0EBBB39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2446-477E-AF38-64AFA0EBBB39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2446-477E-AF38-64AFA0EBBB3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2446-477E-AF38-64AFA0EBBB3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2446-477E-AF38-64AFA0EBBB39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2446-477E-AF38-64AFA0EBBB39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446-477E-AF38-64AFA0EBBB39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2446-477E-AF38-64AFA0EBBB39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2446-477E-AF38-64AFA0EBBB39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2446-477E-AF38-64AFA0EBBB3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Link2x!$D$19:$V$19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2446-477E-AF38-64AFA0EBBB3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733400"/>
        <c:axId val="368733792"/>
        <c:axId val="0"/>
      </c:bar3DChart>
      <c:catAx>
        <c:axId val="368733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733792"/>
        <c:crosses val="autoZero"/>
        <c:auto val="1"/>
        <c:lblAlgn val="ctr"/>
        <c:lblOffset val="100"/>
        <c:noMultiLvlLbl val="0"/>
      </c:catAx>
      <c:valAx>
        <c:axId val="368733792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73340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CF8-4567-A741-F738D3E55671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2CF8-4567-A741-F738D3E55671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2CF8-4567-A741-F738D3E55671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2CF8-4567-A741-F738D3E55671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2CF8-4567-A741-F738D3E55671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2CF8-4567-A741-F738D3E55671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2CF8-4567-A741-F738D3E55671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2CF8-4567-A741-F738D3E55671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2CF8-4567-A741-F738D3E55671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2CF8-4567-A741-F738D3E55671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2CF8-4567-A741-F738D3E55671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2CF8-4567-A741-F738D3E55671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2CF8-4567-A741-F738D3E55671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2CF8-4567-A741-F738D3E55671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CF8-4567-A741-F738D3E55671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2CF8-4567-A741-F738D3E55671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2CF8-4567-A741-F738D3E55671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2CF8-4567-A741-F738D3E5567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Link2x!$D$20:$V$20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2CF8-4567-A741-F738D3E5567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735360"/>
        <c:axId val="368734576"/>
        <c:axId val="0"/>
      </c:bar3DChart>
      <c:catAx>
        <c:axId val="368735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734576"/>
        <c:crosses val="autoZero"/>
        <c:auto val="1"/>
        <c:lblAlgn val="ctr"/>
        <c:lblOffset val="100"/>
        <c:noMultiLvlLbl val="0"/>
      </c:catAx>
      <c:valAx>
        <c:axId val="368734576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73536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907A-4E0F-BB90-1E1296186228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907A-4E0F-BB90-1E1296186228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907A-4E0F-BB90-1E1296186228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907A-4E0F-BB90-1E1296186228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907A-4E0F-BB90-1E1296186228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907A-4E0F-BB90-1E1296186228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907A-4E0F-BB90-1E1296186228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907A-4E0F-BB90-1E1296186228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907A-4E0F-BB90-1E1296186228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907A-4E0F-BB90-1E1296186228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907A-4E0F-BB90-1E1296186228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907A-4E0F-BB90-1E1296186228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907A-4E0F-BB90-1E1296186228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907A-4E0F-BB90-1E1296186228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907A-4E0F-BB90-1E1296186228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907A-4E0F-BB90-1E1296186228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907A-4E0F-BB90-1E1296186228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907A-4E0F-BB90-1E1296186228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Link2x!$D$21:$V$21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907A-4E0F-BB90-1E129618622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736144"/>
        <c:axId val="368729872"/>
        <c:axId val="0"/>
      </c:bar3DChart>
      <c:catAx>
        <c:axId val="3687361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729872"/>
        <c:crosses val="autoZero"/>
        <c:auto val="1"/>
        <c:lblAlgn val="ctr"/>
        <c:lblOffset val="100"/>
        <c:noMultiLvlLbl val="0"/>
      </c:catAx>
      <c:valAx>
        <c:axId val="368729872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73614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0AF-4570-B362-BB4068563963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C0AF-4570-B362-BB4068563963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C0AF-4570-B362-BB4068563963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C0AF-4570-B362-BB4068563963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C0AF-4570-B362-BB4068563963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C0AF-4570-B362-BB4068563963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C0AF-4570-B362-BB4068563963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C0AF-4570-B362-BB4068563963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C0AF-4570-B362-BB4068563963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C0AF-4570-B362-BB4068563963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C0AF-4570-B362-BB4068563963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C0AF-4570-B362-BB4068563963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C0AF-4570-B362-BB4068563963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C0AF-4570-B362-BB4068563963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0AF-4570-B362-BB4068563963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C0AF-4570-B362-BB4068563963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C0AF-4570-B362-BB4068563963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C0AF-4570-B362-BB4068563963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Link2x!$D$22:$V$22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0AF-4570-B362-BB406856396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736928"/>
        <c:axId val="368724776"/>
        <c:axId val="0"/>
      </c:bar3DChart>
      <c:catAx>
        <c:axId val="36873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724776"/>
        <c:crosses val="autoZero"/>
        <c:auto val="1"/>
        <c:lblAlgn val="ctr"/>
        <c:lblOffset val="100"/>
        <c:noMultiLvlLbl val="0"/>
      </c:catAx>
      <c:valAx>
        <c:axId val="368724776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7369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3DE5-44E3-BEEA-6FA1EE1D1394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3DE5-44E3-BEEA-6FA1EE1D1394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3DE5-44E3-BEEA-6FA1EE1D1394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3DE5-44E3-BEEA-6FA1EE1D1394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3DE5-44E3-BEEA-6FA1EE1D1394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3DE5-44E3-BEEA-6FA1EE1D1394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3DE5-44E3-BEEA-6FA1EE1D1394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3DE5-44E3-BEEA-6FA1EE1D1394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3DE5-44E3-BEEA-6FA1EE1D1394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3DE5-44E3-BEEA-6FA1EE1D1394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3DE5-44E3-BEEA-6FA1EE1D1394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3DE5-44E3-BEEA-6FA1EE1D1394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3DE5-44E3-BEEA-6FA1EE1D1394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3DE5-44E3-BEEA-6FA1EE1D1394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3DE5-44E3-BEEA-6FA1EE1D1394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3DE5-44E3-BEEA-6FA1EE1D1394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3DE5-44E3-BEEA-6FA1EE1D1394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3DE5-44E3-BEEA-6FA1EE1D1394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Link2x!$D$23:$V$23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3DE5-44E3-BEEA-6FA1EE1D139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740064"/>
        <c:axId val="368737320"/>
        <c:axId val="0"/>
      </c:bar3DChart>
      <c:catAx>
        <c:axId val="368740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737320"/>
        <c:crosses val="autoZero"/>
        <c:auto val="1"/>
        <c:lblAlgn val="ctr"/>
        <c:lblOffset val="100"/>
        <c:noMultiLvlLbl val="0"/>
      </c:catAx>
      <c:valAx>
        <c:axId val="368737320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740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016-4C77-86E8-1244FE30D7BF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A016-4C77-86E8-1244FE30D7BF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A016-4C77-86E8-1244FE30D7BF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A016-4C77-86E8-1244FE30D7BF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A016-4C77-86E8-1244FE30D7BF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A016-4C77-86E8-1244FE30D7BF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A016-4C77-86E8-1244FE30D7BF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A016-4C77-86E8-1244FE30D7BF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A016-4C77-86E8-1244FE30D7BF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A016-4C77-86E8-1244FE30D7BF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A016-4C77-86E8-1244FE30D7BF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A016-4C77-86E8-1244FE30D7BF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A016-4C77-86E8-1244FE30D7BF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A016-4C77-86E8-1244FE30D7BF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016-4C77-86E8-1244FE30D7BF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A016-4C77-86E8-1244FE30D7BF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A016-4C77-86E8-1244FE30D7BF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A016-4C77-86E8-1244FE30D7BF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Link2x!$D$24:$V$24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016-4C77-86E8-1244FE30D7BF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738496"/>
        <c:axId val="368738888"/>
        <c:axId val="0"/>
      </c:bar3DChart>
      <c:catAx>
        <c:axId val="368738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738888"/>
        <c:crosses val="autoZero"/>
        <c:auto val="1"/>
        <c:lblAlgn val="ctr"/>
        <c:lblOffset val="100"/>
        <c:noMultiLvlLbl val="0"/>
      </c:catAx>
      <c:valAx>
        <c:axId val="368738888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7384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2A6-4342-8701-DCB6C25731FD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12A6-4342-8701-DCB6C25731F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12A6-4342-8701-DCB6C25731F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12A6-4342-8701-DCB6C25731F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12A6-4342-8701-DCB6C25731F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12A6-4342-8701-DCB6C25731F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12A6-4342-8701-DCB6C25731F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12A6-4342-8701-DCB6C25731F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12A6-4342-8701-DCB6C25731F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12A6-4342-8701-DCB6C25731F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12A6-4342-8701-DCB6C25731F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12A6-4342-8701-DCB6C25731F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12A6-4342-8701-DCB6C25731FD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12A6-4342-8701-DCB6C25731FD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2A6-4342-8701-DCB6C25731FD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12A6-4342-8701-DCB6C25731FD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12A6-4342-8701-DCB6C25731FD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12A6-4342-8701-DCB6C25731F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Link2x!$D$25:$V$25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12A6-4342-8701-DCB6C25731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8739672"/>
        <c:axId val="368738104"/>
        <c:axId val="0"/>
      </c:bar3DChart>
      <c:catAx>
        <c:axId val="368739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8738104"/>
        <c:crosses val="autoZero"/>
        <c:auto val="1"/>
        <c:lblAlgn val="ctr"/>
        <c:lblOffset val="100"/>
        <c:noMultiLvlLbl val="0"/>
      </c:catAx>
      <c:valAx>
        <c:axId val="368738104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873967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C0D5-4E4F-8E1A-E2AF09D1D5FD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C0D5-4E4F-8E1A-E2AF09D1D5FD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C0D5-4E4F-8E1A-E2AF09D1D5FD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C0D5-4E4F-8E1A-E2AF09D1D5FD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C0D5-4E4F-8E1A-E2AF09D1D5FD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C0D5-4E4F-8E1A-E2AF09D1D5FD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C0D5-4E4F-8E1A-E2AF09D1D5FD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C0D5-4E4F-8E1A-E2AF09D1D5FD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C0D5-4E4F-8E1A-E2AF09D1D5FD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C0D5-4E4F-8E1A-E2AF09D1D5FD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C0D5-4E4F-8E1A-E2AF09D1D5FD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C0D5-4E4F-8E1A-E2AF09D1D5FD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C0D5-4E4F-8E1A-E2AF09D1D5FD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C0D5-4E4F-8E1A-E2AF09D1D5FD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C0D5-4E4F-8E1A-E2AF09D1D5FD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C0D5-4E4F-8E1A-E2AF09D1D5FD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C0D5-4E4F-8E1A-E2AF09D1D5FD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C0D5-4E4F-8E1A-E2AF09D1D5F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Link2x!$D$26:$V$26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C0D5-4E4F-8E1A-E2AF09D1D5F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9729416"/>
        <c:axId val="369734120"/>
        <c:axId val="0"/>
      </c:bar3DChart>
      <c:catAx>
        <c:axId val="369729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9734120"/>
        <c:crosses val="autoZero"/>
        <c:auto val="1"/>
        <c:lblAlgn val="ctr"/>
        <c:lblOffset val="100"/>
        <c:noMultiLvlLbl val="0"/>
      </c:catAx>
      <c:valAx>
        <c:axId val="369734120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972941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A0-4A13-A429-509B1DEC8C7C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B4A0-4A13-A429-509B1DEC8C7C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B4A0-4A13-A429-509B1DEC8C7C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B4A0-4A13-A429-509B1DEC8C7C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B4A0-4A13-A429-509B1DEC8C7C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B4A0-4A13-A429-509B1DEC8C7C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B4A0-4A13-A429-509B1DEC8C7C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B4A0-4A13-A429-509B1DEC8C7C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B4A0-4A13-A429-509B1DEC8C7C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B4A0-4A13-A429-509B1DEC8C7C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B4A0-4A13-A429-509B1DEC8C7C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B4A0-4A13-A429-509B1DEC8C7C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B4A0-4A13-A429-509B1DEC8C7C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B4A0-4A13-A429-509B1DEC8C7C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B4A0-4A13-A429-509B1DEC8C7C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B4A0-4A13-A429-509B1DEC8C7C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B4A0-4A13-A429-509B1DEC8C7C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B4A0-4A13-A429-509B1DEC8C7C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Link2x!$D$27:$V$27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B4A0-4A13-A429-509B1DEC8C7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9737256"/>
        <c:axId val="369727456"/>
        <c:axId val="0"/>
      </c:bar3DChart>
      <c:catAx>
        <c:axId val="3697372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9727456"/>
        <c:crosses val="autoZero"/>
        <c:auto val="1"/>
        <c:lblAlgn val="ctr"/>
        <c:lblOffset val="100"/>
        <c:noMultiLvlLbl val="0"/>
      </c:catAx>
      <c:valAx>
        <c:axId val="369727456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9737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8688018954848651"/>
          <c:w val="1"/>
          <c:h val="0.71868505952588158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Link1x!$E$64</c:f>
              <c:strCache>
                <c:ptCount val="1"/>
                <c:pt idx="0">
                  <c:v>ดีมาก</c:v>
                </c:pt>
              </c:strCache>
            </c:strRef>
          </c:tx>
          <c:spPr>
            <a:solidFill>
              <a:srgbClr val="93D050"/>
            </a:solidFill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7C32-4B95-B852-14B1CF95B8B4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n-US" sz="1700" b="1" i="0" u="none" strike="noStrike" kern="1200" baseline="0">
                    <a:solidFill>
                      <a:sysClr val="windowText" lastClr="000000"/>
                    </a:solidFill>
                    <a:latin typeface="TH Sarabun New" pitchFamily="34" charset="-34"/>
                    <a:ea typeface="+mn-ea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Link1x!$G$63:$I$63</c:f>
              <c:strCache>
                <c:ptCount val="3"/>
                <c:pt idx="0">
                  <c:v>ด้านคณิตศาสตร์</c:v>
                </c:pt>
                <c:pt idx="1">
                  <c:v>ด้านภาษาไทย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Link1x!$G$64:$I$64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C32-4B95-B852-14B1CF95B8B4}"/>
            </c:ext>
          </c:extLst>
        </c:ser>
        <c:ser>
          <c:idx val="1"/>
          <c:order val="1"/>
          <c:tx>
            <c:strRef>
              <c:f>Link1x!$E$65</c:f>
              <c:strCache>
                <c:ptCount val="1"/>
                <c:pt idx="0">
                  <c:v>ดี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1700" b="1">
                    <a:latin typeface="TH Sarabun New" panose="020B0500040200020003" pitchFamily="34" charset="-34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Link1x!$G$63:$I$63</c:f>
              <c:strCache>
                <c:ptCount val="3"/>
                <c:pt idx="0">
                  <c:v>ด้านคณิตศาสตร์</c:v>
                </c:pt>
                <c:pt idx="1">
                  <c:v>ด้านภาษาไทย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Link1x!$G$65:$I$65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7C32-4B95-B852-14B1CF95B8B4}"/>
            </c:ext>
          </c:extLst>
        </c:ser>
        <c:ser>
          <c:idx val="2"/>
          <c:order val="2"/>
          <c:tx>
            <c:strRef>
              <c:f>Link1x!$E$66</c:f>
              <c:strCache>
                <c:ptCount val="1"/>
                <c:pt idx="0">
                  <c:v>พอใช้</c:v>
                </c:pt>
              </c:strCache>
            </c:strRef>
          </c:tx>
          <c:spPr>
            <a:solidFill>
              <a:schemeClr val="tx1">
                <a:lumMod val="50000"/>
                <a:lumOff val="50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 wrap="square" lIns="38100" tIns="19050" rIns="38100" bIns="19050" anchor="ctr">
                <a:spAutoFit/>
              </a:bodyPr>
              <a:lstStyle/>
              <a:p>
                <a:pPr>
                  <a:defRPr sz="1700" b="1">
                    <a:latin typeface="TH Sarabun New" panose="020B0500040200020003" pitchFamily="34" charset="-34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Link1x!$G$63:$I$63</c:f>
              <c:strCache>
                <c:ptCount val="3"/>
                <c:pt idx="0">
                  <c:v>ด้านคณิตศาสตร์</c:v>
                </c:pt>
                <c:pt idx="1">
                  <c:v>ด้านภาษาไทย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Link1x!$G$66:$I$66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7C32-4B95-B852-14B1CF95B8B4}"/>
            </c:ext>
          </c:extLst>
        </c:ser>
        <c:ser>
          <c:idx val="3"/>
          <c:order val="3"/>
          <c:tx>
            <c:strRef>
              <c:f>Link1x!$E$67</c:f>
              <c:strCache>
                <c:ptCount val="1"/>
                <c:pt idx="0">
                  <c:v>ปรับปรุง</c:v>
                </c:pt>
              </c:strCache>
            </c:strRef>
          </c:tx>
          <c:spPr>
            <a:solidFill>
              <a:srgbClr val="FF37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00" b="1">
                    <a:latin typeface="TH Sarabun New" panose="020B0500040200020003" pitchFamily="34" charset="-34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Link1x!$G$63:$I$63</c:f>
              <c:strCache>
                <c:ptCount val="3"/>
                <c:pt idx="0">
                  <c:v>ด้านคณิตศาสตร์</c:v>
                </c:pt>
                <c:pt idx="1">
                  <c:v>ด้านภาษาไทย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Link1x!$G$67:$I$67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A5E-4504-A0AB-1974649C61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3987776"/>
        <c:axId val="363993656"/>
        <c:axId val="0"/>
      </c:bar3DChart>
      <c:catAx>
        <c:axId val="363987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 algn="ctr">
              <a:defRPr lang="th-TH" sz="1800" b="1" i="0" u="none" strike="noStrike" kern="1200" baseline="0">
                <a:solidFill>
                  <a:sysClr val="windowText" lastClr="000000"/>
                </a:solidFill>
                <a:latin typeface="TH Sarabun New" pitchFamily="34" charset="-34"/>
                <a:ea typeface="+mn-ea"/>
                <a:cs typeface="TH Sarabun New" pitchFamily="34" charset="-34"/>
              </a:defRPr>
            </a:pPr>
            <a:endParaRPr lang="th-TH"/>
          </a:p>
        </c:txPr>
        <c:crossAx val="363993656"/>
        <c:crosses val="autoZero"/>
        <c:auto val="1"/>
        <c:lblAlgn val="ctr"/>
        <c:lblOffset val="100"/>
        <c:noMultiLvlLbl val="0"/>
      </c:catAx>
      <c:valAx>
        <c:axId val="363993656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398777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overlay val="0"/>
      <c:spPr>
        <a:ln>
          <a:solidFill>
            <a:srgbClr val="002060"/>
          </a:solidFill>
        </a:ln>
      </c:spPr>
      <c:txPr>
        <a:bodyPr/>
        <a:lstStyle/>
        <a:p>
          <a:pPr algn="ctr" rtl="0">
            <a:defRPr lang="th-TH" sz="1800" b="1" i="0" u="none" strike="noStrike" kern="1200" baseline="0">
              <a:solidFill>
                <a:sysClr val="windowText" lastClr="000000"/>
              </a:solidFill>
              <a:latin typeface="TH Sarabun New" pitchFamily="34" charset="-34"/>
              <a:ea typeface="+mn-ea"/>
              <a:cs typeface="TH Sarabun New" pitchFamily="34" charset="-34"/>
            </a:defRPr>
          </a:pPr>
          <a:endParaRPr lang="th-TH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18BD-484D-A4F1-1075533DF31A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18BD-484D-A4F1-1075533DF31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18BD-484D-A4F1-1075533DF31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18BD-484D-A4F1-1075533DF31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18BD-484D-A4F1-1075533DF31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18BD-484D-A4F1-1075533DF31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18BD-484D-A4F1-1075533DF31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18BD-484D-A4F1-1075533DF31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18BD-484D-A4F1-1075533DF31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18BD-484D-A4F1-1075533DF31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18BD-484D-A4F1-1075533DF31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18BD-484D-A4F1-1075533DF31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18BD-484D-A4F1-1075533DF31A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18BD-484D-A4F1-1075533DF31A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8BD-484D-A4F1-1075533DF31A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18BD-484D-A4F1-1075533DF31A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18BD-484D-A4F1-1075533DF31A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18BD-484D-A4F1-1075533DF31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Link2x!$D$28:$V$28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18BD-484D-A4F1-1075533DF31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9731768"/>
        <c:axId val="369733728"/>
        <c:axId val="0"/>
      </c:bar3DChart>
      <c:catAx>
        <c:axId val="3697317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9733728"/>
        <c:crosses val="autoZero"/>
        <c:auto val="1"/>
        <c:lblAlgn val="ctr"/>
        <c:lblOffset val="100"/>
        <c:noMultiLvlLbl val="0"/>
      </c:catAx>
      <c:valAx>
        <c:axId val="369733728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97317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AA-4E2B-AFE4-48EA131CFA56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D4AA-4E2B-AFE4-48EA131CFA56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D4AA-4E2B-AFE4-48EA131CFA56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D4AA-4E2B-AFE4-48EA131CFA56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D4AA-4E2B-AFE4-48EA131CFA56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D4AA-4E2B-AFE4-48EA131CFA56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D4AA-4E2B-AFE4-48EA131CFA56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D4AA-4E2B-AFE4-48EA131CFA56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D4AA-4E2B-AFE4-48EA131CFA56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D4AA-4E2B-AFE4-48EA131CFA56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D4AA-4E2B-AFE4-48EA131CFA56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D4AA-4E2B-AFE4-48EA131CFA56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D4AA-4E2B-AFE4-48EA131CFA56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D4AA-4E2B-AFE4-48EA131CFA56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4AA-4E2B-AFE4-48EA131CFA56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D4AA-4E2B-AFE4-48EA131CFA56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D4AA-4E2B-AFE4-48EA131CFA56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D4AA-4E2B-AFE4-48EA131CFA56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Link2x!$D$29:$V$29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D4AA-4E2B-AFE4-48EA131CFA5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9727848"/>
        <c:axId val="369732160"/>
        <c:axId val="0"/>
      </c:bar3DChart>
      <c:catAx>
        <c:axId val="3697278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9732160"/>
        <c:crosses val="autoZero"/>
        <c:auto val="1"/>
        <c:lblAlgn val="ctr"/>
        <c:lblOffset val="100"/>
        <c:noMultiLvlLbl val="0"/>
      </c:catAx>
      <c:valAx>
        <c:axId val="369732160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97278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D4AF-4300-85B2-7AFA47504E9B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D4AF-4300-85B2-7AFA47504E9B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D4AF-4300-85B2-7AFA47504E9B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D4AF-4300-85B2-7AFA47504E9B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D4AF-4300-85B2-7AFA47504E9B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D4AF-4300-85B2-7AFA47504E9B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D4AF-4300-85B2-7AFA47504E9B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D4AF-4300-85B2-7AFA47504E9B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D4AF-4300-85B2-7AFA47504E9B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D4AF-4300-85B2-7AFA47504E9B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D4AF-4300-85B2-7AFA47504E9B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D4AF-4300-85B2-7AFA47504E9B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D4AF-4300-85B2-7AFA47504E9B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D4AF-4300-85B2-7AFA47504E9B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D4AF-4300-85B2-7AFA47504E9B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D4AF-4300-85B2-7AFA47504E9B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D4AF-4300-85B2-7AFA47504E9B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D4AF-4300-85B2-7AFA47504E9B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Link2x!$D$30:$V$30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D4AF-4300-85B2-7AFA47504E9B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9737648"/>
        <c:axId val="369728240"/>
        <c:axId val="0"/>
      </c:bar3DChart>
      <c:catAx>
        <c:axId val="3697376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9728240"/>
        <c:crosses val="autoZero"/>
        <c:auto val="1"/>
        <c:lblAlgn val="ctr"/>
        <c:lblOffset val="100"/>
        <c:noMultiLvlLbl val="0"/>
      </c:catAx>
      <c:valAx>
        <c:axId val="369728240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973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EA79-41AA-9651-74A824B80CF9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EA79-41AA-9651-74A824B80CF9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EA79-41AA-9651-74A824B80CF9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EA79-41AA-9651-74A824B80CF9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EA79-41AA-9651-74A824B80CF9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EA79-41AA-9651-74A824B80CF9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EA79-41AA-9651-74A824B80CF9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EA79-41AA-9651-74A824B80CF9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EA79-41AA-9651-74A824B80CF9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EA79-41AA-9651-74A824B80CF9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EA79-41AA-9651-74A824B80CF9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EA79-41AA-9651-74A824B80CF9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EA79-41AA-9651-74A824B80CF9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EA79-41AA-9651-74A824B80CF9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EA79-41AA-9651-74A824B80CF9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EA79-41AA-9651-74A824B80CF9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EA79-41AA-9651-74A824B80CF9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EA79-41AA-9651-74A824B80CF9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Link2x!$D$31:$V$31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EA79-41AA-9651-74A824B80CF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9735296"/>
        <c:axId val="369728632"/>
        <c:axId val="0"/>
      </c:bar3DChart>
      <c:catAx>
        <c:axId val="36973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9728632"/>
        <c:crosses val="autoZero"/>
        <c:auto val="1"/>
        <c:lblAlgn val="ctr"/>
        <c:lblOffset val="100"/>
        <c:noMultiLvlLbl val="0"/>
      </c:catAx>
      <c:valAx>
        <c:axId val="369728632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973529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A60C-4445-96F0-C5D3A6C1D3F5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A60C-4445-96F0-C5D3A6C1D3F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A60C-4445-96F0-C5D3A6C1D3F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A60C-4445-96F0-C5D3A6C1D3F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A60C-4445-96F0-C5D3A6C1D3F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A60C-4445-96F0-C5D3A6C1D3F5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A60C-4445-96F0-C5D3A6C1D3F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A60C-4445-96F0-C5D3A6C1D3F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A60C-4445-96F0-C5D3A6C1D3F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A60C-4445-96F0-C5D3A6C1D3F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A60C-4445-96F0-C5D3A6C1D3F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A60C-4445-96F0-C5D3A6C1D3F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A60C-4445-96F0-C5D3A6C1D3F5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A60C-4445-96F0-C5D3A6C1D3F5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A60C-4445-96F0-C5D3A6C1D3F5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A60C-4445-96F0-C5D3A6C1D3F5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A60C-4445-96F0-C5D3A6C1D3F5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A60C-4445-96F0-C5D3A6C1D3F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Link2x!$D$32:$V$32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A60C-4445-96F0-C5D3A6C1D3F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9732552"/>
        <c:axId val="369726280"/>
        <c:axId val="0"/>
      </c:bar3DChart>
      <c:catAx>
        <c:axId val="369732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9726280"/>
        <c:crosses val="autoZero"/>
        <c:auto val="1"/>
        <c:lblAlgn val="ctr"/>
        <c:lblOffset val="100"/>
        <c:noMultiLvlLbl val="0"/>
      </c:catAx>
      <c:valAx>
        <c:axId val="369726280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973255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2391-4FA1-BD1C-F0F11CFAFF10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2391-4FA1-BD1C-F0F11CFAFF10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2391-4FA1-BD1C-F0F11CFAFF10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2391-4FA1-BD1C-F0F11CFAFF10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2391-4FA1-BD1C-F0F11CFAFF10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2391-4FA1-BD1C-F0F11CFAFF10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2391-4FA1-BD1C-F0F11CFAFF10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2391-4FA1-BD1C-F0F11CFAFF10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2391-4FA1-BD1C-F0F11CFAFF10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2391-4FA1-BD1C-F0F11CFAFF10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2391-4FA1-BD1C-F0F11CFAFF10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2391-4FA1-BD1C-F0F11CFAFF10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2391-4FA1-BD1C-F0F11CFAFF10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2391-4FA1-BD1C-F0F11CFAFF10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2391-4FA1-BD1C-F0F11CFAFF10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2391-4FA1-BD1C-F0F11CFAFF10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2391-4FA1-BD1C-F0F11CFAFF10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2391-4FA1-BD1C-F0F11CFAFF10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Link2x!$D$33:$V$33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2391-4FA1-BD1C-F0F11CFAFF1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9725888"/>
        <c:axId val="369729808"/>
        <c:axId val="0"/>
      </c:bar3DChart>
      <c:catAx>
        <c:axId val="369725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9729808"/>
        <c:crosses val="autoZero"/>
        <c:auto val="1"/>
        <c:lblAlgn val="ctr"/>
        <c:lblOffset val="100"/>
        <c:noMultiLvlLbl val="0"/>
      </c:catAx>
      <c:valAx>
        <c:axId val="369729808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97258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712-4E72-9890-A0EEF4D65F75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4712-4E72-9890-A0EEF4D65F75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4712-4E72-9890-A0EEF4D65F75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4712-4E72-9890-A0EEF4D65F75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4712-4E72-9890-A0EEF4D65F75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4712-4E72-9890-A0EEF4D65F75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4712-4E72-9890-A0EEF4D65F75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4712-4E72-9890-A0EEF4D65F75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4712-4E72-9890-A0EEF4D65F75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4712-4E72-9890-A0EEF4D65F75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4712-4E72-9890-A0EEF4D65F75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4712-4E72-9890-A0EEF4D65F75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4712-4E72-9890-A0EEF4D65F75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4712-4E72-9890-A0EEF4D65F75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4712-4E72-9890-A0EEF4D65F75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4712-4E72-9890-A0EEF4D65F75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4712-4E72-9890-A0EEF4D65F75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4712-4E72-9890-A0EEF4D65F7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Link2x!$D$34:$V$34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4712-4E72-9890-A0EEF4D65F7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9735688"/>
        <c:axId val="369736080"/>
        <c:axId val="0"/>
      </c:bar3DChart>
      <c:catAx>
        <c:axId val="369735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9736080"/>
        <c:crosses val="autoZero"/>
        <c:auto val="1"/>
        <c:lblAlgn val="ctr"/>
        <c:lblOffset val="100"/>
        <c:noMultiLvlLbl val="0"/>
      </c:catAx>
      <c:valAx>
        <c:axId val="369736080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97356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  <c:spPr>
        <a:noFill/>
        <a:ln w="25400">
          <a:noFill/>
        </a:ln>
      </c:spPr>
    </c:sideWall>
    <c:backWall>
      <c:thickness val="0"/>
      <c:spPr>
        <a:noFill/>
        <a:ln w="25400">
          <a:noFill/>
        </a:ln>
      </c:spPr>
    </c:backWall>
    <c:plotArea>
      <c:layout>
        <c:manualLayout>
          <c:layoutTarget val="inner"/>
          <c:xMode val="edge"/>
          <c:yMode val="edge"/>
          <c:x val="2.8071959755030622E-2"/>
          <c:y val="7.1040486751874396E-2"/>
          <c:w val="0.97192804024496937"/>
          <c:h val="0.76141468994877992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chemeClr val="accent3">
                <a:lumMod val="40000"/>
                <a:lumOff val="60000"/>
              </a:schemeClr>
            </a:solidFill>
          </c:spPr>
          <c:invertIfNegative val="0"/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84CC-44C6-B6E9-0907D9A88A9A}"/>
              </c:ext>
            </c:extLst>
          </c:dPt>
          <c:dPt>
            <c:idx val="6"/>
            <c:invertIfNegative val="0"/>
            <c:bubble3D val="0"/>
            <c:spPr>
              <a:solidFill>
                <a:srgbClr val="92D050"/>
              </a:solidFill>
            </c:spPr>
            <c:extLst>
              <c:ext xmlns:c16="http://schemas.microsoft.com/office/drawing/2014/chart" uri="{C3380CC4-5D6E-409C-BE32-E72D297353CC}">
                <c16:uniqueId val="{00000002-84CC-44C6-B6E9-0907D9A88A9A}"/>
              </c:ext>
            </c:extLst>
          </c:dPt>
          <c:dPt>
            <c:idx val="7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4-84CC-44C6-B6E9-0907D9A88A9A}"/>
              </c:ext>
            </c:extLst>
          </c:dPt>
          <c:dPt>
            <c:idx val="8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6-84CC-44C6-B6E9-0907D9A88A9A}"/>
              </c:ext>
            </c:extLst>
          </c:dPt>
          <c:dPt>
            <c:idx val="9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8-84CC-44C6-B6E9-0907D9A88A9A}"/>
              </c:ext>
            </c:extLst>
          </c:dPt>
          <c:dPt>
            <c:idx val="10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A-84CC-44C6-B6E9-0907D9A88A9A}"/>
              </c:ext>
            </c:extLst>
          </c:dPt>
          <c:dPt>
            <c:idx val="11"/>
            <c:invertIfNegative val="0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C-84CC-44C6-B6E9-0907D9A88A9A}"/>
              </c:ext>
            </c:extLst>
          </c:dPt>
          <c:dPt>
            <c:idx val="12"/>
            <c:invertIfNegative val="0"/>
            <c:bubble3D val="0"/>
            <c:spPr>
              <a:solidFill>
                <a:schemeClr val="accent6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0E-84CC-44C6-B6E9-0907D9A88A9A}"/>
              </c:ext>
            </c:extLst>
          </c:dPt>
          <c:dPt>
            <c:idx val="13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0-84CC-44C6-B6E9-0907D9A88A9A}"/>
              </c:ext>
            </c:extLst>
          </c:dPt>
          <c:dPt>
            <c:idx val="14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2-84CC-44C6-B6E9-0907D9A88A9A}"/>
              </c:ext>
            </c:extLst>
          </c:dPt>
          <c:dPt>
            <c:idx val="15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4-84CC-44C6-B6E9-0907D9A88A9A}"/>
              </c:ext>
            </c:extLst>
          </c:dPt>
          <c:dPt>
            <c:idx val="16"/>
            <c:invertIfNegative val="0"/>
            <c:bubble3D val="0"/>
            <c:spPr>
              <a:solidFill>
                <a:schemeClr val="accent5">
                  <a:lumMod val="20000"/>
                  <a:lumOff val="8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6-84CC-44C6-B6E9-0907D9A88A9A}"/>
              </c:ext>
            </c:extLst>
          </c:dPt>
          <c:dPt>
            <c:idx val="17"/>
            <c:invertIfNegative val="0"/>
            <c:bubble3D val="0"/>
            <c:spPr>
              <a:solidFill>
                <a:schemeClr val="accent5">
                  <a:lumMod val="60000"/>
                  <a:lumOff val="40000"/>
                </a:schemeClr>
              </a:solidFill>
            </c:spPr>
            <c:extLst>
              <c:ext xmlns:c16="http://schemas.microsoft.com/office/drawing/2014/chart" uri="{C3380CC4-5D6E-409C-BE32-E72D297353CC}">
                <c16:uniqueId val="{00000018-84CC-44C6-B6E9-0907D9A88A9A}"/>
              </c:ext>
            </c:extLst>
          </c:dPt>
          <c:dPt>
            <c:idx val="18"/>
            <c:invertIfNegative val="0"/>
            <c:bubble3D val="0"/>
            <c:spPr>
              <a:solidFill>
                <a:srgbClr val="FF99CC"/>
              </a:solidFill>
            </c:spPr>
            <c:extLst>
              <c:ext xmlns:c16="http://schemas.microsoft.com/office/drawing/2014/chart" uri="{C3380CC4-5D6E-409C-BE32-E72D297353CC}">
                <c16:uniqueId val="{0000001A-84CC-44C6-B6E9-0907D9A88A9A}"/>
              </c:ext>
            </c:extLst>
          </c:dPt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4CC-44C6-B6E9-0907D9A88A9A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E-84CC-44C6-B6E9-0907D9A88A9A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8-84CC-44C6-B6E9-0907D9A88A9A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5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1A-84CC-44C6-B6E9-0907D9A88A9A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5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Link2x!$D$5:$V$5</c:f>
              <c:strCache>
                <c:ptCount val="7"/>
                <c:pt idx="1">
                  <c:v>ร้อยละ</c:v>
                </c:pt>
                <c:pt idx="2">
                  <c:v>ระดับ</c:v>
                </c:pt>
                <c:pt idx="3">
                  <c:v>ร้อยละ</c:v>
                </c:pt>
                <c:pt idx="4">
                  <c:v>ระดับ</c:v>
                </c:pt>
                <c:pt idx="5">
                  <c:v>ร้อยละ</c:v>
                </c:pt>
                <c:pt idx="6">
                  <c:v>ระดับ</c:v>
                </c:pt>
              </c:strCache>
            </c:strRef>
          </c:cat>
          <c:val>
            <c:numRef>
              <c:f>Link2x!$D$35:$V$35</c:f>
              <c:numCache>
                <c:formatCode>General</c:formatCode>
                <c:ptCount val="19"/>
                <c:pt idx="0">
                  <c:v>0</c:v>
                </c:pt>
                <c:pt idx="1">
                  <c:v>0</c:v>
                </c:pt>
                <c:pt idx="2" formatCode="0.00">
                  <c:v>0</c:v>
                </c:pt>
                <c:pt idx="3" formatCode="0.00">
                  <c:v>0</c:v>
                </c:pt>
                <c:pt idx="4" formatCode="0.00">
                  <c:v>0</c:v>
                </c:pt>
                <c:pt idx="5">
                  <c:v>0</c:v>
                </c:pt>
                <c:pt idx="6" formatCode="0.0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B-84CC-44C6-B6E9-0907D9A88A9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69727064"/>
        <c:axId val="369730592"/>
        <c:axId val="0"/>
      </c:bar3DChart>
      <c:catAx>
        <c:axId val="3697270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2700000" vert="horz"/>
          <a:lstStyle/>
          <a:p>
            <a:pPr>
              <a:defRPr sz="1600" b="0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69730592"/>
        <c:crosses val="autoZero"/>
        <c:auto val="1"/>
        <c:lblAlgn val="ctr"/>
        <c:lblOffset val="100"/>
        <c:noMultiLvlLbl val="0"/>
      </c:catAx>
      <c:valAx>
        <c:axId val="369730592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6972706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881B-4C6B-A8C2-02F4FF8D92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9730984"/>
        <c:axId val="369731376"/>
        <c:axId val="0"/>
      </c:bar3DChart>
      <c:catAx>
        <c:axId val="3697309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9731376"/>
        <c:crosses val="autoZero"/>
        <c:auto val="1"/>
        <c:lblAlgn val="ctr"/>
        <c:lblOffset val="100"/>
        <c:noMultiLvlLbl val="0"/>
      </c:catAx>
      <c:valAx>
        <c:axId val="369731376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9730984"/>
        <c:crosses val="autoZero"/>
        <c:crossBetween val="between"/>
      </c:valAx>
    </c:plotArea>
    <c:plotVisOnly val="1"/>
    <c:dispBlanksAs val="gap"/>
    <c:showDLblsOverMax val="0"/>
  </c:chart>
  <c:printSettings>
    <c:headerFooter>
      <c:oddFooter>&amp;CTesting Analyze Program (TAP)
&amp;9&amp;K7030A0P.4 (2560)</c:oddFooter>
    </c:headerFooter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FD6-42CD-93FE-A12A2AB617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9741176"/>
        <c:axId val="369740000"/>
        <c:axId val="0"/>
      </c:bar3DChart>
      <c:catAx>
        <c:axId val="3697411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9740000"/>
        <c:crosses val="autoZero"/>
        <c:auto val="1"/>
        <c:lblAlgn val="ctr"/>
        <c:lblOffset val="100"/>
        <c:noMultiLvlLbl val="0"/>
      </c:catAx>
      <c:valAx>
        <c:axId val="369740000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97411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486542947997031E-2"/>
          <c:y val="6.8957814002910775E-2"/>
          <c:w val="0.96902691410400599"/>
          <c:h val="0.828712060552038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>
                <a:lumMod val="40000"/>
                <a:lumOff val="60000"/>
              </a:schemeClr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F8AB6C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631-4258-ADB3-81115504E4B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E631-4258-ADB3-81115504E4B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E631-4258-ADB3-81115504E4B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E631-4258-ADB3-81115504E4B6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7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(Link1x!$B$6:$B$7,Link1x!$B$10,Link1x!$B$13,Link1x!$B$17,Link1x!$B$20,Link1x!$B$23,Link1x!$B$26)</c:f>
              <c:strCache>
                <c:ptCount val="8"/>
                <c:pt idx="0">
                  <c:v>ด้านคณิตศาสตร์</c:v>
                </c:pt>
                <c:pt idx="1">
                  <c:v>มฐ. ค 1.1</c:v>
                </c:pt>
                <c:pt idx="2">
                  <c:v>มฐ. ค 1.2</c:v>
                </c:pt>
                <c:pt idx="3">
                  <c:v>มฐ. ค 2.2</c:v>
                </c:pt>
                <c:pt idx="4">
                  <c:v>มฐ. ค 3.1</c:v>
                </c:pt>
                <c:pt idx="5">
                  <c:v>มฐ. ค 3.2</c:v>
                </c:pt>
                <c:pt idx="6">
                  <c:v>มฐ. ค 4.1</c:v>
                </c:pt>
                <c:pt idx="7">
                  <c:v>มฐ. ค 5.1</c:v>
                </c:pt>
              </c:strCache>
            </c:strRef>
          </c:cat>
          <c:val>
            <c:numRef>
              <c:f>(Link1x!$H$6:$H$7,Link1x!$H$10,Link1x!$H$13,Link1x!$H$17,Link1x!$H$20,Link1x!$H$23,Link1x!$H$26)</c:f>
              <c:numCache>
                <c:formatCode>0.00</c:formatCode>
                <c:ptCount val="8"/>
                <c:pt idx="0">
                  <c:v>-49.43</c:v>
                </c:pt>
                <c:pt idx="1">
                  <c:v>-66.41</c:v>
                </c:pt>
                <c:pt idx="2">
                  <c:v>-40</c:v>
                </c:pt>
                <c:pt idx="3">
                  <c:v>-47.73</c:v>
                </c:pt>
                <c:pt idx="4">
                  <c:v>-55.42</c:v>
                </c:pt>
                <c:pt idx="5">
                  <c:v>-58.83</c:v>
                </c:pt>
                <c:pt idx="6">
                  <c:v>-50.42</c:v>
                </c:pt>
                <c:pt idx="7">
                  <c:v>-55.67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631-4258-ADB3-81115504E4B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63989736"/>
        <c:axId val="363994048"/>
      </c:barChart>
      <c:catAx>
        <c:axId val="3639897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 New" panose="020B0500040200020003" pitchFamily="34" charset="-34"/>
                <a:ea typeface="+mn-ea"/>
                <a:cs typeface="TH Sarabun New" panose="020B0500040200020003" pitchFamily="34" charset="-34"/>
              </a:defRPr>
            </a:pPr>
            <a:endParaRPr lang="th-TH"/>
          </a:p>
        </c:txPr>
        <c:crossAx val="363994048"/>
        <c:crosses val="autoZero"/>
        <c:auto val="1"/>
        <c:lblAlgn val="ctr"/>
        <c:lblOffset val="100"/>
        <c:noMultiLvlLbl val="0"/>
      </c:catAx>
      <c:valAx>
        <c:axId val="363994048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63989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90F-41D7-9C49-F440962E917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9738040"/>
        <c:axId val="369739216"/>
        <c:axId val="0"/>
      </c:bar3DChart>
      <c:catAx>
        <c:axId val="369738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9739216"/>
        <c:crosses val="autoZero"/>
        <c:auto val="1"/>
        <c:lblAlgn val="ctr"/>
        <c:lblOffset val="100"/>
        <c:noMultiLvlLbl val="0"/>
      </c:catAx>
      <c:valAx>
        <c:axId val="369739216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9738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23D-414B-B8FD-7536B9B1CA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9738432"/>
        <c:axId val="369738824"/>
        <c:axId val="0"/>
      </c:bar3DChart>
      <c:catAx>
        <c:axId val="3697384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9738824"/>
        <c:crosses val="autoZero"/>
        <c:auto val="1"/>
        <c:lblAlgn val="ctr"/>
        <c:lblOffset val="100"/>
        <c:noMultiLvlLbl val="0"/>
      </c:catAx>
      <c:valAx>
        <c:axId val="36973882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9738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787-41AE-85FB-D57C547B0E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29456"/>
        <c:axId val="370727496"/>
        <c:axId val="0"/>
      </c:bar3DChart>
      <c:catAx>
        <c:axId val="37072945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27496"/>
        <c:crosses val="autoZero"/>
        <c:auto val="1"/>
        <c:lblAlgn val="ctr"/>
        <c:lblOffset val="100"/>
        <c:noMultiLvlLbl val="0"/>
      </c:catAx>
      <c:valAx>
        <c:axId val="370727496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2945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0E9-44F1-B9F6-518132D1D1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30240"/>
        <c:axId val="370729064"/>
        <c:axId val="0"/>
      </c:bar3DChart>
      <c:catAx>
        <c:axId val="3707302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29064"/>
        <c:crosses val="autoZero"/>
        <c:auto val="1"/>
        <c:lblAlgn val="ctr"/>
        <c:lblOffset val="100"/>
        <c:noMultiLvlLbl val="0"/>
      </c:catAx>
      <c:valAx>
        <c:axId val="37072906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302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021548871947429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B30-4B06-93A4-88CAABCB649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26712"/>
        <c:axId val="370727104"/>
        <c:axId val="0"/>
      </c:bar3DChart>
      <c:catAx>
        <c:axId val="3707267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27104"/>
        <c:crosses val="autoZero"/>
        <c:auto val="1"/>
        <c:lblAlgn val="ctr"/>
        <c:lblOffset val="100"/>
        <c:noMultiLvlLbl val="0"/>
      </c:catAx>
      <c:valAx>
        <c:axId val="37072710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267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467-4725-BE4E-AA301232A0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25928"/>
        <c:axId val="370722400"/>
        <c:axId val="0"/>
      </c:bar3DChart>
      <c:catAx>
        <c:axId val="37072592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22400"/>
        <c:crosses val="autoZero"/>
        <c:auto val="1"/>
        <c:lblAlgn val="ctr"/>
        <c:lblOffset val="100"/>
        <c:noMultiLvlLbl val="0"/>
      </c:catAx>
      <c:valAx>
        <c:axId val="370722400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259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93D-44D3-9778-B5F3E4DFD8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26320"/>
        <c:axId val="370729848"/>
        <c:axId val="0"/>
      </c:bar3DChart>
      <c:catAx>
        <c:axId val="37072632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29848"/>
        <c:crosses val="autoZero"/>
        <c:auto val="1"/>
        <c:lblAlgn val="ctr"/>
        <c:lblOffset val="100"/>
        <c:noMultiLvlLbl val="0"/>
      </c:catAx>
      <c:valAx>
        <c:axId val="37072984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2632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41C6-4237-A46F-209B483C15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31416"/>
        <c:axId val="370731808"/>
        <c:axId val="0"/>
      </c:bar3DChart>
      <c:catAx>
        <c:axId val="3707314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31808"/>
        <c:crosses val="autoZero"/>
        <c:auto val="1"/>
        <c:lblAlgn val="ctr"/>
        <c:lblOffset val="100"/>
        <c:noMultiLvlLbl val="0"/>
      </c:catAx>
      <c:valAx>
        <c:axId val="37073180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3141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C45-4A85-A6EE-51F8A96364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21224"/>
        <c:axId val="370727888"/>
        <c:axId val="0"/>
      </c:bar3DChart>
      <c:catAx>
        <c:axId val="3707212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27888"/>
        <c:crosses val="autoZero"/>
        <c:auto val="1"/>
        <c:lblAlgn val="ctr"/>
        <c:lblOffset val="100"/>
        <c:noMultiLvlLbl val="0"/>
      </c:catAx>
      <c:valAx>
        <c:axId val="37072788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212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9BD-42BC-8FF9-2DD6043861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22008"/>
        <c:axId val="370722792"/>
        <c:axId val="0"/>
      </c:bar3DChart>
      <c:catAx>
        <c:axId val="3707220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22792"/>
        <c:crosses val="autoZero"/>
        <c:auto val="1"/>
        <c:lblAlgn val="ctr"/>
        <c:lblOffset val="100"/>
        <c:noMultiLvlLbl val="0"/>
      </c:catAx>
      <c:valAx>
        <c:axId val="370722792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2200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486542947997031E-2"/>
          <c:y val="6.8957814002910775E-2"/>
          <c:w val="0.96902691410400599"/>
          <c:h val="0.82871206055203883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C2E49C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0"/>
            <c:invertIfNegative val="0"/>
            <c:bubble3D val="0"/>
            <c:spPr>
              <a:solidFill>
                <a:srgbClr val="93D05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65E1-4278-B8B6-6F621E3D8ED0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5E1-4278-B8B6-6F621E3D8ED0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65E1-4278-B8B6-6F621E3D8ED0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5E1-4278-B8B6-6F621E3D8ED0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7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TH Sarabun New" panose="020B0500040200020003" pitchFamily="34" charset="-34"/>
                    <a:ea typeface="+mn-ea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(Link1x!$B$28,Link1x!$B$29,Link1x!$B$36,Link1x!$B$40,Link1x!$B$43,Link1x!$B$49)</c:f>
              <c:strCache>
                <c:ptCount val="6"/>
                <c:pt idx="0">
                  <c:v>ด้านภาษาไทย</c:v>
                </c:pt>
                <c:pt idx="1">
                  <c:v>มฐ. ท 1.1</c:v>
                </c:pt>
                <c:pt idx="2">
                  <c:v>มฐ. ท 21</c:v>
                </c:pt>
                <c:pt idx="3">
                  <c:v>มฐ. ท 3.1</c:v>
                </c:pt>
                <c:pt idx="4">
                  <c:v>มฐ. ท 4.1</c:v>
                </c:pt>
                <c:pt idx="5">
                  <c:v>มฐ. ท 5.1</c:v>
                </c:pt>
              </c:strCache>
            </c:strRef>
          </c:cat>
          <c:val>
            <c:numRef>
              <c:f>(Link1x!$H$28,Link1x!$H$29,Link1x!$H$36,Link1x!$H$40,Link1x!$H$43,Link1x!$H$49)</c:f>
              <c:numCache>
                <c:formatCode>0.00</c:formatCode>
                <c:ptCount val="6"/>
                <c:pt idx="0">
                  <c:v>-48.45</c:v>
                </c:pt>
                <c:pt idx="1">
                  <c:v>-56.62</c:v>
                </c:pt>
                <c:pt idx="2">
                  <c:v>-45.82</c:v>
                </c:pt>
                <c:pt idx="3">
                  <c:v>-61.06</c:v>
                </c:pt>
                <c:pt idx="4">
                  <c:v>-40.94</c:v>
                </c:pt>
                <c:pt idx="5">
                  <c:v>-39.53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65E1-4278-B8B6-6F621E3D8ED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363994832"/>
        <c:axId val="363990128"/>
      </c:barChart>
      <c:catAx>
        <c:axId val="3639948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8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TH Sarabun New" panose="020B0500040200020003" pitchFamily="34" charset="-34"/>
                <a:ea typeface="+mn-ea"/>
                <a:cs typeface="TH Sarabun New" panose="020B0500040200020003" pitchFamily="34" charset="-34"/>
              </a:defRPr>
            </a:pPr>
            <a:endParaRPr lang="th-TH"/>
          </a:p>
        </c:txPr>
        <c:crossAx val="363990128"/>
        <c:crosses val="autoZero"/>
        <c:auto val="1"/>
        <c:lblAlgn val="ctr"/>
        <c:lblOffset val="100"/>
        <c:noMultiLvlLbl val="0"/>
      </c:catAx>
      <c:valAx>
        <c:axId val="363990128"/>
        <c:scaling>
          <c:orientation val="minMax"/>
        </c:scaling>
        <c:delete val="1"/>
        <c:axPos val="l"/>
        <c:numFmt formatCode="0.00" sourceLinked="1"/>
        <c:majorTickMark val="none"/>
        <c:minorTickMark val="none"/>
        <c:tickLblPos val="nextTo"/>
        <c:crossAx val="3639948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2F58-4019-8B95-8CF0814616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25144"/>
        <c:axId val="370728280"/>
        <c:axId val="0"/>
      </c:bar3DChart>
      <c:catAx>
        <c:axId val="37072514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28280"/>
        <c:crosses val="autoZero"/>
        <c:auto val="1"/>
        <c:lblAlgn val="ctr"/>
        <c:lblOffset val="100"/>
        <c:noMultiLvlLbl val="0"/>
      </c:catAx>
      <c:valAx>
        <c:axId val="370728280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2514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B2C9-4456-BAB6-14AB086D04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28672"/>
        <c:axId val="370723968"/>
        <c:axId val="0"/>
      </c:bar3DChart>
      <c:catAx>
        <c:axId val="3707286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23968"/>
        <c:crosses val="autoZero"/>
        <c:auto val="1"/>
        <c:lblAlgn val="ctr"/>
        <c:lblOffset val="100"/>
        <c:noMultiLvlLbl val="0"/>
      </c:catAx>
      <c:valAx>
        <c:axId val="37072396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286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761-4706-94A5-C99187E3BF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24752"/>
        <c:axId val="370736120"/>
        <c:axId val="0"/>
      </c:bar3DChart>
      <c:catAx>
        <c:axId val="3707247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36120"/>
        <c:crosses val="autoZero"/>
        <c:auto val="1"/>
        <c:lblAlgn val="ctr"/>
        <c:lblOffset val="100"/>
        <c:noMultiLvlLbl val="0"/>
      </c:catAx>
      <c:valAx>
        <c:axId val="370736120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247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A8F-4086-A2AB-1482B0AED0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35336"/>
        <c:axId val="370739256"/>
        <c:axId val="0"/>
      </c:bar3DChart>
      <c:catAx>
        <c:axId val="3707353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39256"/>
        <c:crosses val="autoZero"/>
        <c:auto val="1"/>
        <c:lblAlgn val="ctr"/>
        <c:lblOffset val="100"/>
        <c:noMultiLvlLbl val="0"/>
      </c:catAx>
      <c:valAx>
        <c:axId val="370739256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3533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1A44-4CA2-894E-830BEF3F0C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37296"/>
        <c:axId val="370736904"/>
        <c:axId val="0"/>
      </c:bar3DChart>
      <c:catAx>
        <c:axId val="3707372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36904"/>
        <c:crosses val="autoZero"/>
        <c:auto val="1"/>
        <c:lblAlgn val="ctr"/>
        <c:lblOffset val="100"/>
        <c:noMultiLvlLbl val="0"/>
      </c:catAx>
      <c:valAx>
        <c:axId val="37073690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372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A83-40FA-9D52-DA00A4BBE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40040"/>
        <c:axId val="370734552"/>
        <c:axId val="0"/>
      </c:bar3DChart>
      <c:catAx>
        <c:axId val="3707400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34552"/>
        <c:crosses val="autoZero"/>
        <c:auto val="1"/>
        <c:lblAlgn val="ctr"/>
        <c:lblOffset val="100"/>
        <c:noMultiLvlLbl val="0"/>
      </c:catAx>
      <c:valAx>
        <c:axId val="370734552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40040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0389469525840632"/>
          <c:w val="0.99776386369888181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FB6E-465A-BDAC-F7C640CCAC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38472"/>
        <c:axId val="370735728"/>
        <c:axId val="0"/>
      </c:bar3DChart>
      <c:catAx>
        <c:axId val="3707384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35728"/>
        <c:crosses val="autoZero"/>
        <c:auto val="1"/>
        <c:lblAlgn val="ctr"/>
        <c:lblOffset val="100"/>
        <c:noMultiLvlLbl val="0"/>
      </c:catAx>
      <c:valAx>
        <c:axId val="37073572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384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CBE1-4366-A5F4-DBF23B247E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33768"/>
        <c:axId val="370739648"/>
        <c:axId val="0"/>
      </c:bar3DChart>
      <c:catAx>
        <c:axId val="3707337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39648"/>
        <c:crosses val="autoZero"/>
        <c:auto val="1"/>
        <c:lblAlgn val="ctr"/>
        <c:lblOffset val="100"/>
        <c:noMultiLvlLbl val="0"/>
      </c:catAx>
      <c:valAx>
        <c:axId val="37073964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3376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860-43E3-830D-07FE9FAA91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40432"/>
        <c:axId val="370740824"/>
        <c:axId val="0"/>
      </c:bar3DChart>
      <c:catAx>
        <c:axId val="3707404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40824"/>
        <c:crosses val="autoZero"/>
        <c:auto val="1"/>
        <c:lblAlgn val="ctr"/>
        <c:lblOffset val="100"/>
        <c:noMultiLvlLbl val="0"/>
      </c:catAx>
      <c:valAx>
        <c:axId val="37074082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404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891-46B9-90D8-08FE1E6BFB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10248"/>
        <c:axId val="370709072"/>
        <c:axId val="0"/>
      </c:bar3DChart>
      <c:catAx>
        <c:axId val="3707102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09072"/>
        <c:crosses val="autoZero"/>
        <c:auto val="1"/>
        <c:lblAlgn val="ctr"/>
        <c:lblOffset val="100"/>
        <c:noMultiLvlLbl val="0"/>
      </c:catAx>
      <c:valAx>
        <c:axId val="370709072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1024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92E-4B53-8A2B-325AFF0149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63990912"/>
        <c:axId val="363992088"/>
        <c:axId val="0"/>
      </c:bar3DChart>
      <c:catAx>
        <c:axId val="363990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63992088"/>
        <c:crosses val="autoZero"/>
        <c:auto val="1"/>
        <c:lblAlgn val="ctr"/>
        <c:lblOffset val="100"/>
        <c:noMultiLvlLbl val="0"/>
      </c:catAx>
      <c:valAx>
        <c:axId val="36399208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63990912"/>
        <c:crosses val="autoZero"/>
        <c:crossBetween val="between"/>
      </c:valAx>
    </c:plotArea>
    <c:plotVisOnly val="1"/>
    <c:dispBlanksAs val="gap"/>
    <c:showDLblsOverMax val="0"/>
  </c:chart>
  <c:printSettings>
    <c:headerFooter>
      <c:oddFooter>&amp;CTesting Analyze Program (TAP)
&amp;9&amp;K7030A0P.4 (2560)</c:oddFooter>
    </c:headerFooter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0B74-4210-8C29-5A0354E5E7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18480"/>
        <c:axId val="370708680"/>
        <c:axId val="0"/>
      </c:bar3DChart>
      <c:catAx>
        <c:axId val="370718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08680"/>
        <c:crosses val="autoZero"/>
        <c:auto val="1"/>
        <c:lblAlgn val="ctr"/>
        <c:lblOffset val="100"/>
        <c:noMultiLvlLbl val="0"/>
      </c:catAx>
      <c:valAx>
        <c:axId val="370708680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1848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7F9B-4179-8ECE-8FABB64FE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14952"/>
        <c:axId val="370720048"/>
        <c:axId val="0"/>
      </c:bar3DChart>
      <c:catAx>
        <c:axId val="3707149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20048"/>
        <c:crosses val="autoZero"/>
        <c:auto val="1"/>
        <c:lblAlgn val="ctr"/>
        <c:lblOffset val="100"/>
        <c:noMultiLvlLbl val="0"/>
      </c:catAx>
      <c:valAx>
        <c:axId val="37072004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149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DA0B-429E-8875-387833264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18872"/>
        <c:axId val="370713384"/>
        <c:axId val="0"/>
      </c:bar3DChart>
      <c:catAx>
        <c:axId val="37071887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13384"/>
        <c:crosses val="autoZero"/>
        <c:auto val="1"/>
        <c:lblAlgn val="ctr"/>
        <c:lblOffset val="100"/>
        <c:noMultiLvlLbl val="0"/>
      </c:catAx>
      <c:valAx>
        <c:axId val="37071338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1887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900B-4A44-85B8-65C72EBC9B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17696"/>
        <c:axId val="370720440"/>
        <c:axId val="0"/>
      </c:bar3DChart>
      <c:catAx>
        <c:axId val="3707176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20440"/>
        <c:crosses val="autoZero"/>
        <c:auto val="1"/>
        <c:lblAlgn val="ctr"/>
        <c:lblOffset val="100"/>
        <c:noMultiLvlLbl val="0"/>
      </c:catAx>
      <c:valAx>
        <c:axId val="370720440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1769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3078-45F3-9E99-8FC4CEDE62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11032"/>
        <c:axId val="370709464"/>
        <c:axId val="0"/>
      </c:bar3DChart>
      <c:catAx>
        <c:axId val="37071103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09464"/>
        <c:crosses val="autoZero"/>
        <c:auto val="1"/>
        <c:lblAlgn val="ctr"/>
        <c:lblOffset val="100"/>
        <c:noMultiLvlLbl val="0"/>
      </c:catAx>
      <c:valAx>
        <c:axId val="37070946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1103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604C-4DE6-AF25-3433F468AD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16912"/>
        <c:axId val="370712992"/>
        <c:axId val="0"/>
      </c:bar3DChart>
      <c:catAx>
        <c:axId val="37071691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12992"/>
        <c:crosses val="autoZero"/>
        <c:auto val="1"/>
        <c:lblAlgn val="ctr"/>
        <c:lblOffset val="100"/>
        <c:noMultiLvlLbl val="0"/>
      </c:catAx>
      <c:valAx>
        <c:axId val="370712992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1691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EACD-4D4A-AA6E-A62EF01C03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18088"/>
        <c:axId val="370719264"/>
        <c:axId val="0"/>
      </c:bar3DChart>
      <c:catAx>
        <c:axId val="3707180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19264"/>
        <c:crosses val="autoZero"/>
        <c:auto val="1"/>
        <c:lblAlgn val="ctr"/>
        <c:lblOffset val="100"/>
        <c:noMultiLvlLbl val="0"/>
      </c:catAx>
      <c:valAx>
        <c:axId val="370719264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1808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0"/>
    <c:view3D>
      <c:rotX val="15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5.2822359648570412E-3"/>
          <c:y val="0.10389469525840632"/>
          <c:w val="0.99216764329345386"/>
          <c:h val="0.72361385060533689"/>
        </c:manualLayout>
      </c:layout>
      <c:bar3DChart>
        <c:barDir val="col"/>
        <c:grouping val="clustered"/>
        <c:varyColors val="0"/>
        <c:ser>
          <c:idx val="0"/>
          <c:order val="0"/>
          <c:spPr>
            <a:solidFill>
              <a:srgbClr val="D6EDBD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4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Linkx2!#REF!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CategoryTitle>
                <c15:cat>
                  <c:multiLvlStrRef>
                    <c:extLst>
                      <c:ext uri="{02D57815-91ED-43cb-92C2-25804820EDAC}">
                        <c15:formulaRef>
                          <c15:sqref>Linkx2!#REF!</c15:sqref>
                        </c15:formulaRef>
                      </c:ext>
                    </c:extLst>
                  </c:multiLvlStrRef>
                </c15:cat>
              </c15:filteredCategoryTitle>
            </c:ext>
            <c:ext xmlns:c16="http://schemas.microsoft.com/office/drawing/2014/chart" uri="{C3380CC4-5D6E-409C-BE32-E72D297353CC}">
              <c16:uniqueId val="{00000000-5105-48A9-99D4-46023AC99D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cylinder"/>
        <c:axId val="370713776"/>
        <c:axId val="370714168"/>
        <c:axId val="0"/>
      </c:bar3DChart>
      <c:catAx>
        <c:axId val="3707137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3600000"/>
          <a:lstStyle/>
          <a:p>
            <a:pPr>
              <a:defRPr sz="1500" b="1">
                <a:latin typeface="TH Sarabun New" pitchFamily="34" charset="-34"/>
                <a:cs typeface="TH Sarabun New" pitchFamily="34" charset="-34"/>
              </a:defRPr>
            </a:pPr>
            <a:endParaRPr lang="th-TH"/>
          </a:p>
        </c:txPr>
        <c:crossAx val="370714168"/>
        <c:crosses val="autoZero"/>
        <c:auto val="1"/>
        <c:lblAlgn val="ctr"/>
        <c:lblOffset val="100"/>
        <c:noMultiLvlLbl val="0"/>
      </c:catAx>
      <c:valAx>
        <c:axId val="370714168"/>
        <c:scaling>
          <c:orientation val="minMax"/>
        </c:scaling>
        <c:delete val="1"/>
        <c:axPos val="l"/>
        <c:numFmt formatCode="0" sourceLinked="0"/>
        <c:majorTickMark val="out"/>
        <c:minorTickMark val="none"/>
        <c:tickLblPos val="nextTo"/>
        <c:crossAx val="370713776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2941518910342029"/>
          <c:w val="1"/>
          <c:h val="0.7645573103574796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Link2x!$E$152</c:f>
              <c:strCache>
                <c:ptCount val="1"/>
                <c:pt idx="0">
                  <c:v>ดีมาก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7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81B2-4763-8905-6B05D1BFABA5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7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81B2-4763-8905-6B05D1BFABA5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7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81B2-4763-8905-6B05D1BFABA5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7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81B2-4763-8905-6B05D1BFABA5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7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(Link2x!$F$151,Link2x!$H$151,Link2x!$J$151)</c:f>
              <c:strCache>
                <c:ptCount val="3"/>
                <c:pt idx="0">
                  <c:v>คณิตศาสตร์</c:v>
                </c:pt>
                <c:pt idx="1">
                  <c:v>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(Link2x!$F$152,Link2x!$H$152,Link2x!$J$152)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327F-40C6-A344-26B1DCC5525A}"/>
            </c:ext>
          </c:extLst>
        </c:ser>
        <c:ser>
          <c:idx val="1"/>
          <c:order val="1"/>
          <c:tx>
            <c:strRef>
              <c:f>Link2x!$E$153</c:f>
              <c:strCache>
                <c:ptCount val="1"/>
                <c:pt idx="0">
                  <c:v>ดี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00" b="1">
                    <a:latin typeface="TH Sarabun New" panose="020B0500040200020003" pitchFamily="34" charset="-34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(Link2x!$F$151,Link2x!$H$151,Link2x!$J$151)</c:f>
              <c:strCache>
                <c:ptCount val="3"/>
                <c:pt idx="0">
                  <c:v>คณิตศาสตร์</c:v>
                </c:pt>
                <c:pt idx="1">
                  <c:v>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(Link2x!$F$153,Link2x!$H$153,Link2x!$J$153)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327F-40C6-A344-26B1DCC5525A}"/>
            </c:ext>
          </c:extLst>
        </c:ser>
        <c:ser>
          <c:idx val="2"/>
          <c:order val="2"/>
          <c:tx>
            <c:strRef>
              <c:f>Link2x!$E$154</c:f>
              <c:strCache>
                <c:ptCount val="1"/>
                <c:pt idx="0">
                  <c:v>พอใช้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00" b="1">
                    <a:latin typeface="TH Sarabun New" panose="020B0500040200020003" pitchFamily="34" charset="-34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(Link2x!$F$151,Link2x!$H$151,Link2x!$J$151)</c:f>
              <c:strCache>
                <c:ptCount val="3"/>
                <c:pt idx="0">
                  <c:v>คณิตศาสตร์</c:v>
                </c:pt>
                <c:pt idx="1">
                  <c:v>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(Link2x!$F$154,Link2x!$H$154,Link2x!$J$154)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327F-40C6-A344-26B1DCC5525A}"/>
            </c:ext>
          </c:extLst>
        </c:ser>
        <c:ser>
          <c:idx val="3"/>
          <c:order val="3"/>
          <c:tx>
            <c:strRef>
              <c:f>Link2x!$E$155</c:f>
              <c:strCache>
                <c:ptCount val="1"/>
                <c:pt idx="0">
                  <c:v>ปรับปรุง</c:v>
                </c:pt>
              </c:strCache>
            </c:strRef>
          </c:tx>
          <c:spPr>
            <a:solidFill>
              <a:srgbClr val="FF37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00" b="1">
                    <a:latin typeface="TH Sarabun New" panose="020B0500040200020003" pitchFamily="34" charset="-34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(Link2x!$F$151,Link2x!$H$151,Link2x!$J$151)</c:f>
              <c:strCache>
                <c:ptCount val="3"/>
                <c:pt idx="0">
                  <c:v>คณิตศาสตร์</c:v>
                </c:pt>
                <c:pt idx="1">
                  <c:v>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(Link2x!$F$155,Link2x!$H$155,Link2x!$J$155)</c:f>
              <c:numCache>
                <c:formatCode>0.00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327F-40C6-A344-26B1DCC5525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70719656"/>
        <c:axId val="370716520"/>
        <c:axId val="0"/>
      </c:bar3DChart>
      <c:catAx>
        <c:axId val="3707196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6000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70716520"/>
        <c:crosses val="autoZero"/>
        <c:auto val="1"/>
        <c:lblAlgn val="ctr"/>
        <c:lblOffset val="100"/>
        <c:noMultiLvlLbl val="0"/>
      </c:catAx>
      <c:valAx>
        <c:axId val="370716520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707196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331079109026105"/>
          <c:y val="2.2531565514333624E-2"/>
          <c:w val="0.36763726937541297"/>
          <c:h val="8.6342101621162334E-2"/>
        </c:manualLayout>
      </c:layout>
      <c:overlay val="0"/>
      <c:spPr>
        <a:ln>
          <a:solidFill>
            <a:schemeClr val="tx1">
              <a:lumMod val="65000"/>
              <a:lumOff val="35000"/>
            </a:schemeClr>
          </a:solidFill>
        </a:ln>
      </c:spPr>
      <c:txPr>
        <a:bodyPr/>
        <a:lstStyle/>
        <a:p>
          <a:pPr>
            <a:defRPr sz="1800" b="1">
              <a:latin typeface="TH Sarabun New" panose="020B0500040200020003" pitchFamily="34" charset="-34"/>
              <a:cs typeface="TH Sarabun New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view3D>
      <c:rotX val="15"/>
      <c:rotY val="20"/>
      <c:depthPercent val="100"/>
      <c:rAngAx val="1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"/>
          <c:y val="0.12941518910342029"/>
          <c:w val="1"/>
          <c:h val="0.76455731035747965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Link2x!$E$144</c:f>
              <c:strCache>
                <c:ptCount val="1"/>
                <c:pt idx="0">
                  <c:v>ดีมาก</c:v>
                </c:pt>
              </c:strCache>
            </c:strRef>
          </c:tx>
          <c:spPr>
            <a:solidFill>
              <a:srgbClr val="00B050"/>
            </a:solidFill>
          </c:spPr>
          <c:invertIfNegative val="0"/>
          <c:dLbls>
            <c:dLbl>
              <c:idx val="6"/>
              <c:numFmt formatCode="#,##0.00" sourceLinked="0"/>
              <c:spPr/>
              <c:txPr>
                <a:bodyPr/>
                <a:lstStyle/>
                <a:p>
                  <a:pPr>
                    <a:defRPr sz="17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0-1B5A-4BD3-BC99-3731CF07D9D7}"/>
                </c:ext>
              </c:extLst>
            </c:dLbl>
            <c:dLbl>
              <c:idx val="12"/>
              <c:numFmt formatCode="#,##0.00" sourceLinked="0"/>
              <c:spPr/>
              <c:txPr>
                <a:bodyPr/>
                <a:lstStyle/>
                <a:p>
                  <a:pPr>
                    <a:defRPr sz="17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1-1B5A-4BD3-BC99-3731CF07D9D7}"/>
                </c:ext>
              </c:extLst>
            </c:dLbl>
            <c:dLbl>
              <c:idx val="17"/>
              <c:numFmt formatCode="#,##0.00" sourceLinked="0"/>
              <c:spPr/>
              <c:txPr>
                <a:bodyPr/>
                <a:lstStyle/>
                <a:p>
                  <a:pPr>
                    <a:defRPr sz="17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2-1B5A-4BD3-BC99-3731CF07D9D7}"/>
                </c:ext>
              </c:extLst>
            </c:dLbl>
            <c:dLbl>
              <c:idx val="18"/>
              <c:numFmt formatCode="#,##0.00" sourceLinked="0"/>
              <c:spPr/>
              <c:txPr>
                <a:bodyPr/>
                <a:lstStyle/>
                <a:p>
                  <a:pPr>
                    <a:defRPr sz="1700" b="1">
                      <a:solidFill>
                        <a:srgbClr val="C00000"/>
                      </a:solidFill>
                      <a:latin typeface="TH Sarabun New" pitchFamily="34" charset="-34"/>
                      <a:cs typeface="TH Sarabun New" pitchFamily="34" charset="-34"/>
                    </a:defRPr>
                  </a:pPr>
                  <a:endParaRPr lang="th-TH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1B5A-4BD3-BC99-3731CF07D9D7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700" b="1">
                    <a:solidFill>
                      <a:sysClr val="windowText" lastClr="000000"/>
                    </a:solidFill>
                    <a:latin typeface="TH Sarabun New" pitchFamily="34" charset="-34"/>
                    <a:cs typeface="TH Sarabun New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(Link2x!$F$143,Link2x!$H$143,Link2x!$J$143)</c:f>
              <c:strCache>
                <c:ptCount val="3"/>
                <c:pt idx="0">
                  <c:v>คณิตศาสตร์</c:v>
                </c:pt>
                <c:pt idx="1">
                  <c:v>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(Link2x!$F$144,Link2x!$H$144,Link2x!$J$144)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5399-4C8C-9964-57CA5E55939E}"/>
            </c:ext>
          </c:extLst>
        </c:ser>
        <c:ser>
          <c:idx val="1"/>
          <c:order val="1"/>
          <c:tx>
            <c:strRef>
              <c:f>Link2x!$E$145</c:f>
              <c:strCache>
                <c:ptCount val="1"/>
                <c:pt idx="0">
                  <c:v>ดี</c:v>
                </c:pt>
              </c:strCache>
            </c:strRef>
          </c:tx>
          <c:spPr>
            <a:solidFill>
              <a:srgbClr val="FFFF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00" b="1">
                    <a:latin typeface="TH Sarabun New" panose="020B0500040200020003" pitchFamily="34" charset="-34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(Link2x!$F$143,Link2x!$H$143,Link2x!$J$143)</c:f>
              <c:strCache>
                <c:ptCount val="3"/>
                <c:pt idx="0">
                  <c:v>คณิตศาสตร์</c:v>
                </c:pt>
                <c:pt idx="1">
                  <c:v>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(Link2x!$F$145,Link2x!$H$145,Link2x!$J$145)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F-5399-4C8C-9964-57CA5E55939E}"/>
            </c:ext>
          </c:extLst>
        </c:ser>
        <c:ser>
          <c:idx val="2"/>
          <c:order val="2"/>
          <c:tx>
            <c:strRef>
              <c:f>Link2x!$E$146</c:f>
              <c:strCache>
                <c:ptCount val="1"/>
                <c:pt idx="0">
                  <c:v>พอใช้</c:v>
                </c:pt>
              </c:strCache>
            </c:strRef>
          </c:tx>
          <c:spPr>
            <a:solidFill>
              <a:schemeClr val="tx1">
                <a:lumMod val="65000"/>
                <a:lumOff val="3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00" b="1">
                    <a:latin typeface="TH Sarabun New" panose="020B0500040200020003" pitchFamily="34" charset="-34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(Link2x!$F$143,Link2x!$H$143,Link2x!$J$143)</c:f>
              <c:strCache>
                <c:ptCount val="3"/>
                <c:pt idx="0">
                  <c:v>คณิตศาสตร์</c:v>
                </c:pt>
                <c:pt idx="1">
                  <c:v>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(Link2x!$F$146,Link2x!$H$146,Link2x!$J$146)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5399-4C8C-9964-57CA5E55939E}"/>
            </c:ext>
          </c:extLst>
        </c:ser>
        <c:ser>
          <c:idx val="3"/>
          <c:order val="3"/>
          <c:tx>
            <c:strRef>
              <c:f>Link2x!$E$147</c:f>
              <c:strCache>
                <c:ptCount val="1"/>
                <c:pt idx="0">
                  <c:v>ปรับปรุง</c:v>
                </c:pt>
              </c:strCache>
            </c:strRef>
          </c:tx>
          <c:spPr>
            <a:solidFill>
              <a:srgbClr val="FF3737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700" b="1">
                    <a:latin typeface="TH Sarabun New" panose="020B0500040200020003" pitchFamily="34" charset="-34"/>
                    <a:cs typeface="TH Sarabun New" panose="020B0500040200020003" pitchFamily="34" charset="-34"/>
                  </a:defRPr>
                </a:pPr>
                <a:endParaRPr lang="th-TH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(Link2x!$F$143,Link2x!$H$143,Link2x!$J$143)</c:f>
              <c:strCache>
                <c:ptCount val="3"/>
                <c:pt idx="0">
                  <c:v>คณิตศาสตร์</c:v>
                </c:pt>
                <c:pt idx="1">
                  <c:v>ภาษาไทย</c:v>
                </c:pt>
                <c:pt idx="2">
                  <c:v>รวม 2 ด้าน</c:v>
                </c:pt>
              </c:strCache>
            </c:strRef>
          </c:cat>
          <c:val>
            <c:numRef>
              <c:f>(Link2x!$F$147,Link2x!$H$147,Link2x!$J$147)</c:f>
              <c:numCache>
                <c:formatCode>General</c:formatCode>
                <c:ptCount val="3"/>
                <c:pt idx="0">
                  <c:v>0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1-5399-4C8C-9964-57CA5E55939E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50"/>
        <c:shape val="cylinder"/>
        <c:axId val="370717304"/>
        <c:axId val="372112648"/>
        <c:axId val="0"/>
      </c:bar3DChart>
      <c:catAx>
        <c:axId val="3707173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60000" vert="horz"/>
          <a:lstStyle/>
          <a:p>
            <a:pPr>
              <a:defRPr sz="1800" b="1" i="0" u="none" strike="noStrike" baseline="0">
                <a:solidFill>
                  <a:srgbClr val="000000"/>
                </a:solidFill>
                <a:latin typeface="TH Sarabun New" pitchFamily="34" charset="-34"/>
                <a:ea typeface="DilleniaUPC"/>
                <a:cs typeface="TH Sarabun New" pitchFamily="34" charset="-34"/>
              </a:defRPr>
            </a:pPr>
            <a:endParaRPr lang="th-TH"/>
          </a:p>
        </c:txPr>
        <c:crossAx val="372112648"/>
        <c:crosses val="autoZero"/>
        <c:auto val="1"/>
        <c:lblAlgn val="ctr"/>
        <c:lblOffset val="100"/>
        <c:noMultiLvlLbl val="0"/>
      </c:catAx>
      <c:valAx>
        <c:axId val="372112648"/>
        <c:scaling>
          <c:orientation val="minMax"/>
          <c:max val="100"/>
        </c:scaling>
        <c:delete val="1"/>
        <c:axPos val="l"/>
        <c:numFmt formatCode="0" sourceLinked="0"/>
        <c:majorTickMark val="out"/>
        <c:minorTickMark val="none"/>
        <c:tickLblPos val="nextTo"/>
        <c:crossAx val="37071730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31331079109026105"/>
          <c:y val="2.2531565514333624E-2"/>
          <c:w val="0.36763726937541297"/>
          <c:h val="8.6342101621162334E-2"/>
        </c:manualLayout>
      </c:layout>
      <c:overlay val="0"/>
      <c:spPr>
        <a:ln>
          <a:solidFill>
            <a:schemeClr val="tx1">
              <a:lumMod val="65000"/>
              <a:lumOff val="35000"/>
            </a:schemeClr>
          </a:solidFill>
        </a:ln>
      </c:spPr>
      <c:txPr>
        <a:bodyPr/>
        <a:lstStyle/>
        <a:p>
          <a:pPr>
            <a:defRPr sz="1800" b="1">
              <a:latin typeface="TH Sarabun New" panose="020B0500040200020003" pitchFamily="34" charset="-34"/>
              <a:cs typeface="TH Sarabun New" panose="020B0500040200020003" pitchFamily="34" charset="-34"/>
            </a:defRPr>
          </a:pPr>
          <a:endParaRPr lang="th-TH"/>
        </a:p>
      </c:txPr>
    </c:legend>
    <c:plotVisOnly val="1"/>
    <c:dispBlanksAs val="gap"/>
    <c:showDLblsOverMax val="0"/>
  </c:chart>
  <c:txPr>
    <a:bodyPr/>
    <a:lstStyle/>
    <a:p>
      <a:pPr>
        <a:defRPr sz="1000" b="0" i="0" u="none" strike="noStrike" baseline="0">
          <a:solidFill>
            <a:srgbClr val="000000"/>
          </a:solidFill>
          <a:latin typeface="Tahoma"/>
          <a:ea typeface="Tahoma"/>
          <a:cs typeface="Tahoma"/>
        </a:defRPr>
      </a:pPr>
      <a:endParaRPr lang="th-TH"/>
    </a:p>
  </c:txPr>
  <c:printSettings>
    <c:headerFooter/>
    <c:pageMargins b="0.75" l="0.7" r="0.7" t="0.75" header="0.3" footer="0.3"/>
    <c:pageSetup orientation="landscape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chart" Target="../charts/chart34.xml"/><Relationship Id="rId21" Type="http://schemas.openxmlformats.org/officeDocument/2006/relationships/chart" Target="../charts/chart29.xml"/><Relationship Id="rId42" Type="http://schemas.openxmlformats.org/officeDocument/2006/relationships/chart" Target="../charts/chart50.xml"/><Relationship Id="rId47" Type="http://schemas.openxmlformats.org/officeDocument/2006/relationships/chart" Target="../charts/chart55.xml"/><Relationship Id="rId63" Type="http://schemas.openxmlformats.org/officeDocument/2006/relationships/chart" Target="../charts/chart71.xml"/><Relationship Id="rId68" Type="http://schemas.openxmlformats.org/officeDocument/2006/relationships/chart" Target="../charts/chart76.xml"/><Relationship Id="rId84" Type="http://schemas.openxmlformats.org/officeDocument/2006/relationships/chart" Target="../charts/chart92.xml"/><Relationship Id="rId89" Type="http://schemas.openxmlformats.org/officeDocument/2006/relationships/chart" Target="../charts/chart97.xml"/><Relationship Id="rId16" Type="http://schemas.openxmlformats.org/officeDocument/2006/relationships/chart" Target="../charts/chart24.xml"/><Relationship Id="rId11" Type="http://schemas.openxmlformats.org/officeDocument/2006/relationships/chart" Target="../charts/chart19.xml"/><Relationship Id="rId32" Type="http://schemas.openxmlformats.org/officeDocument/2006/relationships/chart" Target="../charts/chart40.xml"/><Relationship Id="rId37" Type="http://schemas.openxmlformats.org/officeDocument/2006/relationships/chart" Target="../charts/chart45.xml"/><Relationship Id="rId53" Type="http://schemas.openxmlformats.org/officeDocument/2006/relationships/chart" Target="../charts/chart61.xml"/><Relationship Id="rId58" Type="http://schemas.openxmlformats.org/officeDocument/2006/relationships/chart" Target="../charts/chart66.xml"/><Relationship Id="rId74" Type="http://schemas.openxmlformats.org/officeDocument/2006/relationships/chart" Target="../charts/chart82.xml"/><Relationship Id="rId79" Type="http://schemas.openxmlformats.org/officeDocument/2006/relationships/chart" Target="../charts/chart87.xml"/><Relationship Id="rId5" Type="http://schemas.openxmlformats.org/officeDocument/2006/relationships/chart" Target="../charts/chart13.xml"/><Relationship Id="rId90" Type="http://schemas.openxmlformats.org/officeDocument/2006/relationships/chart" Target="../charts/chart98.xml"/><Relationship Id="rId14" Type="http://schemas.openxmlformats.org/officeDocument/2006/relationships/chart" Target="../charts/chart22.xml"/><Relationship Id="rId22" Type="http://schemas.openxmlformats.org/officeDocument/2006/relationships/chart" Target="../charts/chart30.xml"/><Relationship Id="rId27" Type="http://schemas.openxmlformats.org/officeDocument/2006/relationships/chart" Target="../charts/chart35.xml"/><Relationship Id="rId30" Type="http://schemas.openxmlformats.org/officeDocument/2006/relationships/chart" Target="../charts/chart38.xml"/><Relationship Id="rId35" Type="http://schemas.openxmlformats.org/officeDocument/2006/relationships/chart" Target="../charts/chart43.xml"/><Relationship Id="rId43" Type="http://schemas.openxmlformats.org/officeDocument/2006/relationships/chart" Target="../charts/chart51.xml"/><Relationship Id="rId48" Type="http://schemas.openxmlformats.org/officeDocument/2006/relationships/chart" Target="../charts/chart56.xml"/><Relationship Id="rId56" Type="http://schemas.openxmlformats.org/officeDocument/2006/relationships/chart" Target="../charts/chart64.xml"/><Relationship Id="rId64" Type="http://schemas.openxmlformats.org/officeDocument/2006/relationships/chart" Target="../charts/chart72.xml"/><Relationship Id="rId69" Type="http://schemas.openxmlformats.org/officeDocument/2006/relationships/chart" Target="../charts/chart77.xml"/><Relationship Id="rId77" Type="http://schemas.openxmlformats.org/officeDocument/2006/relationships/chart" Target="../charts/chart85.xml"/><Relationship Id="rId8" Type="http://schemas.openxmlformats.org/officeDocument/2006/relationships/chart" Target="../charts/chart16.xml"/><Relationship Id="rId51" Type="http://schemas.openxmlformats.org/officeDocument/2006/relationships/chart" Target="../charts/chart59.xml"/><Relationship Id="rId72" Type="http://schemas.openxmlformats.org/officeDocument/2006/relationships/chart" Target="../charts/chart80.xml"/><Relationship Id="rId80" Type="http://schemas.openxmlformats.org/officeDocument/2006/relationships/chart" Target="../charts/chart88.xml"/><Relationship Id="rId85" Type="http://schemas.openxmlformats.org/officeDocument/2006/relationships/chart" Target="../charts/chart93.xml"/><Relationship Id="rId3" Type="http://schemas.openxmlformats.org/officeDocument/2006/relationships/chart" Target="../charts/chart11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5" Type="http://schemas.openxmlformats.org/officeDocument/2006/relationships/chart" Target="../charts/chart33.xml"/><Relationship Id="rId33" Type="http://schemas.openxmlformats.org/officeDocument/2006/relationships/chart" Target="../charts/chart41.xml"/><Relationship Id="rId38" Type="http://schemas.openxmlformats.org/officeDocument/2006/relationships/chart" Target="../charts/chart46.xml"/><Relationship Id="rId46" Type="http://schemas.openxmlformats.org/officeDocument/2006/relationships/chart" Target="../charts/chart54.xml"/><Relationship Id="rId59" Type="http://schemas.openxmlformats.org/officeDocument/2006/relationships/chart" Target="../charts/chart67.xml"/><Relationship Id="rId67" Type="http://schemas.openxmlformats.org/officeDocument/2006/relationships/chart" Target="../charts/chart75.xml"/><Relationship Id="rId20" Type="http://schemas.openxmlformats.org/officeDocument/2006/relationships/chart" Target="../charts/chart28.xml"/><Relationship Id="rId41" Type="http://schemas.openxmlformats.org/officeDocument/2006/relationships/chart" Target="../charts/chart49.xml"/><Relationship Id="rId54" Type="http://schemas.openxmlformats.org/officeDocument/2006/relationships/chart" Target="../charts/chart62.xml"/><Relationship Id="rId62" Type="http://schemas.openxmlformats.org/officeDocument/2006/relationships/chart" Target="../charts/chart70.xml"/><Relationship Id="rId70" Type="http://schemas.openxmlformats.org/officeDocument/2006/relationships/chart" Target="../charts/chart78.xml"/><Relationship Id="rId75" Type="http://schemas.openxmlformats.org/officeDocument/2006/relationships/chart" Target="../charts/chart83.xml"/><Relationship Id="rId83" Type="http://schemas.openxmlformats.org/officeDocument/2006/relationships/chart" Target="../charts/chart91.xml"/><Relationship Id="rId88" Type="http://schemas.openxmlformats.org/officeDocument/2006/relationships/chart" Target="../charts/chart96.xml"/><Relationship Id="rId91" Type="http://schemas.openxmlformats.org/officeDocument/2006/relationships/chart" Target="../charts/chart99.xml"/><Relationship Id="rId1" Type="http://schemas.openxmlformats.org/officeDocument/2006/relationships/chart" Target="../charts/chart9.xml"/><Relationship Id="rId6" Type="http://schemas.openxmlformats.org/officeDocument/2006/relationships/chart" Target="../charts/chart14.xml"/><Relationship Id="rId15" Type="http://schemas.openxmlformats.org/officeDocument/2006/relationships/chart" Target="../charts/chart23.xml"/><Relationship Id="rId23" Type="http://schemas.openxmlformats.org/officeDocument/2006/relationships/chart" Target="../charts/chart31.xml"/><Relationship Id="rId28" Type="http://schemas.openxmlformats.org/officeDocument/2006/relationships/chart" Target="../charts/chart36.xml"/><Relationship Id="rId36" Type="http://schemas.openxmlformats.org/officeDocument/2006/relationships/chart" Target="../charts/chart44.xml"/><Relationship Id="rId49" Type="http://schemas.openxmlformats.org/officeDocument/2006/relationships/chart" Target="../charts/chart57.xml"/><Relationship Id="rId57" Type="http://schemas.openxmlformats.org/officeDocument/2006/relationships/chart" Target="../charts/chart65.xml"/><Relationship Id="rId10" Type="http://schemas.openxmlformats.org/officeDocument/2006/relationships/chart" Target="../charts/chart18.xml"/><Relationship Id="rId31" Type="http://schemas.openxmlformats.org/officeDocument/2006/relationships/chart" Target="../charts/chart39.xml"/><Relationship Id="rId44" Type="http://schemas.openxmlformats.org/officeDocument/2006/relationships/chart" Target="../charts/chart52.xml"/><Relationship Id="rId52" Type="http://schemas.openxmlformats.org/officeDocument/2006/relationships/chart" Target="../charts/chart60.xml"/><Relationship Id="rId60" Type="http://schemas.openxmlformats.org/officeDocument/2006/relationships/chart" Target="../charts/chart68.xml"/><Relationship Id="rId65" Type="http://schemas.openxmlformats.org/officeDocument/2006/relationships/chart" Target="../charts/chart73.xml"/><Relationship Id="rId73" Type="http://schemas.openxmlformats.org/officeDocument/2006/relationships/chart" Target="../charts/chart81.xml"/><Relationship Id="rId78" Type="http://schemas.openxmlformats.org/officeDocument/2006/relationships/chart" Target="../charts/chart86.xml"/><Relationship Id="rId81" Type="http://schemas.openxmlformats.org/officeDocument/2006/relationships/chart" Target="../charts/chart89.xml"/><Relationship Id="rId86" Type="http://schemas.openxmlformats.org/officeDocument/2006/relationships/chart" Target="../charts/chart94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39" Type="http://schemas.openxmlformats.org/officeDocument/2006/relationships/chart" Target="../charts/chart47.xml"/><Relationship Id="rId34" Type="http://schemas.openxmlformats.org/officeDocument/2006/relationships/chart" Target="../charts/chart42.xml"/><Relationship Id="rId50" Type="http://schemas.openxmlformats.org/officeDocument/2006/relationships/chart" Target="../charts/chart58.xml"/><Relationship Id="rId55" Type="http://schemas.openxmlformats.org/officeDocument/2006/relationships/chart" Target="../charts/chart63.xml"/><Relationship Id="rId76" Type="http://schemas.openxmlformats.org/officeDocument/2006/relationships/chart" Target="../charts/chart84.xml"/><Relationship Id="rId7" Type="http://schemas.openxmlformats.org/officeDocument/2006/relationships/chart" Target="../charts/chart15.xml"/><Relationship Id="rId71" Type="http://schemas.openxmlformats.org/officeDocument/2006/relationships/chart" Target="../charts/chart79.xml"/><Relationship Id="rId92" Type="http://schemas.openxmlformats.org/officeDocument/2006/relationships/chart" Target="../charts/chart100.xml"/><Relationship Id="rId2" Type="http://schemas.openxmlformats.org/officeDocument/2006/relationships/chart" Target="../charts/chart10.xml"/><Relationship Id="rId29" Type="http://schemas.openxmlformats.org/officeDocument/2006/relationships/chart" Target="../charts/chart37.xml"/><Relationship Id="rId24" Type="http://schemas.openxmlformats.org/officeDocument/2006/relationships/chart" Target="../charts/chart32.xml"/><Relationship Id="rId40" Type="http://schemas.openxmlformats.org/officeDocument/2006/relationships/chart" Target="../charts/chart48.xml"/><Relationship Id="rId45" Type="http://schemas.openxmlformats.org/officeDocument/2006/relationships/chart" Target="../charts/chart53.xml"/><Relationship Id="rId66" Type="http://schemas.openxmlformats.org/officeDocument/2006/relationships/chart" Target="../charts/chart74.xml"/><Relationship Id="rId87" Type="http://schemas.openxmlformats.org/officeDocument/2006/relationships/chart" Target="../charts/chart95.xml"/><Relationship Id="rId61" Type="http://schemas.openxmlformats.org/officeDocument/2006/relationships/chart" Target="../charts/chart69.xml"/><Relationship Id="rId82" Type="http://schemas.openxmlformats.org/officeDocument/2006/relationships/chart" Target="../charts/chart90.xml"/><Relationship Id="rId19" Type="http://schemas.openxmlformats.org/officeDocument/2006/relationships/chart" Target="../charts/chart2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319767</xdr:colOff>
      <xdr:row>119</xdr:row>
      <xdr:rowOff>81643</xdr:rowOff>
    </xdr:from>
    <xdr:to>
      <xdr:col>11</xdr:col>
      <xdr:colOff>729493</xdr:colOff>
      <xdr:row>129</xdr:row>
      <xdr:rowOff>281609</xdr:rowOff>
    </xdr:to>
    <xdr:pic>
      <xdr:nvPicPr>
        <xdr:cNvPr id="5" name="Picture 4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0826" b="21598"/>
        <a:stretch/>
      </xdr:blipFill>
      <xdr:spPr>
        <a:xfrm>
          <a:off x="319767" y="34321947"/>
          <a:ext cx="8327900" cy="3844314"/>
        </a:xfrm>
        <a:prstGeom prst="rect">
          <a:avLst/>
        </a:prstGeom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</xdr:col>
      <xdr:colOff>303067</xdr:colOff>
      <xdr:row>160</xdr:row>
      <xdr:rowOff>155865</xdr:rowOff>
    </xdr:from>
    <xdr:to>
      <xdr:col>10</xdr:col>
      <xdr:colOff>583525</xdr:colOff>
      <xdr:row>169</xdr:row>
      <xdr:rowOff>231913</xdr:rowOff>
    </xdr:to>
    <xdr:sp macro="" textlink="">
      <xdr:nvSpPr>
        <xdr:cNvPr id="15" name="Rounded Rectangle 14"/>
        <xdr:cNvSpPr/>
      </xdr:nvSpPr>
      <xdr:spPr>
        <a:xfrm>
          <a:off x="858002" y="34942822"/>
          <a:ext cx="6840284" cy="3124048"/>
        </a:xfrm>
        <a:prstGeom prst="roundRect">
          <a:avLst>
            <a:gd name="adj" fmla="val 10648"/>
          </a:avLst>
        </a:prstGeom>
        <a:solidFill>
          <a:srgbClr val="FFF3FF"/>
        </a:solidFill>
        <a:ln>
          <a:solidFill>
            <a:srgbClr val="7030A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th-TH" sz="2900" b="1">
              <a:solidFill>
                <a:srgbClr val="002060"/>
              </a:solidFill>
              <a:latin typeface="TH SarabunPSK" pitchFamily="34" charset="-34"/>
              <a:cs typeface="TH SarabunPSK" pitchFamily="34" charset="-34"/>
            </a:rPr>
            <a:t>โปรแกรมวิเคราะห์ผลการสอบ</a:t>
          </a:r>
        </a:p>
        <a:p>
          <a:pPr algn="ctr"/>
          <a:r>
            <a:rPr lang="th-TH" sz="2900" b="1" baseline="0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(</a:t>
          </a:r>
          <a:r>
            <a:rPr lang="en-US" sz="2900" b="1" baseline="0">
              <a:solidFill>
                <a:srgbClr val="C00000"/>
              </a:solidFill>
              <a:latin typeface="TH SarabunPSK" pitchFamily="34" charset="-34"/>
              <a:cs typeface="TH SarabunPSK" pitchFamily="34" charset="-34"/>
            </a:rPr>
            <a:t>Testing Analyze Program : TAP)</a:t>
          </a:r>
          <a:endParaRPr lang="th-TH" sz="2900" b="1" baseline="0">
            <a:solidFill>
              <a:srgbClr val="C00000"/>
            </a:solidFill>
            <a:latin typeface="TH SarabunPSK" pitchFamily="34" charset="-34"/>
            <a:cs typeface="TH SarabunPSK" pitchFamily="34" charset="-34"/>
          </a:endParaRPr>
        </a:p>
        <a:p>
          <a:pPr algn="ctr"/>
          <a:endParaRPr lang="en-US" sz="1100">
            <a:solidFill>
              <a:schemeClr val="tx1"/>
            </a:solidFill>
            <a:latin typeface="TH SarabunPSK" pitchFamily="34" charset="-34"/>
            <a:cs typeface="TH SarabunPSK" pitchFamily="34" charset="-34"/>
          </a:endParaRPr>
        </a:p>
        <a:p>
          <a:pPr lvl="2" algn="l"/>
          <a:r>
            <a:rPr lang="th-TH" sz="2500" b="1" i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โปรแกรมวิเคราะห์ผลการสอบ</a:t>
          </a:r>
          <a:r>
            <a:rPr lang="th-TH" sz="2500" b="1" i="0" baseline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  	ใช่ต้องการคำตอบแค่รับรู้</a:t>
          </a:r>
        </a:p>
        <a:p>
          <a:pPr lvl="1" algn="l"/>
          <a:r>
            <a:rPr lang="th-TH" sz="2500" b="1" i="0" baseline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ทั้งจุดอ่อน/จุดแข็งที่เป็นอยู่  	หากแต่เพื่อนำไปสู่ </a:t>
          </a:r>
          <a:r>
            <a:rPr lang="th-TH" sz="2500" b="1" i="0" baseline="0">
              <a:solidFill>
                <a:srgbClr val="005C2A"/>
              </a:solidFill>
              <a:latin typeface="TH SarabunPSK" pitchFamily="34" charset="-34"/>
              <a:cs typeface="TH SarabunPSK" pitchFamily="34" charset="-34"/>
            </a:rPr>
            <a:t>"การพัฒนา"</a:t>
          </a:r>
        </a:p>
        <a:p>
          <a:pPr lvl="1" algn="l"/>
          <a:r>
            <a:rPr lang="th-TH" sz="2500" b="1" i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	รู้ว่าเด็กเป็นอย่างไรแล้วให้ช่วย</a:t>
          </a:r>
          <a:r>
            <a:rPr lang="en-US" sz="2500" b="1" i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 </a:t>
          </a:r>
          <a:r>
            <a:rPr lang="th-TH" sz="2500" b="1" i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	เหมือนคนป่วยเจ็บไข้ได้รักษา</a:t>
          </a:r>
        </a:p>
        <a:p>
          <a:pPr lvl="1" algn="l"/>
          <a:r>
            <a:rPr lang="th-TH" sz="2500" b="1" i="0">
              <a:solidFill>
                <a:schemeClr val="tx1"/>
              </a:solidFill>
              <a:latin typeface="TH SarabunPSK" pitchFamily="34" charset="-34"/>
              <a:cs typeface="TH SarabunPSK" pitchFamily="34" charset="-34"/>
            </a:rPr>
            <a:t>จัดยาให้ตรงตามเหตุแห่งโรคา	มั่นใจว่าโรคร้ายหายแน่นอน...</a:t>
          </a:r>
        </a:p>
      </xdr:txBody>
    </xdr:sp>
    <xdr:clientData/>
  </xdr:twoCellAnchor>
  <xdr:twoCellAnchor editAs="oneCell">
    <xdr:from>
      <xdr:col>1</xdr:col>
      <xdr:colOff>66262</xdr:colOff>
      <xdr:row>22</xdr:row>
      <xdr:rowOff>126870</xdr:rowOff>
    </xdr:from>
    <xdr:to>
      <xdr:col>2</xdr:col>
      <xdr:colOff>530086</xdr:colOff>
      <xdr:row>23</xdr:row>
      <xdr:rowOff>370099</xdr:rowOff>
    </xdr:to>
    <xdr:pic>
      <xdr:nvPicPr>
        <xdr:cNvPr id="19" name="Picture 1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9284" y="7133957"/>
          <a:ext cx="695737" cy="701257"/>
        </a:xfrm>
        <a:prstGeom prst="rect">
          <a:avLst/>
        </a:prstGeom>
      </xdr:spPr>
    </xdr:pic>
    <xdr:clientData/>
  </xdr:twoCellAnchor>
  <xdr:twoCellAnchor editAs="oneCell">
    <xdr:from>
      <xdr:col>6</xdr:col>
      <xdr:colOff>173932</xdr:colOff>
      <xdr:row>137</xdr:row>
      <xdr:rowOff>133506</xdr:rowOff>
    </xdr:from>
    <xdr:to>
      <xdr:col>7</xdr:col>
      <xdr:colOff>463823</xdr:colOff>
      <xdr:row>139</xdr:row>
      <xdr:rowOff>98664</xdr:rowOff>
    </xdr:to>
    <xdr:pic>
      <xdr:nvPicPr>
        <xdr:cNvPr id="23" name="Picture 22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56718" y="46942077"/>
          <a:ext cx="1133534" cy="1135372"/>
        </a:xfrm>
        <a:prstGeom prst="rect">
          <a:avLst/>
        </a:prstGeom>
      </xdr:spPr>
    </xdr:pic>
    <xdr:clientData/>
  </xdr:twoCellAnchor>
  <xdr:twoCellAnchor editAs="oneCell">
    <xdr:from>
      <xdr:col>10</xdr:col>
      <xdr:colOff>732183</xdr:colOff>
      <xdr:row>2</xdr:row>
      <xdr:rowOff>238125</xdr:rowOff>
    </xdr:from>
    <xdr:to>
      <xdr:col>11</xdr:col>
      <xdr:colOff>571888</xdr:colOff>
      <xdr:row>5</xdr:row>
      <xdr:rowOff>89965</xdr:rowOff>
    </xdr:to>
    <xdr:pic>
      <xdr:nvPicPr>
        <xdr:cNvPr id="22" name="Picture 21" descr="LOGO_PNG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47358" y="447675"/>
          <a:ext cx="639805" cy="756715"/>
        </a:xfrm>
        <a:prstGeom prst="rect">
          <a:avLst/>
        </a:prstGeom>
        <a:noFill/>
        <a:ln>
          <a:noFill/>
        </a:ln>
        <a:effectLst>
          <a:glow rad="50800">
            <a:schemeClr val="bg1">
              <a:alpha val="93000"/>
            </a:schemeClr>
          </a:glow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1</xdr:col>
      <xdr:colOff>161925</xdr:colOff>
      <xdr:row>2</xdr:row>
      <xdr:rowOff>261659</xdr:rowOff>
    </xdr:from>
    <xdr:to>
      <xdr:col>2</xdr:col>
      <xdr:colOff>652244</xdr:colOff>
      <xdr:row>5</xdr:row>
      <xdr:rowOff>62841</xdr:rowOff>
    </xdr:to>
    <xdr:grpSp>
      <xdr:nvGrpSpPr>
        <xdr:cNvPr id="25" name="Group 24"/>
        <xdr:cNvGrpSpPr/>
      </xdr:nvGrpSpPr>
      <xdr:grpSpPr>
        <a:xfrm>
          <a:off x="485775" y="471209"/>
          <a:ext cx="718919" cy="706057"/>
          <a:chOff x="0" y="0"/>
          <a:chExt cx="956931" cy="914400"/>
        </a:xfrm>
        <a:effectLst>
          <a:outerShdw blurRad="50800" dist="38100" dir="2700000" algn="tl" rotWithShape="0">
            <a:prstClr val="black">
              <a:alpha val="40000"/>
            </a:prstClr>
          </a:outerShdw>
        </a:effectLst>
      </xdr:grpSpPr>
      <xdr:sp macro="" textlink="">
        <xdr:nvSpPr>
          <xdr:cNvPr id="26" name="Oval 25"/>
          <xdr:cNvSpPr/>
        </xdr:nvSpPr>
        <xdr:spPr>
          <a:xfrm>
            <a:off x="138224" y="85060"/>
            <a:ext cx="691116" cy="691116"/>
          </a:xfrm>
          <a:prstGeom prst="ellipse">
            <a:avLst/>
          </a:prstGeom>
          <a:solidFill>
            <a:schemeClr val="bg1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rot="0" spcFirstLastPara="0" vert="horz" wrap="square" lIns="91440" tIns="45720" rIns="91440" bIns="45720" numCol="1" spcCol="0" rtlCol="0" fromWordArt="0" anchor="ctr" anchorCtr="0" forceAA="0" compatLnSpc="1">
            <a:prstTxWarp prst="textNoShape">
              <a:avLst/>
            </a:prstTxWarp>
            <a:noAutofit/>
          </a:bodyPr>
          <a:lstStyle/>
          <a:p>
            <a:endParaRPr lang="en-US"/>
          </a:p>
        </xdr:txBody>
      </xdr:sp>
      <xdr:pic>
        <xdr:nvPicPr>
          <xdr:cNvPr id="27" name="Picture 26"/>
          <xdr:cNvPicPr>
            <a:picLocks noChangeAspect="1"/>
          </xdr:cNvPicPr>
        </xdr:nvPicPr>
        <xdr:blipFill rotWithShape="1">
          <a:blip xmlns:r="http://schemas.openxmlformats.org/officeDocument/2006/relationships" r:embed="rId4" cstate="print">
            <a:clrChange>
              <a:clrFrom>
                <a:srgbClr val="FFFFFF"/>
              </a:clrFrom>
              <a:clrTo>
                <a:srgbClr val="FFFFFF">
                  <a:alpha val="0"/>
                </a:srgbClr>
              </a:clrTo>
            </a:clrChange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524" r="23430" b="15319"/>
          <a:stretch/>
        </xdr:blipFill>
        <xdr:spPr>
          <a:xfrm>
            <a:off x="0" y="0"/>
            <a:ext cx="956931" cy="914400"/>
          </a:xfrm>
          <a:prstGeom prst="rect">
            <a:avLst/>
          </a:prstGeom>
          <a:effectLst>
            <a:glow rad="50800">
              <a:schemeClr val="bg1">
                <a:alpha val="91000"/>
              </a:schemeClr>
            </a:glow>
          </a:effectLst>
        </xdr:spPr>
      </xdr:pic>
    </xdr:grpSp>
    <xdr:clientData/>
  </xdr:twoCellAnchor>
  <xdr:twoCellAnchor editAs="oneCell">
    <xdr:from>
      <xdr:col>2</xdr:col>
      <xdr:colOff>7041</xdr:colOff>
      <xdr:row>107</xdr:row>
      <xdr:rowOff>38100</xdr:rowOff>
    </xdr:from>
    <xdr:to>
      <xdr:col>8</xdr:col>
      <xdr:colOff>586575</xdr:colOff>
      <xdr:row>115</xdr:row>
      <xdr:rowOff>242392</xdr:rowOff>
    </xdr:to>
    <xdr:pic>
      <xdr:nvPicPr>
        <xdr:cNvPr id="29" name="Picture 2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59491" y="23955375"/>
          <a:ext cx="5465859" cy="2242642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9</xdr:col>
      <xdr:colOff>9525</xdr:colOff>
      <xdr:row>110</xdr:row>
      <xdr:rowOff>65436</xdr:rowOff>
    </xdr:from>
    <xdr:to>
      <xdr:col>9</xdr:col>
      <xdr:colOff>219075</xdr:colOff>
      <xdr:row>113</xdr:row>
      <xdr:rowOff>189261</xdr:rowOff>
    </xdr:to>
    <xdr:grpSp>
      <xdr:nvGrpSpPr>
        <xdr:cNvPr id="7" name="Group 6"/>
        <xdr:cNvGrpSpPr/>
      </xdr:nvGrpSpPr>
      <xdr:grpSpPr>
        <a:xfrm>
          <a:off x="6286500" y="32688561"/>
          <a:ext cx="209550" cy="866775"/>
          <a:chOff x="6781800" y="31450311"/>
          <a:chExt cx="432764" cy="866775"/>
        </a:xfrm>
      </xdr:grpSpPr>
      <xdr:cxnSp macro="">
        <xdr:nvCxnSpPr>
          <xdr:cNvPr id="30" name="Straight Arrow Connector 29"/>
          <xdr:cNvCxnSpPr/>
        </xdr:nvCxnSpPr>
        <xdr:spPr>
          <a:xfrm>
            <a:off x="6791325" y="31450311"/>
            <a:ext cx="423239" cy="0"/>
          </a:xfrm>
          <a:prstGeom prst="straightConnector1">
            <a:avLst/>
          </a:prstGeom>
          <a:ln w="28575">
            <a:solidFill>
              <a:srgbClr val="FF0000"/>
            </a:solidFill>
            <a:headEnd type="triangl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  <xdr:cxnSp macro="">
        <xdr:nvCxnSpPr>
          <xdr:cNvPr id="34" name="Straight Arrow Connector 33"/>
          <xdr:cNvCxnSpPr/>
        </xdr:nvCxnSpPr>
        <xdr:spPr>
          <a:xfrm>
            <a:off x="6781800" y="32317086"/>
            <a:ext cx="423239" cy="0"/>
          </a:xfrm>
          <a:prstGeom prst="straightConnector1">
            <a:avLst/>
          </a:prstGeom>
          <a:ln w="28575">
            <a:solidFill>
              <a:srgbClr val="FF0000"/>
            </a:solidFill>
            <a:headEnd type="triangle" w="med" len="med"/>
            <a:tailEnd type="none" w="med" len="med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219074</xdr:colOff>
      <xdr:row>118</xdr:row>
      <xdr:rowOff>247649</xdr:rowOff>
    </xdr:from>
    <xdr:to>
      <xdr:col>2</xdr:col>
      <xdr:colOff>47625</xdr:colOff>
      <xdr:row>119</xdr:row>
      <xdr:rowOff>352425</xdr:rowOff>
    </xdr:to>
    <xdr:sp macro="" textlink="">
      <xdr:nvSpPr>
        <xdr:cNvPr id="35" name="Oval 34"/>
        <xdr:cNvSpPr/>
      </xdr:nvSpPr>
      <xdr:spPr>
        <a:xfrm>
          <a:off x="219074" y="27289124"/>
          <a:ext cx="381001" cy="381001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8</xdr:col>
      <xdr:colOff>476251</xdr:colOff>
      <xdr:row>120</xdr:row>
      <xdr:rowOff>247651</xdr:rowOff>
    </xdr:from>
    <xdr:to>
      <xdr:col>9</xdr:col>
      <xdr:colOff>304801</xdr:colOff>
      <xdr:row>121</xdr:row>
      <xdr:rowOff>123826</xdr:rowOff>
    </xdr:to>
    <xdr:sp macro="" textlink="">
      <xdr:nvSpPr>
        <xdr:cNvPr id="4" name="Rounded Rectangle 3"/>
        <xdr:cNvSpPr/>
      </xdr:nvSpPr>
      <xdr:spPr>
        <a:xfrm>
          <a:off x="5915026" y="27927301"/>
          <a:ext cx="666750" cy="247650"/>
        </a:xfrm>
        <a:prstGeom prst="roundRect">
          <a:avLst>
            <a:gd name="adj" fmla="val 50000"/>
          </a:avLst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th-TH" sz="1100"/>
        </a:p>
      </xdr:txBody>
    </xdr:sp>
    <xdr:clientData/>
  </xdr:twoCellAnchor>
  <xdr:twoCellAnchor>
    <xdr:from>
      <xdr:col>1</xdr:col>
      <xdr:colOff>123825</xdr:colOff>
      <xdr:row>119</xdr:row>
      <xdr:rowOff>190500</xdr:rowOff>
    </xdr:from>
    <xdr:to>
      <xdr:col>2</xdr:col>
      <xdr:colOff>114300</xdr:colOff>
      <xdr:row>120</xdr:row>
      <xdr:rowOff>47625</xdr:rowOff>
    </xdr:to>
    <xdr:cxnSp macro="">
      <xdr:nvCxnSpPr>
        <xdr:cNvPr id="21" name="Straight Arrow Connector 20"/>
        <xdr:cNvCxnSpPr/>
      </xdr:nvCxnSpPr>
      <xdr:spPr>
        <a:xfrm>
          <a:off x="447675" y="27508200"/>
          <a:ext cx="219075" cy="219075"/>
        </a:xfrm>
        <a:prstGeom prst="straightConnector1">
          <a:avLst/>
        </a:prstGeom>
        <a:noFill/>
        <a:ln w="19050">
          <a:solidFill>
            <a:srgbClr val="FF0000"/>
          </a:solidFill>
          <a:headEnd type="triangle" w="med" len="med"/>
          <a:tailEnd type="none" w="med" len="med"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</xdr:cxnSp>
    <xdr:clientData/>
  </xdr:twoCellAnchor>
  <xdr:twoCellAnchor>
    <xdr:from>
      <xdr:col>1</xdr:col>
      <xdr:colOff>38102</xdr:colOff>
      <xdr:row>50</xdr:row>
      <xdr:rowOff>115744</xdr:rowOff>
    </xdr:from>
    <xdr:to>
      <xdr:col>12</xdr:col>
      <xdr:colOff>28576</xdr:colOff>
      <xdr:row>69</xdr:row>
      <xdr:rowOff>160851</xdr:rowOff>
    </xdr:to>
    <xdr:grpSp>
      <xdr:nvGrpSpPr>
        <xdr:cNvPr id="42" name="Group 41"/>
        <xdr:cNvGrpSpPr/>
      </xdr:nvGrpSpPr>
      <xdr:grpSpPr>
        <a:xfrm>
          <a:off x="361952" y="14431819"/>
          <a:ext cx="8362949" cy="5836307"/>
          <a:chOff x="361952" y="13412644"/>
          <a:chExt cx="8362949" cy="5836307"/>
        </a:xfrm>
      </xdr:grpSpPr>
      <xdr:pic>
        <xdr:nvPicPr>
          <xdr:cNvPr id="39" name="Picture 38"/>
          <xdr:cNvPicPr>
            <a:picLocks noChangeAspect="1"/>
          </xdr:cNvPicPr>
        </xdr:nvPicPr>
        <xdr:blipFill>
          <a:blip xmlns:r="http://schemas.openxmlformats.org/officeDocument/2006/relationships" r:embed="rId6"/>
          <a:stretch>
            <a:fillRect/>
          </a:stretch>
        </xdr:blipFill>
        <xdr:spPr>
          <a:xfrm>
            <a:off x="361952" y="13412644"/>
            <a:ext cx="4124324" cy="5836307"/>
          </a:xfrm>
          <a:prstGeom prst="rect">
            <a:avLst/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  <xdr:pic>
        <xdr:nvPicPr>
          <xdr:cNvPr id="40" name="Picture 39"/>
          <xdr:cNvPicPr>
            <a:picLocks noChangeAspect="1"/>
          </xdr:cNvPicPr>
        </xdr:nvPicPr>
        <xdr:blipFill>
          <a:blip xmlns:r="http://schemas.openxmlformats.org/officeDocument/2006/relationships" r:embed="rId7"/>
          <a:stretch>
            <a:fillRect/>
          </a:stretch>
        </xdr:blipFill>
        <xdr:spPr>
          <a:xfrm>
            <a:off x="4600577" y="13412644"/>
            <a:ext cx="4124324" cy="5836307"/>
          </a:xfrm>
          <a:prstGeom prst="rect">
            <a:avLst/>
          </a:prstGeom>
          <a:ln>
            <a:solidFill>
              <a:schemeClr val="tx1">
                <a:lumMod val="50000"/>
                <a:lumOff val="50000"/>
              </a:schemeClr>
            </a:solidFill>
          </a:ln>
          <a:effectLst>
            <a:outerShdw blurRad="50800" dist="38100" dir="2700000" algn="tl" rotWithShape="0">
              <a:prstClr val="black">
                <a:alpha val="40000"/>
              </a:prstClr>
            </a:outerShdw>
          </a:effectLst>
        </xdr:spPr>
      </xdr:pic>
    </xdr:grpSp>
    <xdr:clientData/>
  </xdr:twoCellAnchor>
  <xdr:twoCellAnchor>
    <xdr:from>
      <xdr:col>2</xdr:col>
      <xdr:colOff>866775</xdr:colOff>
      <xdr:row>52</xdr:row>
      <xdr:rowOff>216776</xdr:rowOff>
    </xdr:from>
    <xdr:to>
      <xdr:col>10</xdr:col>
      <xdr:colOff>748861</xdr:colOff>
      <xdr:row>64</xdr:row>
      <xdr:rowOff>78827</xdr:rowOff>
    </xdr:to>
    <xdr:grpSp>
      <xdr:nvGrpSpPr>
        <xdr:cNvPr id="41" name="Group 40"/>
        <xdr:cNvGrpSpPr/>
      </xdr:nvGrpSpPr>
      <xdr:grpSpPr>
        <a:xfrm>
          <a:off x="1419225" y="15142451"/>
          <a:ext cx="6444811" cy="3519651"/>
          <a:chOff x="1419225" y="14161376"/>
          <a:chExt cx="6444811" cy="3519651"/>
        </a:xfrm>
      </xdr:grpSpPr>
      <xdr:sp macro="" textlink="">
        <xdr:nvSpPr>
          <xdr:cNvPr id="55" name="TextBox 54"/>
          <xdr:cNvSpPr txBox="1"/>
        </xdr:nvSpPr>
        <xdr:spPr>
          <a:xfrm>
            <a:off x="1419225" y="15563850"/>
            <a:ext cx="2080373" cy="1118348"/>
          </a:xfrm>
          <a:prstGeom prst="rect">
            <a:avLst/>
          </a:prstGeom>
          <a:solidFill>
            <a:schemeClr val="lt1"/>
          </a:solidFill>
          <a:ln w="9525" cmpd="sng">
            <a:solidFill>
              <a:schemeClr val="lt1">
                <a:shade val="50000"/>
              </a:schemeClr>
            </a:solidFill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th-TH" sz="1800" b="1">
                <a:solidFill>
                  <a:srgbClr val="FF0000"/>
                </a:solidFill>
                <a:latin typeface="TH Sarabun New" panose="020B0500040200020003" pitchFamily="34" charset="-34"/>
                <a:cs typeface="TH Sarabun New" panose="020B0500040200020003" pitchFamily="34" charset="-34"/>
              </a:rPr>
              <a:t>หน้าที่</a:t>
            </a:r>
            <a:r>
              <a:rPr lang="th-TH" sz="1800" b="1" baseline="0">
                <a:solidFill>
                  <a:srgbClr val="FF0000"/>
                </a:solidFill>
                <a:latin typeface="TH Sarabun New" panose="020B0500040200020003" pitchFamily="34" charset="-34"/>
                <a:cs typeface="TH Sarabun New" panose="020B0500040200020003" pitchFamily="34" charset="-34"/>
              </a:rPr>
              <a:t> 1 ไม่ใช้</a:t>
            </a:r>
          </a:p>
        </xdr:txBody>
      </xdr:sp>
      <xdr:sp macro="" textlink="">
        <xdr:nvSpPr>
          <xdr:cNvPr id="56" name="Rounded Rectangle 55"/>
          <xdr:cNvSpPr/>
        </xdr:nvSpPr>
        <xdr:spPr>
          <a:xfrm>
            <a:off x="7653829" y="14161376"/>
            <a:ext cx="210207" cy="3519651"/>
          </a:xfrm>
          <a:prstGeom prst="roundRect">
            <a:avLst>
              <a:gd name="adj" fmla="val 21876"/>
            </a:avLst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  <xdr:twoCellAnchor>
    <xdr:from>
      <xdr:col>1</xdr:col>
      <xdr:colOff>14654</xdr:colOff>
      <xdr:row>71</xdr:row>
      <xdr:rowOff>102578</xdr:rowOff>
    </xdr:from>
    <xdr:to>
      <xdr:col>9</xdr:col>
      <xdr:colOff>7327</xdr:colOff>
      <xdr:row>82</xdr:row>
      <xdr:rowOff>106478</xdr:rowOff>
    </xdr:to>
    <xdr:grpSp>
      <xdr:nvGrpSpPr>
        <xdr:cNvPr id="75" name="Group 74"/>
        <xdr:cNvGrpSpPr/>
      </xdr:nvGrpSpPr>
      <xdr:grpSpPr>
        <a:xfrm>
          <a:off x="338504" y="20876603"/>
          <a:ext cx="5945798" cy="3242400"/>
          <a:chOff x="337039" y="19680116"/>
          <a:chExt cx="5927480" cy="3227747"/>
        </a:xfrm>
      </xdr:grpSpPr>
      <xdr:grpSp>
        <xdr:nvGrpSpPr>
          <xdr:cNvPr id="61" name="Group 60"/>
          <xdr:cNvGrpSpPr/>
        </xdr:nvGrpSpPr>
        <xdr:grpSpPr>
          <a:xfrm>
            <a:off x="337039" y="19680116"/>
            <a:ext cx="5821067" cy="3223846"/>
            <a:chOff x="343461" y="19681421"/>
            <a:chExt cx="6133539" cy="3452158"/>
          </a:xfrm>
        </xdr:grpSpPr>
        <xdr:pic>
          <xdr:nvPicPr>
            <xdr:cNvPr id="62" name="Picture 61"/>
            <xdr:cNvPicPr>
              <a:picLocks noChangeAspect="1"/>
            </xdr:cNvPicPr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343461" y="19681421"/>
              <a:ext cx="6133539" cy="3440768"/>
            </a:xfrm>
            <a:prstGeom prst="rect">
              <a:avLst/>
            </a:prstGeom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xdr:spPr>
        </xdr:pic>
        <xdr:sp macro="" textlink="">
          <xdr:nvSpPr>
            <xdr:cNvPr id="63" name="Rounded Rectangle 62"/>
            <xdr:cNvSpPr/>
          </xdr:nvSpPr>
          <xdr:spPr>
            <a:xfrm>
              <a:off x="4711513" y="20650124"/>
              <a:ext cx="382141" cy="2483455"/>
            </a:xfrm>
            <a:prstGeom prst="roundRect">
              <a:avLst>
                <a:gd name="adj" fmla="val 21876"/>
              </a:avLst>
            </a:prstGeom>
            <a:noFill/>
            <a:ln w="19050">
              <a:solidFill>
                <a:srgbClr val="FF0000"/>
              </a:solidFill>
            </a:ln>
          </xdr:spPr>
          <xdr:style>
            <a:lnRef idx="2">
              <a:schemeClr val="accent1">
                <a:shade val="50000"/>
              </a:schemeClr>
            </a:lnRef>
            <a:fillRef idx="1">
              <a:schemeClr val="accent1"/>
            </a:fillRef>
            <a:effectRef idx="0">
              <a:schemeClr val="accent1"/>
            </a:effectRef>
            <a:fontRef idx="minor">
              <a:schemeClr val="lt1"/>
            </a:fontRef>
          </xdr:style>
          <xdr:txBody>
            <a:bodyPr vertOverflow="clip" horzOverflow="clip" rtlCol="0" anchor="t"/>
            <a:lstStyle/>
            <a:p>
              <a:pPr algn="l"/>
              <a:endParaRPr lang="th-TH" sz="1100"/>
            </a:p>
          </xdr:txBody>
        </xdr:sp>
      </xdr:grpSp>
      <xdr:sp macro="" textlink="">
        <xdr:nvSpPr>
          <xdr:cNvPr id="64" name="Freeform 63"/>
          <xdr:cNvSpPr/>
        </xdr:nvSpPr>
        <xdr:spPr>
          <a:xfrm>
            <a:off x="4656087" y="20061102"/>
            <a:ext cx="1597269" cy="505571"/>
          </a:xfrm>
          <a:custGeom>
            <a:avLst/>
            <a:gdLst>
              <a:gd name="connsiteX0" fmla="*/ 0 w 1648558"/>
              <a:gd name="connsiteY0" fmla="*/ 432288 h 432288"/>
              <a:gd name="connsiteX1" fmla="*/ 0 w 1648558"/>
              <a:gd name="connsiteY1" fmla="*/ 0 h 432288"/>
              <a:gd name="connsiteX2" fmla="*/ 1648558 w 1648558"/>
              <a:gd name="connsiteY2" fmla="*/ 0 h 432288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</a:cxnLst>
            <a:rect l="l" t="t" r="r" b="b"/>
            <a:pathLst>
              <a:path w="1648558" h="432288">
                <a:moveTo>
                  <a:pt x="0" y="432288"/>
                </a:moveTo>
                <a:lnTo>
                  <a:pt x="0" y="0"/>
                </a:lnTo>
                <a:lnTo>
                  <a:pt x="1648558" y="0"/>
                </a:lnTo>
              </a:path>
            </a:pathLst>
          </a:custGeom>
          <a:noFill/>
          <a:ln>
            <a:solidFill>
              <a:srgbClr val="FF3737"/>
            </a:solidFill>
            <a:headEnd type="triangle" w="med" len="med"/>
            <a:tailEnd type="non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  <xdr:sp macro="" textlink="">
        <xdr:nvSpPr>
          <xdr:cNvPr id="65" name="Rounded Rectangle 64"/>
          <xdr:cNvSpPr/>
        </xdr:nvSpPr>
        <xdr:spPr>
          <a:xfrm>
            <a:off x="5048250" y="20588654"/>
            <a:ext cx="344365" cy="2319209"/>
          </a:xfrm>
          <a:prstGeom prst="roundRect">
            <a:avLst>
              <a:gd name="adj" fmla="val 21876"/>
            </a:avLst>
          </a:prstGeom>
          <a:noFill/>
          <a:ln w="19050">
            <a:solidFill>
              <a:srgbClr val="00B0F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>
              <a:solidFill>
                <a:srgbClr val="00B0F0"/>
              </a:solidFill>
            </a:endParaRPr>
          </a:p>
        </xdr:txBody>
      </xdr:sp>
      <xdr:cxnSp macro="">
        <xdr:nvCxnSpPr>
          <xdr:cNvPr id="59" name="Straight Arrow Connector 58"/>
          <xdr:cNvCxnSpPr/>
        </xdr:nvCxnSpPr>
        <xdr:spPr>
          <a:xfrm>
            <a:off x="5392615" y="21817326"/>
            <a:ext cx="871904" cy="0"/>
          </a:xfrm>
          <a:prstGeom prst="straightConnector1">
            <a:avLst/>
          </a:prstGeom>
          <a:noFill/>
          <a:ln>
            <a:solidFill>
              <a:srgbClr val="00B0F0"/>
            </a:solidFill>
            <a:headEnd type="triangle" w="med" len="med"/>
            <a:tailEnd type="non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</xdr:cxnSp>
      <xdr:sp macro="" textlink="">
        <xdr:nvSpPr>
          <xdr:cNvPr id="70" name="Rounded Rectangle 69"/>
          <xdr:cNvSpPr/>
        </xdr:nvSpPr>
        <xdr:spPr>
          <a:xfrm>
            <a:off x="5421923" y="20581327"/>
            <a:ext cx="615462" cy="2319209"/>
          </a:xfrm>
          <a:prstGeom prst="roundRect">
            <a:avLst>
              <a:gd name="adj" fmla="val 12987"/>
            </a:avLst>
          </a:prstGeom>
          <a:noFill/>
          <a:ln w="19050">
            <a:solidFill>
              <a:srgbClr val="7030A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>
              <a:solidFill>
                <a:srgbClr val="00B0F0"/>
              </a:solidFill>
            </a:endParaRPr>
          </a:p>
        </xdr:txBody>
      </xdr:sp>
      <xdr:cxnSp macro="">
        <xdr:nvCxnSpPr>
          <xdr:cNvPr id="71" name="Straight Arrow Connector 70"/>
          <xdr:cNvCxnSpPr/>
        </xdr:nvCxnSpPr>
        <xdr:spPr>
          <a:xfrm>
            <a:off x="6052039" y="22455011"/>
            <a:ext cx="205153" cy="0"/>
          </a:xfrm>
          <a:prstGeom prst="straightConnector1">
            <a:avLst/>
          </a:prstGeom>
          <a:noFill/>
          <a:ln>
            <a:solidFill>
              <a:srgbClr val="7030A0"/>
            </a:solidFill>
            <a:headEnd type="triangle" w="med" len="med"/>
            <a:tailEnd type="non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</xdr:cxnSp>
    </xdr:grpSp>
    <xdr:clientData/>
  </xdr:twoCellAnchor>
  <xdr:twoCellAnchor>
    <xdr:from>
      <xdr:col>6</xdr:col>
      <xdr:colOff>24362</xdr:colOff>
      <xdr:row>82</xdr:row>
      <xdr:rowOff>115910</xdr:rowOff>
    </xdr:from>
    <xdr:to>
      <xdr:col>12</xdr:col>
      <xdr:colOff>3</xdr:colOff>
      <xdr:row>87</xdr:row>
      <xdr:rowOff>146970</xdr:rowOff>
    </xdr:to>
    <xdr:grpSp>
      <xdr:nvGrpSpPr>
        <xdr:cNvPr id="80" name="Group 79"/>
        <xdr:cNvGrpSpPr/>
      </xdr:nvGrpSpPr>
      <xdr:grpSpPr>
        <a:xfrm>
          <a:off x="3786737" y="24128435"/>
          <a:ext cx="4909591" cy="1783660"/>
          <a:chOff x="3792949" y="22934544"/>
          <a:chExt cx="4903793" cy="770887"/>
        </a:xfrm>
      </xdr:grpSpPr>
      <xdr:sp macro="" textlink="">
        <xdr:nvSpPr>
          <xdr:cNvPr id="76" name="Right Brace 75"/>
          <xdr:cNvSpPr/>
        </xdr:nvSpPr>
        <xdr:spPr>
          <a:xfrm rot="16200000">
            <a:off x="4929563" y="22356775"/>
            <a:ext cx="212041" cy="2485269"/>
          </a:xfrm>
          <a:prstGeom prst="rightBrace">
            <a:avLst>
              <a:gd name="adj1" fmla="val 45290"/>
              <a:gd name="adj2" fmla="val 50301"/>
            </a:avLst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th-TH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7" name="Right Brace 76"/>
          <xdr:cNvSpPr/>
        </xdr:nvSpPr>
        <xdr:spPr>
          <a:xfrm rot="16200000">
            <a:off x="7393641" y="22402330"/>
            <a:ext cx="212041" cy="2394161"/>
          </a:xfrm>
          <a:prstGeom prst="rightBrace">
            <a:avLst>
              <a:gd name="adj1" fmla="val 45290"/>
              <a:gd name="adj2" fmla="val 50301"/>
            </a:avLst>
          </a:prstGeom>
          <a:noFill/>
          <a:ln w="19050"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th-TH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8" name="Freeform 77"/>
          <xdr:cNvSpPr/>
        </xdr:nvSpPr>
        <xdr:spPr>
          <a:xfrm>
            <a:off x="5756412" y="22942826"/>
            <a:ext cx="1751107" cy="509720"/>
          </a:xfrm>
          <a:custGeom>
            <a:avLst/>
            <a:gdLst>
              <a:gd name="connsiteX0" fmla="*/ 0 w 2252869"/>
              <a:gd name="connsiteY0" fmla="*/ 0 h 356152"/>
              <a:gd name="connsiteX1" fmla="*/ 0 w 2252869"/>
              <a:gd name="connsiteY1" fmla="*/ 115957 h 356152"/>
              <a:gd name="connsiteX2" fmla="*/ 2252869 w 2252869"/>
              <a:gd name="connsiteY2" fmla="*/ 115957 h 356152"/>
              <a:gd name="connsiteX3" fmla="*/ 2252869 w 2252869"/>
              <a:gd name="connsiteY3" fmla="*/ 356152 h 3561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252869" h="356152">
                <a:moveTo>
                  <a:pt x="0" y="0"/>
                </a:moveTo>
                <a:lnTo>
                  <a:pt x="0" y="115957"/>
                </a:lnTo>
                <a:lnTo>
                  <a:pt x="2252869" y="115957"/>
                </a:lnTo>
                <a:lnTo>
                  <a:pt x="2252869" y="356152"/>
                </a:lnTo>
              </a:path>
            </a:pathLst>
          </a:custGeom>
          <a:noFill/>
          <a:ln w="12700">
            <a:solidFill>
              <a:srgbClr val="FF3737"/>
            </a:solidFill>
            <a:prstDash val="sysDash"/>
            <a:headEnd type="triangle" w="med" len="med"/>
            <a:tailEnd type="non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th-TH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  <xdr:sp macro="" textlink="">
        <xdr:nvSpPr>
          <xdr:cNvPr id="79" name="Freeform 78"/>
          <xdr:cNvSpPr/>
        </xdr:nvSpPr>
        <xdr:spPr>
          <a:xfrm flipH="1">
            <a:off x="5035822" y="22934544"/>
            <a:ext cx="188396" cy="534468"/>
          </a:xfrm>
          <a:custGeom>
            <a:avLst/>
            <a:gdLst>
              <a:gd name="connsiteX0" fmla="*/ 0 w 2252869"/>
              <a:gd name="connsiteY0" fmla="*/ 0 h 356152"/>
              <a:gd name="connsiteX1" fmla="*/ 0 w 2252869"/>
              <a:gd name="connsiteY1" fmla="*/ 115957 h 356152"/>
              <a:gd name="connsiteX2" fmla="*/ 2252869 w 2252869"/>
              <a:gd name="connsiteY2" fmla="*/ 115957 h 356152"/>
              <a:gd name="connsiteX3" fmla="*/ 2252869 w 2252869"/>
              <a:gd name="connsiteY3" fmla="*/ 356152 h 356152"/>
            </a:gdLst>
            <a:ahLst/>
            <a:cxnLst>
              <a:cxn ang="0">
                <a:pos x="connsiteX0" y="connsiteY0"/>
              </a:cxn>
              <a:cxn ang="0">
                <a:pos x="connsiteX1" y="connsiteY1"/>
              </a:cxn>
              <a:cxn ang="0">
                <a:pos x="connsiteX2" y="connsiteY2"/>
              </a:cxn>
              <a:cxn ang="0">
                <a:pos x="connsiteX3" y="connsiteY3"/>
              </a:cxn>
            </a:cxnLst>
            <a:rect l="l" t="t" r="r" b="b"/>
            <a:pathLst>
              <a:path w="2252869" h="356152">
                <a:moveTo>
                  <a:pt x="0" y="0"/>
                </a:moveTo>
                <a:lnTo>
                  <a:pt x="0" y="115957"/>
                </a:lnTo>
                <a:lnTo>
                  <a:pt x="2252869" y="115957"/>
                </a:lnTo>
                <a:lnTo>
                  <a:pt x="2252869" y="356152"/>
                </a:lnTo>
              </a:path>
            </a:pathLst>
          </a:custGeom>
          <a:noFill/>
          <a:ln w="12700">
            <a:solidFill>
              <a:srgbClr val="FF3737"/>
            </a:solidFill>
            <a:prstDash val="sysDash"/>
            <a:headEnd type="triangle" w="med" len="med"/>
            <a:tailEnd type="none" w="med" len="med"/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marL="0" indent="0" algn="l"/>
            <a:endParaRPr lang="th-TH" sz="1100">
              <a:solidFill>
                <a:schemeClr val="lt1"/>
              </a:solidFill>
              <a:latin typeface="+mn-lt"/>
              <a:ea typeface="+mn-ea"/>
              <a:cs typeface="+mn-cs"/>
            </a:endParaRPr>
          </a:p>
        </xdr:txBody>
      </xdr:sp>
    </xdr:grpSp>
    <xdr:clientData/>
  </xdr:twoCellAnchor>
  <xdr:twoCellAnchor editAs="oneCell">
    <xdr:from>
      <xdr:col>1</xdr:col>
      <xdr:colOff>231912</xdr:colOff>
      <xdr:row>96</xdr:row>
      <xdr:rowOff>323022</xdr:rowOff>
    </xdr:from>
    <xdr:to>
      <xdr:col>8</xdr:col>
      <xdr:colOff>579781</xdr:colOff>
      <xdr:row>105</xdr:row>
      <xdr:rowOff>170208</xdr:rowOff>
    </xdr:to>
    <xdr:pic>
      <xdr:nvPicPr>
        <xdr:cNvPr id="81" name="Picture 80"/>
        <xdr:cNvPicPr>
          <a:picLocks noChangeAspect="1"/>
        </xdr:cNvPicPr>
      </xdr:nvPicPr>
      <xdr:blipFill rotWithShape="1">
        <a:blip xmlns:r="http://schemas.openxmlformats.org/officeDocument/2006/relationships" r:embed="rId9"/>
        <a:srcRect l="1762" t="21318" r="1272" b="1833"/>
        <a:stretch/>
      </xdr:blipFill>
      <xdr:spPr>
        <a:xfrm>
          <a:off x="554934" y="27432000"/>
          <a:ext cx="5466521" cy="3155674"/>
        </a:xfrm>
        <a:prstGeom prst="rect">
          <a:avLst/>
        </a:prstGeom>
        <a:ln>
          <a:solidFill>
            <a:schemeClr val="bg1">
              <a:lumMod val="65000"/>
            </a:schemeClr>
          </a:solidFill>
        </a:ln>
        <a:effectLst>
          <a:outerShdw blurRad="50800" dist="38100" dir="2700000" algn="tl" rotWithShape="0">
            <a:prstClr val="black">
              <a:alpha val="40000"/>
            </a:prstClr>
          </a:outerShdw>
        </a:effectLst>
      </xdr:spPr>
    </xdr:pic>
    <xdr:clientData/>
  </xdr:twoCellAnchor>
  <xdr:twoCellAnchor>
    <xdr:from>
      <xdr:col>2</xdr:col>
      <xdr:colOff>1080325</xdr:colOff>
      <xdr:row>143</xdr:row>
      <xdr:rowOff>40821</xdr:rowOff>
    </xdr:from>
    <xdr:to>
      <xdr:col>10</xdr:col>
      <xdr:colOff>225796</xdr:colOff>
      <xdr:row>151</xdr:row>
      <xdr:rowOff>38100</xdr:rowOff>
    </xdr:to>
    <xdr:grpSp>
      <xdr:nvGrpSpPr>
        <xdr:cNvPr id="83" name="Group 82"/>
        <xdr:cNvGrpSpPr/>
      </xdr:nvGrpSpPr>
      <xdr:grpSpPr>
        <a:xfrm>
          <a:off x="1632775" y="43741521"/>
          <a:ext cx="5708196" cy="2588079"/>
          <a:chOff x="1632775" y="42760446"/>
          <a:chExt cx="5708196" cy="2588079"/>
        </a:xfrm>
      </xdr:grpSpPr>
      <xdr:pic>
        <xdr:nvPicPr>
          <xdr:cNvPr id="82" name="Picture 81"/>
          <xdr:cNvPicPr>
            <a:picLocks noChangeAspect="1"/>
          </xdr:cNvPicPr>
        </xdr:nvPicPr>
        <xdr:blipFill rotWithShape="1">
          <a:blip xmlns:r="http://schemas.openxmlformats.org/officeDocument/2006/relationships" r:embed="rId9"/>
          <a:srcRect l="2854" t="21318" r="2923" b="1833"/>
          <a:stretch/>
        </xdr:blipFill>
        <xdr:spPr>
          <a:xfrm>
            <a:off x="1943100" y="42884464"/>
            <a:ext cx="5048250" cy="2361593"/>
          </a:xfrm>
          <a:prstGeom prst="rect">
            <a:avLst/>
          </a:prstGeom>
          <a:ln>
            <a:noFill/>
          </a:ln>
          <a:effectLst/>
        </xdr:spPr>
      </xdr:pic>
      <xdr:sp macro="" textlink="">
        <xdr:nvSpPr>
          <xdr:cNvPr id="24" name="Rounded Rectangle 23"/>
          <xdr:cNvSpPr/>
        </xdr:nvSpPr>
        <xdr:spPr>
          <a:xfrm>
            <a:off x="1632775" y="42760446"/>
            <a:ext cx="5708196" cy="2588079"/>
          </a:xfrm>
          <a:prstGeom prst="roundRect">
            <a:avLst>
              <a:gd name="adj" fmla="val 7576"/>
            </a:avLst>
          </a:prstGeom>
          <a:noFill/>
          <a:ln>
            <a:solidFill>
              <a:srgbClr val="00B05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th-TH" sz="1100"/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105095</xdr:colOff>
      <xdr:row>4</xdr:row>
      <xdr:rowOff>112060</xdr:rowOff>
    </xdr:from>
    <xdr:to>
      <xdr:col>15</xdr:col>
      <xdr:colOff>326572</xdr:colOff>
      <xdr:row>27</xdr:row>
      <xdr:rowOff>103909</xdr:rowOff>
    </xdr:to>
    <xdr:graphicFrame macro="">
      <xdr:nvGraphicFramePr>
        <xdr:cNvPr id="2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105095</xdr:colOff>
      <xdr:row>33</xdr:row>
      <xdr:rowOff>112060</xdr:rowOff>
    </xdr:from>
    <xdr:to>
      <xdr:col>15</xdr:col>
      <xdr:colOff>326572</xdr:colOff>
      <xdr:row>56</xdr:row>
      <xdr:rowOff>103909</xdr:rowOff>
    </xdr:to>
    <xdr:graphicFrame macro="">
      <xdr:nvGraphicFramePr>
        <xdr:cNvPr id="5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105095</xdr:colOff>
      <xdr:row>62</xdr:row>
      <xdr:rowOff>112060</xdr:rowOff>
    </xdr:from>
    <xdr:to>
      <xdr:col>15</xdr:col>
      <xdr:colOff>326572</xdr:colOff>
      <xdr:row>85</xdr:row>
      <xdr:rowOff>103909</xdr:rowOff>
    </xdr:to>
    <xdr:graphicFrame macro="">
      <xdr:nvGraphicFramePr>
        <xdr:cNvPr id="14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105095</xdr:colOff>
      <xdr:row>91</xdr:row>
      <xdr:rowOff>112060</xdr:rowOff>
    </xdr:from>
    <xdr:to>
      <xdr:col>15</xdr:col>
      <xdr:colOff>326572</xdr:colOff>
      <xdr:row>114</xdr:row>
      <xdr:rowOff>103909</xdr:rowOff>
    </xdr:to>
    <xdr:graphicFrame macro="">
      <xdr:nvGraphicFramePr>
        <xdr:cNvPr id="15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105095</xdr:colOff>
      <xdr:row>120</xdr:row>
      <xdr:rowOff>112060</xdr:rowOff>
    </xdr:from>
    <xdr:to>
      <xdr:col>15</xdr:col>
      <xdr:colOff>326572</xdr:colOff>
      <xdr:row>143</xdr:row>
      <xdr:rowOff>103909</xdr:rowOff>
    </xdr:to>
    <xdr:graphicFrame macro="">
      <xdr:nvGraphicFramePr>
        <xdr:cNvPr id="16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105095</xdr:colOff>
      <xdr:row>149</xdr:row>
      <xdr:rowOff>112060</xdr:rowOff>
    </xdr:from>
    <xdr:to>
      <xdr:col>15</xdr:col>
      <xdr:colOff>326572</xdr:colOff>
      <xdr:row>172</xdr:row>
      <xdr:rowOff>103909</xdr:rowOff>
    </xdr:to>
    <xdr:graphicFrame macro="">
      <xdr:nvGraphicFramePr>
        <xdr:cNvPr id="23" name="แผนภูมิ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89647</xdr:colOff>
      <xdr:row>178</xdr:row>
      <xdr:rowOff>123264</xdr:rowOff>
    </xdr:from>
    <xdr:to>
      <xdr:col>15</xdr:col>
      <xdr:colOff>324970</xdr:colOff>
      <xdr:row>200</xdr:row>
      <xdr:rowOff>157001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89647</xdr:colOff>
      <xdr:row>206</xdr:row>
      <xdr:rowOff>123264</xdr:rowOff>
    </xdr:from>
    <xdr:to>
      <xdr:col>15</xdr:col>
      <xdr:colOff>324970</xdr:colOff>
      <xdr:row>228</xdr:row>
      <xdr:rowOff>157001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11640</xdr:colOff>
      <xdr:row>1</xdr:row>
      <xdr:rowOff>8468</xdr:rowOff>
    </xdr:from>
    <xdr:to>
      <xdr:col>3</xdr:col>
      <xdr:colOff>97365</xdr:colOff>
      <xdr:row>5</xdr:row>
      <xdr:rowOff>75142</xdr:rowOff>
    </xdr:to>
    <xdr:pic>
      <xdr:nvPicPr>
        <xdr:cNvPr id="2" name="UcLogIn1_iLogo" descr="http://180.180.244.43/ExamWeb/Images/obec.png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 preferRelativeResize="0"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1715" y="189443"/>
          <a:ext cx="1066800" cy="9143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4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5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6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7" name="Chart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8" name="Chart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9" name="Chart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10" name="Chart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11" name="Chart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12" name="Chart 1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13" name="Chart 1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14" name="Chart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15" name="Chart 1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</xdr:col>
      <xdr:colOff>145675</xdr:colOff>
      <xdr:row>4</xdr:row>
      <xdr:rowOff>0</xdr:rowOff>
    </xdr:from>
    <xdr:to>
      <xdr:col>18</xdr:col>
      <xdr:colOff>212911</xdr:colOff>
      <xdr:row>4</xdr:row>
      <xdr:rowOff>0</xdr:rowOff>
    </xdr:to>
    <xdr:graphicFrame macro="">
      <xdr:nvGraphicFramePr>
        <xdr:cNvPr id="16" name="Chart 1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17" name="Chart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18" name="Chart 1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19" name="Chart 1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20" name="Chart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21" name="Chart 2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22" name="Chart 2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23" name="Chart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24" name="Chart 2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25" name="Chart 2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26" name="Chart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27" name="Chart 2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28" name="Chart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29" name="Chart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30" name="Chart 2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1</xdr:col>
      <xdr:colOff>156881</xdr:colOff>
      <xdr:row>4</xdr:row>
      <xdr:rowOff>0</xdr:rowOff>
    </xdr:from>
    <xdr:to>
      <xdr:col>18</xdr:col>
      <xdr:colOff>224117</xdr:colOff>
      <xdr:row>4</xdr:row>
      <xdr:rowOff>0</xdr:rowOff>
    </xdr:to>
    <xdr:graphicFrame macro="">
      <xdr:nvGraphicFramePr>
        <xdr:cNvPr id="31" name="Chart 3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33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34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35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36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37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38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39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40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41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42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43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44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45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46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47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48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49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50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51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52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53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54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55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56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4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57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58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59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60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21093</xdr:colOff>
      <xdr:row>22</xdr:row>
      <xdr:rowOff>0</xdr:rowOff>
    </xdr:from>
    <xdr:to>
      <xdr:col>15</xdr:col>
      <xdr:colOff>571501</xdr:colOff>
      <xdr:row>22</xdr:row>
      <xdr:rowOff>0</xdr:rowOff>
    </xdr:to>
    <xdr:graphicFrame macro="">
      <xdr:nvGraphicFramePr>
        <xdr:cNvPr id="61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62" name="Chart 6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63" name="Chart 6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64" name="Chart 6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65" name="Chart 6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66" name="Chart 6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67" name="Chart 6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68" name="Chart 6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69" name="Chart 6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70" name="Chart 6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71" name="Chart 7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72" name="Chart 7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73" name="Chart 7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74" name="Chart 7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75" name="Chart 7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145675</xdr:colOff>
      <xdr:row>26</xdr:row>
      <xdr:rowOff>0</xdr:rowOff>
    </xdr:from>
    <xdr:to>
      <xdr:col>18</xdr:col>
      <xdr:colOff>212911</xdr:colOff>
      <xdr:row>26</xdr:row>
      <xdr:rowOff>0</xdr:rowOff>
    </xdr:to>
    <xdr:graphicFrame macro="">
      <xdr:nvGraphicFramePr>
        <xdr:cNvPr id="76" name="Chart 7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77" name="Chart 7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78" name="Chart 7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79" name="Chart 7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80" name="Chart 7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8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81" name="Chart 8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9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82" name="Chart 8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0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83" name="Chart 8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1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84" name="Chart 8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2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85" name="Chart 8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3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86" name="Chart 8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4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87" name="Chart 8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5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88" name="Chart 8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6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89" name="Chart 8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7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90" name="Chart 8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8"/>
        </a:graphicData>
      </a:graphic>
    </xdr:graphicFrame>
    <xdr:clientData/>
  </xdr:twoCellAnchor>
  <xdr:twoCellAnchor>
    <xdr:from>
      <xdr:col>1</xdr:col>
      <xdr:colOff>156881</xdr:colOff>
      <xdr:row>26</xdr:row>
      <xdr:rowOff>0</xdr:rowOff>
    </xdr:from>
    <xdr:to>
      <xdr:col>18</xdr:col>
      <xdr:colOff>224117</xdr:colOff>
      <xdr:row>26</xdr:row>
      <xdr:rowOff>0</xdr:rowOff>
    </xdr:to>
    <xdr:graphicFrame macro="">
      <xdr:nvGraphicFramePr>
        <xdr:cNvPr id="91" name="Chart 9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9"/>
        </a:graphicData>
      </a:graphic>
    </xdr:graphicFrame>
    <xdr:clientData/>
  </xdr:twoCellAnchor>
  <xdr:twoCellAnchor>
    <xdr:from>
      <xdr:col>1</xdr:col>
      <xdr:colOff>81643</xdr:colOff>
      <xdr:row>26</xdr:row>
      <xdr:rowOff>123267</xdr:rowOff>
    </xdr:from>
    <xdr:to>
      <xdr:col>15</xdr:col>
      <xdr:colOff>503465</xdr:colOff>
      <xdr:row>42</xdr:row>
      <xdr:rowOff>217715</xdr:rowOff>
    </xdr:to>
    <xdr:graphicFrame macro="">
      <xdr:nvGraphicFramePr>
        <xdr:cNvPr id="93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0"/>
        </a:graphicData>
      </a:graphic>
    </xdr:graphicFrame>
    <xdr:clientData/>
  </xdr:twoCellAnchor>
  <xdr:twoCellAnchor>
    <xdr:from>
      <xdr:col>1</xdr:col>
      <xdr:colOff>81643</xdr:colOff>
      <xdr:row>4</xdr:row>
      <xdr:rowOff>123267</xdr:rowOff>
    </xdr:from>
    <xdr:to>
      <xdr:col>15</xdr:col>
      <xdr:colOff>503465</xdr:colOff>
      <xdr:row>20</xdr:row>
      <xdr:rowOff>217715</xdr:rowOff>
    </xdr:to>
    <xdr:graphicFrame macro="">
      <xdr:nvGraphicFramePr>
        <xdr:cNvPr id="94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1"/>
        </a:graphicData>
      </a:graphic>
    </xdr:graphicFrame>
    <xdr:clientData/>
  </xdr:twoCellAnchor>
  <xdr:twoCellAnchor>
    <xdr:from>
      <xdr:col>1</xdr:col>
      <xdr:colOff>81643</xdr:colOff>
      <xdr:row>26</xdr:row>
      <xdr:rowOff>123267</xdr:rowOff>
    </xdr:from>
    <xdr:to>
      <xdr:col>15</xdr:col>
      <xdr:colOff>503465</xdr:colOff>
      <xdr:row>42</xdr:row>
      <xdr:rowOff>217715</xdr:rowOff>
    </xdr:to>
    <xdr:graphicFrame macro="">
      <xdr:nvGraphicFramePr>
        <xdr:cNvPr id="95" name="แผนภูมิ 2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New%20Data\New%20Data\10%20TAP_57\1%20TAP_P.2%20(LAS)\TAP%20LAS-57%20(P.2)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Data%20Cr2\2%20Respon%20Area-Duty\4.%20SW_Profiles%2056\5%20Profiles_M.2%20(LAS)\Profile%20LAS-56%20(Sara)_M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_Me-LAS P.2"/>
      <sheetName val="Data_School"/>
      <sheetName val="Link1"/>
      <sheetName val="Link1x"/>
      <sheetName val="G_Class"/>
      <sheetName val="Data_Individual"/>
      <sheetName val="Link2x"/>
      <sheetName val="Link2"/>
      <sheetName val="Linkx2"/>
      <sheetName val="G_N1-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_School"/>
      <sheetName val="Link1x"/>
      <sheetName val="Link1"/>
      <sheetName val="G_Class"/>
      <sheetName val="Data_Individual"/>
      <sheetName val="Link2"/>
      <sheetName val="Link22"/>
      <sheetName val="G_N1-25"/>
      <sheetName val="G_N26-5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theme/theme1.xml><?xml version="1.0" encoding="utf-8"?>
<a:theme xmlns:a="http://schemas.openxmlformats.org/drawingml/2006/main" name="ธีม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hyperlink" Target="http://line.me/ti/p/VvzVPN-GzH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s://www.facebook.com/suwit.bangngirn" TargetMode="External"/><Relationship Id="rId1" Type="http://schemas.openxmlformats.org/officeDocument/2006/relationships/hyperlink" Target="mailto:SWBangngirn@esdc.go.th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drive.google.com/file/d/1j3uB2Isq-dpcQR16BIRXZzfpGEZGeFgA/view?usp=sharing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CC00CC"/>
  </sheetPr>
  <dimension ref="A1:Q177"/>
  <sheetViews>
    <sheetView showGridLines="0" showWhiteSpace="0" topLeftCell="A4" zoomScaleNormal="100" zoomScalePageLayoutView="130" workbookViewId="0">
      <selection activeCell="H13" sqref="H13:J13"/>
    </sheetView>
  </sheetViews>
  <sheetFormatPr defaultColWidth="9.140625" defaultRowHeight="24" x14ac:dyDescent="0.55000000000000004"/>
  <cols>
    <col min="1" max="1" width="4.85546875" style="4" customWidth="1"/>
    <col min="2" max="2" width="3.42578125" style="4" customWidth="1"/>
    <col min="3" max="3" width="19.5703125" style="4" customWidth="1"/>
    <col min="4" max="4" width="3.42578125" style="4" customWidth="1"/>
    <col min="5" max="10" width="12.5703125" style="4" customWidth="1"/>
    <col min="11" max="11" width="12" style="4" customWidth="1"/>
    <col min="12" max="12" width="11.7109375" style="4" customWidth="1"/>
    <col min="13" max="13" width="2" style="4" customWidth="1"/>
    <col min="14" max="16384" width="9.140625" style="4"/>
  </cols>
  <sheetData>
    <row r="1" spans="2:12" s="1" customFormat="1" ht="8.25" customHeight="1" x14ac:dyDescent="0.55000000000000004">
      <c r="B1" s="415"/>
      <c r="C1" s="416"/>
      <c r="D1" s="416"/>
      <c r="E1" s="416"/>
      <c r="F1" s="416"/>
      <c r="G1" s="416"/>
      <c r="H1" s="416"/>
      <c r="I1" s="416"/>
      <c r="J1" s="416"/>
      <c r="K1" s="416"/>
      <c r="L1" s="416"/>
    </row>
    <row r="2" spans="2:12" s="1" customFormat="1" ht="8.25" customHeight="1" thickBot="1" x14ac:dyDescent="0.6">
      <c r="B2" s="2"/>
      <c r="C2" s="3"/>
      <c r="D2" s="3"/>
      <c r="E2" s="3"/>
      <c r="F2" s="3"/>
      <c r="G2" s="3"/>
      <c r="H2" s="3"/>
      <c r="I2" s="3"/>
      <c r="J2" s="3"/>
      <c r="K2" s="3"/>
      <c r="L2" s="3"/>
    </row>
    <row r="3" spans="2:12" s="67" customFormat="1" ht="30" customHeight="1" x14ac:dyDescent="0.7">
      <c r="B3" s="417" t="s">
        <v>55</v>
      </c>
      <c r="C3" s="418"/>
      <c r="D3" s="418"/>
      <c r="E3" s="418"/>
      <c r="F3" s="418"/>
      <c r="G3" s="418"/>
      <c r="H3" s="418"/>
      <c r="I3" s="418"/>
      <c r="J3" s="418"/>
      <c r="K3" s="418"/>
      <c r="L3" s="419"/>
    </row>
    <row r="4" spans="2:12" ht="22.5" customHeight="1" x14ac:dyDescent="0.55000000000000004">
      <c r="B4" s="426" t="s">
        <v>56</v>
      </c>
      <c r="C4" s="421"/>
      <c r="D4" s="421"/>
      <c r="E4" s="421"/>
      <c r="F4" s="421"/>
      <c r="G4" s="421"/>
      <c r="H4" s="421"/>
      <c r="I4" s="421"/>
      <c r="J4" s="421"/>
      <c r="K4" s="421"/>
      <c r="L4" s="422"/>
    </row>
    <row r="5" spans="2:12" ht="18.75" customHeight="1" x14ac:dyDescent="0.55000000000000004">
      <c r="B5" s="420" t="s">
        <v>22</v>
      </c>
      <c r="C5" s="421"/>
      <c r="D5" s="421"/>
      <c r="E5" s="421"/>
      <c r="F5" s="421"/>
      <c r="G5" s="421"/>
      <c r="H5" s="421"/>
      <c r="I5" s="421"/>
      <c r="J5" s="421"/>
      <c r="K5" s="421"/>
      <c r="L5" s="422"/>
    </row>
    <row r="6" spans="2:12" ht="27.75" customHeight="1" thickBot="1" x14ac:dyDescent="0.6">
      <c r="B6" s="423" t="s">
        <v>66</v>
      </c>
      <c r="C6" s="424"/>
      <c r="D6" s="424"/>
      <c r="E6" s="424"/>
      <c r="F6" s="424"/>
      <c r="G6" s="424"/>
      <c r="H6" s="424"/>
      <c r="I6" s="424"/>
      <c r="J6" s="424"/>
      <c r="K6" s="424"/>
      <c r="L6" s="425"/>
    </row>
    <row r="7" spans="2:12" s="6" customFormat="1" ht="12.75" customHeight="1" x14ac:dyDescent="0.55000000000000004">
      <c r="B7" s="5"/>
      <c r="C7" s="5"/>
      <c r="D7" s="5"/>
      <c r="E7" s="5"/>
      <c r="F7" s="5"/>
      <c r="G7" s="5"/>
      <c r="H7" s="5"/>
      <c r="I7" s="5"/>
      <c r="J7" s="5"/>
      <c r="K7" s="5"/>
      <c r="L7" s="5"/>
    </row>
    <row r="8" spans="2:12" s="6" customFormat="1" ht="29.25" customHeight="1" x14ac:dyDescent="0.55000000000000004">
      <c r="B8" s="5"/>
      <c r="C8" s="5"/>
      <c r="D8" s="5"/>
      <c r="E8" s="5"/>
      <c r="F8" s="5"/>
      <c r="G8" s="5"/>
      <c r="H8" s="5"/>
      <c r="I8" s="5"/>
      <c r="J8" s="5"/>
      <c r="K8" s="5"/>
      <c r="L8" s="5"/>
    </row>
    <row r="9" spans="2:12" s="6" customFormat="1" ht="29.25" customHeight="1" x14ac:dyDescent="0.55000000000000004">
      <c r="B9" s="5"/>
      <c r="C9" s="5"/>
      <c r="D9" s="5"/>
      <c r="E9" s="5"/>
      <c r="F9" s="5"/>
      <c r="G9" s="5"/>
      <c r="H9" s="5"/>
      <c r="I9" s="5"/>
      <c r="J9" s="5"/>
      <c r="K9" s="5"/>
      <c r="L9" s="5"/>
    </row>
    <row r="10" spans="2:12" s="6" customFormat="1" ht="29.25" customHeight="1" x14ac:dyDescent="0.55000000000000004">
      <c r="B10" s="5"/>
      <c r="C10" s="7"/>
      <c r="D10" s="8"/>
      <c r="E10" s="8"/>
      <c r="F10" s="7"/>
      <c r="G10" s="9"/>
      <c r="H10" s="5"/>
      <c r="I10" s="5"/>
      <c r="J10" s="5"/>
      <c r="K10" s="5"/>
      <c r="L10" s="5"/>
    </row>
    <row r="11" spans="2:12" s="6" customFormat="1" ht="29.25" customHeight="1" x14ac:dyDescent="0.55000000000000004">
      <c r="B11" s="5"/>
      <c r="C11" s="9"/>
      <c r="D11" s="10"/>
      <c r="E11" s="400" t="s">
        <v>19</v>
      </c>
      <c r="F11" s="400"/>
      <c r="G11" s="400"/>
      <c r="H11" s="399" t="s">
        <v>215</v>
      </c>
      <c r="I11" s="399"/>
      <c r="J11" s="399"/>
      <c r="K11" s="5"/>
      <c r="L11" s="5"/>
    </row>
    <row r="12" spans="2:12" s="6" customFormat="1" ht="29.25" customHeight="1" x14ac:dyDescent="0.55000000000000004">
      <c r="B12" s="5"/>
      <c r="C12" s="9"/>
      <c r="E12" s="396" t="s">
        <v>23</v>
      </c>
      <c r="F12" s="397"/>
      <c r="G12" s="398"/>
      <c r="H12" s="399" t="s">
        <v>213</v>
      </c>
      <c r="I12" s="399"/>
      <c r="J12" s="399"/>
      <c r="K12" s="5"/>
      <c r="L12" s="5"/>
    </row>
    <row r="13" spans="2:12" s="6" customFormat="1" ht="29.25" customHeight="1" x14ac:dyDescent="0.55000000000000004">
      <c r="B13" s="5"/>
      <c r="C13" s="11"/>
      <c r="E13" s="400" t="s">
        <v>24</v>
      </c>
      <c r="F13" s="400"/>
      <c r="G13" s="400"/>
      <c r="H13" s="399">
        <v>1057120003</v>
      </c>
      <c r="I13" s="399"/>
      <c r="J13" s="399"/>
      <c r="K13" s="5"/>
      <c r="L13" s="5"/>
    </row>
    <row r="14" spans="2:12" s="6" customFormat="1" ht="29.25" customHeight="1" x14ac:dyDescent="0.55000000000000004">
      <c r="B14" s="5"/>
      <c r="C14" s="11"/>
      <c r="E14" s="400" t="s">
        <v>25</v>
      </c>
      <c r="F14" s="400"/>
      <c r="G14" s="400"/>
      <c r="H14" s="399" t="s">
        <v>214</v>
      </c>
      <c r="I14" s="399"/>
      <c r="J14" s="399"/>
      <c r="K14" s="5"/>
      <c r="L14" s="5"/>
    </row>
    <row r="15" spans="2:12" s="6" customFormat="1" ht="29.25" customHeight="1" x14ac:dyDescent="0.55000000000000004">
      <c r="B15" s="5"/>
      <c r="C15" s="11"/>
      <c r="E15" s="400" t="s">
        <v>26</v>
      </c>
      <c r="F15" s="400"/>
      <c r="G15" s="400"/>
      <c r="H15" s="399" t="s">
        <v>27</v>
      </c>
      <c r="I15" s="399"/>
      <c r="J15" s="399"/>
      <c r="K15" s="5"/>
      <c r="L15" s="5"/>
    </row>
    <row r="16" spans="2:12" s="6" customFormat="1" ht="29.25" customHeight="1" x14ac:dyDescent="0.55000000000000004">
      <c r="B16" s="5"/>
      <c r="C16" s="11"/>
      <c r="E16" s="12"/>
      <c r="F16" s="12"/>
      <c r="G16" s="12"/>
      <c r="H16" s="13"/>
      <c r="I16" s="13"/>
      <c r="J16" s="13"/>
      <c r="K16" s="5"/>
      <c r="L16" s="5"/>
    </row>
    <row r="17" spans="2:13" s="66" customFormat="1" ht="29.25" customHeight="1" x14ac:dyDescent="0.2">
      <c r="B17" s="429" t="s">
        <v>54</v>
      </c>
      <c r="C17" s="430"/>
      <c r="D17" s="430"/>
      <c r="E17" s="430"/>
      <c r="F17" s="430"/>
      <c r="G17" s="430"/>
      <c r="H17" s="430"/>
      <c r="I17" s="430"/>
      <c r="J17" s="430"/>
      <c r="K17" s="430"/>
      <c r="L17" s="431"/>
    </row>
    <row r="18" spans="2:13" s="6" customFormat="1" ht="29.25" customHeight="1" x14ac:dyDescent="0.55000000000000004">
      <c r="B18" s="5"/>
      <c r="C18" s="14"/>
      <c r="D18" s="14"/>
      <c r="E18" s="15"/>
      <c r="F18" s="15"/>
      <c r="G18" s="11"/>
      <c r="H18" s="5"/>
      <c r="I18" s="5"/>
      <c r="J18" s="5"/>
      <c r="K18" s="5"/>
      <c r="L18" s="5"/>
    </row>
    <row r="19" spans="2:13" s="16" customFormat="1" ht="32.25" customHeight="1" x14ac:dyDescent="0.2">
      <c r="B19" s="402" t="s">
        <v>38</v>
      </c>
      <c r="C19" s="402"/>
      <c r="D19" s="402"/>
      <c r="E19" s="402"/>
      <c r="F19" s="402"/>
      <c r="G19" s="402"/>
      <c r="H19" s="402"/>
      <c r="I19" s="402"/>
      <c r="J19" s="402"/>
      <c r="K19" s="402"/>
      <c r="L19" s="402"/>
    </row>
    <row r="20" spans="2:13" s="17" customFormat="1" ht="32.25" customHeight="1" x14ac:dyDescent="0.2">
      <c r="B20" s="403" t="s">
        <v>36</v>
      </c>
      <c r="C20" s="403"/>
      <c r="D20" s="403"/>
      <c r="E20" s="403"/>
      <c r="F20" s="404" t="s">
        <v>34</v>
      </c>
      <c r="G20" s="404"/>
      <c r="H20" s="404"/>
      <c r="I20" s="404"/>
      <c r="J20" s="405" t="s">
        <v>33</v>
      </c>
      <c r="K20" s="405"/>
      <c r="L20" s="405"/>
    </row>
    <row r="21" spans="2:13" s="6" customFormat="1" ht="19.5" customHeight="1" x14ac:dyDescent="0.55000000000000004">
      <c r="B21" s="5"/>
      <c r="C21" s="5"/>
      <c r="D21" s="5"/>
      <c r="E21" s="5"/>
      <c r="F21" s="5"/>
      <c r="G21" s="5"/>
      <c r="H21" s="5"/>
      <c r="I21" s="5"/>
      <c r="J21" s="5"/>
      <c r="K21" s="5"/>
      <c r="L21" s="5"/>
    </row>
    <row r="22" spans="2:13" s="1" customFormat="1" ht="21" customHeight="1" x14ac:dyDescent="0.55000000000000004">
      <c r="B22" s="2"/>
      <c r="C22" s="3"/>
      <c r="D22" s="3"/>
      <c r="E22" s="3"/>
      <c r="F22" s="3"/>
      <c r="G22" s="3"/>
      <c r="H22" s="3"/>
      <c r="I22" s="3"/>
      <c r="J22" s="3"/>
      <c r="K22" s="3"/>
      <c r="L22" s="3"/>
    </row>
    <row r="23" spans="2:13" ht="36" customHeight="1" x14ac:dyDescent="0.7">
      <c r="B23" s="406" t="s">
        <v>16</v>
      </c>
      <c r="C23" s="407"/>
      <c r="D23" s="407"/>
      <c r="E23" s="407"/>
      <c r="F23" s="407"/>
      <c r="G23" s="407"/>
      <c r="H23" s="407"/>
      <c r="I23" s="407"/>
      <c r="J23" s="407"/>
      <c r="K23" s="407"/>
      <c r="L23" s="408"/>
    </row>
    <row r="24" spans="2:13" ht="29.25" customHeight="1" x14ac:dyDescent="0.55000000000000004">
      <c r="B24" s="409" t="s">
        <v>66</v>
      </c>
      <c r="C24" s="410"/>
      <c r="D24" s="410"/>
      <c r="E24" s="410"/>
      <c r="F24" s="410"/>
      <c r="G24" s="410"/>
      <c r="H24" s="410"/>
      <c r="I24" s="410"/>
      <c r="J24" s="410"/>
      <c r="K24" s="410"/>
      <c r="L24" s="411"/>
    </row>
    <row r="25" spans="2:13" ht="29.25" customHeight="1" x14ac:dyDescent="0.55000000000000004">
      <c r="B25" s="412" t="s">
        <v>0</v>
      </c>
      <c r="C25" s="413"/>
      <c r="D25" s="413"/>
      <c r="E25" s="413"/>
      <c r="F25" s="413"/>
      <c r="G25" s="413"/>
      <c r="H25" s="413"/>
      <c r="I25" s="413"/>
      <c r="J25" s="413"/>
      <c r="K25" s="413"/>
      <c r="L25" s="414"/>
    </row>
    <row r="26" spans="2:13" ht="21" customHeight="1" x14ac:dyDescent="0.55000000000000004">
      <c r="B26" s="428"/>
      <c r="C26" s="428"/>
      <c r="D26" s="428"/>
      <c r="E26" s="428"/>
      <c r="F26" s="428"/>
      <c r="G26" s="428"/>
      <c r="H26" s="428"/>
      <c r="I26" s="428"/>
      <c r="J26" s="428"/>
      <c r="K26" s="428"/>
      <c r="L26" s="428"/>
    </row>
    <row r="27" spans="2:13" s="19" customFormat="1" ht="46.5" customHeight="1" x14ac:dyDescent="0.6">
      <c r="B27" s="18" t="s">
        <v>5</v>
      </c>
      <c r="D27" s="362" t="s">
        <v>41</v>
      </c>
      <c r="E27" s="362"/>
      <c r="F27" s="362"/>
      <c r="G27" s="362"/>
      <c r="H27" s="362"/>
      <c r="I27" s="362"/>
      <c r="J27" s="362"/>
      <c r="K27" s="362"/>
      <c r="L27" s="362"/>
    </row>
    <row r="28" spans="2:13" s="19" customFormat="1" ht="14.25" customHeight="1" x14ac:dyDescent="0.6"/>
    <row r="29" spans="2:13" s="19" customFormat="1" ht="24" customHeight="1" x14ac:dyDescent="0.6">
      <c r="B29" s="20" t="s">
        <v>6</v>
      </c>
      <c r="D29" s="383" t="s">
        <v>28</v>
      </c>
      <c r="E29" s="383"/>
      <c r="F29" s="383"/>
      <c r="G29" s="383"/>
      <c r="H29" s="383"/>
      <c r="I29" s="383"/>
      <c r="J29" s="383"/>
      <c r="K29" s="383"/>
      <c r="L29" s="383"/>
    </row>
    <row r="30" spans="2:13" s="19" customFormat="1" ht="13.5" customHeight="1" x14ac:dyDescent="0.6"/>
    <row r="31" spans="2:13" s="19" customFormat="1" ht="26.25" customHeight="1" x14ac:dyDescent="0.6">
      <c r="C31" s="21" t="s">
        <v>212</v>
      </c>
      <c r="D31" s="22"/>
      <c r="E31" s="372" t="s">
        <v>7</v>
      </c>
      <c r="F31" s="372"/>
      <c r="G31" s="372"/>
      <c r="H31" s="372"/>
      <c r="I31" s="372"/>
      <c r="J31" s="372"/>
      <c r="K31" s="372"/>
      <c r="L31" s="372"/>
      <c r="M31" s="23"/>
    </row>
    <row r="32" spans="2:13" s="19" customFormat="1" ht="12" customHeight="1" x14ac:dyDescent="0.6"/>
    <row r="33" spans="3:12" s="19" customFormat="1" ht="26.25" customHeight="1" x14ac:dyDescent="0.6">
      <c r="C33" s="24" t="s">
        <v>8</v>
      </c>
      <c r="D33" s="22"/>
      <c r="E33" s="372" t="s">
        <v>52</v>
      </c>
      <c r="F33" s="372"/>
      <c r="G33" s="372"/>
      <c r="H33" s="372"/>
      <c r="I33" s="372"/>
      <c r="J33" s="372"/>
      <c r="K33" s="372"/>
      <c r="L33" s="372"/>
    </row>
    <row r="34" spans="3:12" s="19" customFormat="1" ht="12" customHeight="1" x14ac:dyDescent="0.6"/>
    <row r="35" spans="3:12" s="19" customFormat="1" ht="26.25" customHeight="1" x14ac:dyDescent="0.6">
      <c r="C35" s="271" t="s">
        <v>9</v>
      </c>
      <c r="D35" s="22"/>
      <c r="E35" s="373" t="s">
        <v>51</v>
      </c>
      <c r="F35" s="373"/>
      <c r="G35" s="373"/>
      <c r="H35" s="373"/>
      <c r="I35" s="373"/>
      <c r="J35" s="373"/>
      <c r="K35" s="373"/>
      <c r="L35" s="373"/>
    </row>
    <row r="36" spans="3:12" s="19" customFormat="1" ht="26.25" customHeight="1" x14ac:dyDescent="0.6">
      <c r="C36" s="26"/>
      <c r="E36" s="373"/>
      <c r="F36" s="373"/>
      <c r="G36" s="373"/>
      <c r="H36" s="373"/>
      <c r="I36" s="373"/>
      <c r="J36" s="373"/>
      <c r="K36" s="373"/>
      <c r="L36" s="373"/>
    </row>
    <row r="37" spans="3:12" s="19" customFormat="1" ht="12" customHeight="1" x14ac:dyDescent="0.6"/>
    <row r="38" spans="3:12" s="19" customFormat="1" ht="26.25" customHeight="1" x14ac:dyDescent="0.6">
      <c r="C38" s="24" t="s">
        <v>10</v>
      </c>
      <c r="D38" s="22"/>
      <c r="E38" s="372" t="s">
        <v>53</v>
      </c>
      <c r="F38" s="372"/>
      <c r="G38" s="372"/>
      <c r="H38" s="372"/>
      <c r="I38" s="372"/>
      <c r="J38" s="372"/>
      <c r="K38" s="372"/>
      <c r="L38" s="372"/>
    </row>
    <row r="39" spans="3:12" s="19" customFormat="1" ht="12" customHeight="1" x14ac:dyDescent="0.6"/>
    <row r="40" spans="3:12" s="19" customFormat="1" ht="26.25" customHeight="1" x14ac:dyDescent="0.6">
      <c r="C40" s="25" t="s">
        <v>211</v>
      </c>
      <c r="E40" s="362" t="s">
        <v>11</v>
      </c>
      <c r="F40" s="362"/>
      <c r="G40" s="362"/>
      <c r="H40" s="362"/>
      <c r="I40" s="362"/>
      <c r="J40" s="362"/>
      <c r="K40" s="362"/>
      <c r="L40" s="362"/>
    </row>
    <row r="41" spans="3:12" s="19" customFormat="1" ht="12" customHeight="1" x14ac:dyDescent="0.6"/>
    <row r="42" spans="3:12" s="19" customFormat="1" ht="26.25" customHeight="1" x14ac:dyDescent="0.6">
      <c r="C42" s="271" t="s">
        <v>181</v>
      </c>
      <c r="E42" s="362" t="s">
        <v>182</v>
      </c>
      <c r="F42" s="362"/>
      <c r="G42" s="362"/>
      <c r="H42" s="362"/>
      <c r="I42" s="362"/>
      <c r="J42" s="362"/>
      <c r="K42" s="362"/>
      <c r="L42" s="362"/>
    </row>
    <row r="43" spans="3:12" s="19" customFormat="1" ht="6" customHeight="1" x14ac:dyDescent="0.6"/>
    <row r="44" spans="3:12" s="19" customFormat="1" ht="19.5" customHeight="1" x14ac:dyDescent="0.6">
      <c r="C44" s="1"/>
      <c r="E44" s="362"/>
      <c r="F44" s="362"/>
      <c r="G44" s="362"/>
      <c r="H44" s="362"/>
      <c r="I44" s="362"/>
      <c r="J44" s="362"/>
      <c r="K44" s="362"/>
      <c r="L44" s="362"/>
    </row>
    <row r="45" spans="3:12" ht="10.5" customHeight="1" x14ac:dyDescent="0.55000000000000004">
      <c r="C45" s="1"/>
    </row>
    <row r="46" spans="3:12" s="1" customFormat="1" ht="18.75" customHeight="1" x14ac:dyDescent="0.55000000000000004">
      <c r="L46" s="1" t="s">
        <v>17</v>
      </c>
    </row>
    <row r="47" spans="3:12" s="27" customFormat="1" ht="5.25" customHeight="1" x14ac:dyDescent="0.6"/>
    <row r="48" spans="3:12" s="27" customFormat="1" ht="6.75" customHeight="1" x14ac:dyDescent="0.6"/>
    <row r="49" spans="2:13" s="19" customFormat="1" ht="24" customHeight="1" x14ac:dyDescent="0.6">
      <c r="B49" s="20" t="s">
        <v>12</v>
      </c>
      <c r="D49" s="28" t="s">
        <v>13</v>
      </c>
      <c r="E49" s="362" t="s">
        <v>183</v>
      </c>
      <c r="F49" s="362"/>
      <c r="G49" s="362"/>
      <c r="H49" s="362"/>
      <c r="I49" s="362"/>
      <c r="J49" s="362"/>
      <c r="K49" s="362"/>
      <c r="L49" s="362"/>
      <c r="M49" s="29"/>
    </row>
    <row r="50" spans="2:13" s="19" customFormat="1" ht="24" customHeight="1" x14ac:dyDescent="0.6">
      <c r="D50" s="30"/>
      <c r="E50" s="362"/>
      <c r="F50" s="362"/>
      <c r="G50" s="362"/>
      <c r="H50" s="362"/>
      <c r="I50" s="362"/>
      <c r="J50" s="362"/>
      <c r="K50" s="362"/>
      <c r="L50" s="362"/>
    </row>
    <row r="51" spans="2:13" s="19" customFormat="1" ht="24" customHeight="1" x14ac:dyDescent="0.6">
      <c r="D51" s="30"/>
      <c r="E51" s="31"/>
      <c r="F51" s="31"/>
      <c r="G51" s="31"/>
      <c r="H51" s="31"/>
      <c r="I51" s="31"/>
      <c r="J51" s="31"/>
      <c r="K51" s="31"/>
      <c r="L51" s="31"/>
    </row>
    <row r="52" spans="2:13" s="19" customFormat="1" ht="24" customHeight="1" x14ac:dyDescent="0.6">
      <c r="D52" s="30"/>
      <c r="E52" s="31"/>
      <c r="F52" s="31"/>
      <c r="G52" s="31"/>
      <c r="H52" s="31"/>
      <c r="I52" s="31"/>
      <c r="J52" s="31"/>
      <c r="K52" s="31"/>
      <c r="L52" s="31"/>
    </row>
    <row r="53" spans="2:13" s="19" customFormat="1" ht="24" customHeight="1" x14ac:dyDescent="0.6">
      <c r="D53" s="30"/>
      <c r="E53" s="31"/>
      <c r="F53" s="31"/>
      <c r="G53" s="31"/>
      <c r="H53" s="31"/>
      <c r="I53" s="31"/>
      <c r="J53" s="31"/>
      <c r="K53" s="31"/>
      <c r="L53" s="31"/>
    </row>
    <row r="54" spans="2:13" s="19" customFormat="1" ht="24" customHeight="1" x14ac:dyDescent="0.6">
      <c r="D54" s="30"/>
      <c r="E54" s="31"/>
      <c r="F54" s="31"/>
      <c r="G54" s="31"/>
      <c r="H54" s="31"/>
      <c r="I54" s="31"/>
      <c r="J54" s="31"/>
      <c r="K54" s="31"/>
      <c r="L54" s="31"/>
    </row>
    <row r="55" spans="2:13" s="19" customFormat="1" ht="24" customHeight="1" x14ac:dyDescent="0.6">
      <c r="D55" s="30"/>
      <c r="E55" s="31"/>
      <c r="F55" s="31"/>
      <c r="G55" s="31"/>
      <c r="H55" s="31"/>
      <c r="I55" s="31"/>
      <c r="J55" s="31"/>
      <c r="K55" s="31"/>
      <c r="L55" s="31"/>
    </row>
    <row r="56" spans="2:13" s="19" customFormat="1" ht="24" customHeight="1" x14ac:dyDescent="0.6">
      <c r="D56" s="30"/>
      <c r="E56" s="31"/>
      <c r="F56" s="31"/>
      <c r="G56" s="31"/>
      <c r="H56" s="31"/>
      <c r="I56" s="31"/>
      <c r="J56" s="31"/>
      <c r="K56" s="31"/>
      <c r="L56" s="31"/>
    </row>
    <row r="57" spans="2:13" s="19" customFormat="1" ht="24" customHeight="1" x14ac:dyDescent="0.6">
      <c r="D57" s="30"/>
      <c r="E57" s="31"/>
      <c r="F57" s="31"/>
      <c r="G57" s="31"/>
      <c r="H57" s="31"/>
      <c r="I57" s="31"/>
      <c r="J57" s="31"/>
      <c r="K57" s="31"/>
      <c r="L57" s="31"/>
    </row>
    <row r="58" spans="2:13" s="19" customFormat="1" ht="24" customHeight="1" x14ac:dyDescent="0.6">
      <c r="D58" s="30"/>
      <c r="E58" s="31"/>
      <c r="F58" s="31"/>
      <c r="G58" s="31"/>
      <c r="H58" s="31"/>
      <c r="I58" s="31"/>
      <c r="J58" s="31"/>
      <c r="K58" s="31"/>
      <c r="L58" s="31"/>
    </row>
    <row r="59" spans="2:13" s="19" customFormat="1" ht="24" customHeight="1" x14ac:dyDescent="0.6">
      <c r="D59" s="30"/>
      <c r="E59" s="31"/>
      <c r="F59" s="31"/>
      <c r="G59" s="31"/>
      <c r="H59" s="31"/>
      <c r="I59" s="31"/>
      <c r="J59" s="31"/>
      <c r="K59" s="31"/>
      <c r="L59" s="31"/>
    </row>
    <row r="60" spans="2:13" s="19" customFormat="1" ht="24" customHeight="1" x14ac:dyDescent="0.6">
      <c r="D60" s="30"/>
      <c r="E60" s="31"/>
      <c r="F60" s="31"/>
      <c r="G60" s="31"/>
      <c r="H60" s="31"/>
      <c r="I60" s="31"/>
      <c r="J60" s="31"/>
      <c r="K60" s="31"/>
      <c r="L60" s="31"/>
    </row>
    <row r="61" spans="2:13" s="19" customFormat="1" ht="24" customHeight="1" x14ac:dyDescent="0.6">
      <c r="D61" s="30"/>
      <c r="E61" s="31"/>
      <c r="F61" s="31"/>
      <c r="G61" s="31"/>
      <c r="H61" s="31"/>
      <c r="I61" s="31"/>
      <c r="J61" s="31"/>
      <c r="K61" s="31"/>
      <c r="L61" s="31"/>
    </row>
    <row r="62" spans="2:13" s="19" customFormat="1" ht="24" customHeight="1" x14ac:dyDescent="0.6">
      <c r="D62" s="30"/>
      <c r="E62" s="31"/>
      <c r="F62" s="31"/>
      <c r="G62" s="31"/>
      <c r="H62" s="31"/>
      <c r="I62" s="31"/>
      <c r="J62" s="31"/>
      <c r="K62" s="31"/>
      <c r="L62" s="31"/>
    </row>
    <row r="63" spans="2:13" s="19" customFormat="1" ht="24" customHeight="1" x14ac:dyDescent="0.6">
      <c r="D63" s="30"/>
      <c r="E63" s="31"/>
      <c r="F63" s="31"/>
      <c r="G63" s="31"/>
      <c r="H63" s="31"/>
      <c r="I63" s="31"/>
      <c r="J63" s="31"/>
      <c r="K63" s="31"/>
      <c r="L63" s="31"/>
    </row>
    <row r="64" spans="2:13" s="19" customFormat="1" ht="24" customHeight="1" x14ac:dyDescent="0.6">
      <c r="D64" s="30"/>
      <c r="E64" s="31"/>
      <c r="F64" s="31"/>
      <c r="G64" s="31"/>
      <c r="H64" s="31"/>
      <c r="I64" s="31"/>
      <c r="J64" s="31"/>
      <c r="K64" s="31"/>
      <c r="L64" s="31"/>
    </row>
    <row r="65" spans="4:12" s="48" customFormat="1" ht="24" customHeight="1" x14ac:dyDescent="0.6">
      <c r="D65" s="30"/>
      <c r="E65" s="47"/>
      <c r="F65" s="47"/>
      <c r="G65" s="47"/>
      <c r="H65" s="47"/>
      <c r="I65" s="47"/>
      <c r="J65" s="47"/>
      <c r="K65" s="47"/>
      <c r="L65" s="47"/>
    </row>
    <row r="66" spans="4:12" s="19" customFormat="1" ht="24" customHeight="1" x14ac:dyDescent="0.6">
      <c r="D66" s="30"/>
      <c r="E66" s="31"/>
      <c r="F66" s="31"/>
      <c r="G66" s="31"/>
      <c r="H66" s="31"/>
      <c r="I66" s="31"/>
      <c r="J66" s="31"/>
      <c r="K66" s="31"/>
      <c r="L66" s="31"/>
    </row>
    <row r="67" spans="4:12" s="19" customFormat="1" ht="24" customHeight="1" x14ac:dyDescent="0.6">
      <c r="D67" s="30"/>
      <c r="E67" s="31"/>
      <c r="F67" s="31"/>
      <c r="G67" s="31"/>
      <c r="H67" s="31"/>
      <c r="I67" s="31"/>
      <c r="J67" s="31"/>
      <c r="K67" s="31"/>
      <c r="L67" s="31"/>
    </row>
    <row r="68" spans="4:12" s="19" customFormat="1" ht="24" customHeight="1" x14ac:dyDescent="0.6">
      <c r="D68" s="30"/>
      <c r="E68" s="31"/>
      <c r="F68" s="31"/>
      <c r="G68" s="31"/>
      <c r="H68" s="31"/>
      <c r="I68" s="31"/>
      <c r="J68" s="31"/>
      <c r="K68" s="31"/>
      <c r="L68" s="31"/>
    </row>
    <row r="69" spans="4:12" s="19" customFormat="1" ht="24" customHeight="1" x14ac:dyDescent="0.6">
      <c r="D69" s="30"/>
      <c r="E69" s="31"/>
      <c r="F69" s="31"/>
      <c r="G69" s="31"/>
      <c r="H69" s="31"/>
      <c r="I69" s="31"/>
      <c r="J69" s="31"/>
      <c r="K69" s="31"/>
      <c r="L69" s="31"/>
    </row>
    <row r="70" spans="4:12" s="19" customFormat="1" ht="38.25" customHeight="1" x14ac:dyDescent="0.6">
      <c r="D70" s="30"/>
      <c r="E70" s="31"/>
      <c r="F70" s="31"/>
      <c r="G70" s="31"/>
      <c r="H70" s="31"/>
      <c r="I70" s="31"/>
      <c r="J70" s="31"/>
      <c r="K70" s="31"/>
      <c r="L70" s="31"/>
    </row>
    <row r="71" spans="4:12" s="260" customFormat="1" ht="14.25" customHeight="1" x14ac:dyDescent="0.6">
      <c r="D71" s="30"/>
      <c r="E71" s="259"/>
      <c r="F71" s="259"/>
      <c r="G71" s="259"/>
      <c r="H71" s="259"/>
      <c r="I71" s="259"/>
      <c r="J71" s="259"/>
      <c r="K71" s="259"/>
      <c r="L71" s="259"/>
    </row>
    <row r="72" spans="4:12" s="260" customFormat="1" ht="25.5" customHeight="1" x14ac:dyDescent="0.6">
      <c r="D72" s="30"/>
      <c r="E72" s="259"/>
      <c r="F72" s="259"/>
      <c r="G72" s="259"/>
      <c r="H72" s="259"/>
      <c r="I72" s="259"/>
      <c r="J72" s="259"/>
      <c r="K72" s="259"/>
      <c r="L72" s="259"/>
    </row>
    <row r="73" spans="4:12" s="260" customFormat="1" ht="25.5" customHeight="1" x14ac:dyDescent="0.6">
      <c r="D73" s="30"/>
      <c r="E73" s="259"/>
      <c r="F73" s="259"/>
      <c r="G73" s="259"/>
      <c r="H73" s="259"/>
      <c r="I73" s="259"/>
      <c r="J73" s="374" t="s">
        <v>188</v>
      </c>
      <c r="K73" s="375"/>
      <c r="L73" s="376"/>
    </row>
    <row r="74" spans="4:12" s="260" customFormat="1" ht="25.5" customHeight="1" x14ac:dyDescent="0.6">
      <c r="D74" s="30"/>
      <c r="E74" s="259"/>
      <c r="F74" s="259"/>
      <c r="G74" s="259"/>
      <c r="H74" s="259"/>
      <c r="I74" s="259"/>
      <c r="J74" s="377"/>
      <c r="K74" s="378"/>
      <c r="L74" s="379"/>
    </row>
    <row r="75" spans="4:12" s="260" customFormat="1" ht="25.5" customHeight="1" x14ac:dyDescent="0.6">
      <c r="D75" s="30"/>
      <c r="E75" s="259"/>
      <c r="F75" s="259"/>
      <c r="G75" s="259"/>
      <c r="H75" s="259"/>
      <c r="I75" s="259"/>
      <c r="J75" s="380"/>
      <c r="K75" s="381"/>
      <c r="L75" s="382"/>
    </row>
    <row r="76" spans="4:12" s="260" customFormat="1" ht="30" customHeight="1" x14ac:dyDescent="0.6">
      <c r="D76" s="30"/>
      <c r="E76" s="259"/>
      <c r="F76" s="259"/>
      <c r="G76" s="259"/>
      <c r="H76" s="259"/>
      <c r="I76" s="259"/>
      <c r="J76" s="259"/>
      <c r="K76" s="259"/>
      <c r="L76" s="259"/>
    </row>
    <row r="77" spans="4:12" s="260" customFormat="1" ht="25.5" customHeight="1" x14ac:dyDescent="0.6">
      <c r="D77" s="30"/>
      <c r="E77" s="259"/>
      <c r="F77" s="259"/>
      <c r="G77" s="259"/>
      <c r="H77" s="259"/>
      <c r="I77" s="259"/>
      <c r="J77" s="352" t="s">
        <v>187</v>
      </c>
      <c r="K77" s="352"/>
      <c r="L77" s="352"/>
    </row>
    <row r="78" spans="4:12" s="260" customFormat="1" ht="5.25" customHeight="1" x14ac:dyDescent="0.6">
      <c r="D78" s="30"/>
      <c r="E78" s="259"/>
      <c r="F78" s="259"/>
      <c r="G78" s="259"/>
      <c r="H78" s="259"/>
      <c r="I78" s="259"/>
      <c r="J78" s="272"/>
      <c r="K78" s="272"/>
      <c r="L78" s="272"/>
    </row>
    <row r="79" spans="4:12" s="260" customFormat="1" ht="27" customHeight="1" x14ac:dyDescent="0.6">
      <c r="D79" s="30"/>
      <c r="E79" s="259"/>
      <c r="F79" s="259"/>
      <c r="G79" s="259"/>
      <c r="H79" s="259"/>
      <c r="I79" s="259"/>
      <c r="J79" s="349" t="s">
        <v>184</v>
      </c>
      <c r="K79" s="350"/>
      <c r="L79" s="351"/>
    </row>
    <row r="80" spans="4:12" s="260" customFormat="1" ht="14.25" customHeight="1" x14ac:dyDescent="0.6">
      <c r="D80" s="30"/>
      <c r="E80" s="259"/>
      <c r="F80" s="259"/>
      <c r="G80" s="259"/>
      <c r="H80" s="259"/>
      <c r="I80" s="259"/>
      <c r="J80" s="273"/>
      <c r="K80" s="273"/>
      <c r="L80" s="273"/>
    </row>
    <row r="81" spans="1:15" s="260" customFormat="1" ht="25.5" customHeight="1" x14ac:dyDescent="0.6">
      <c r="D81" s="30"/>
      <c r="E81" s="259"/>
      <c r="F81" s="259"/>
      <c r="G81" s="259"/>
      <c r="H81" s="259"/>
      <c r="I81" s="259"/>
      <c r="J81" s="374" t="s">
        <v>185</v>
      </c>
      <c r="K81" s="375"/>
      <c r="L81" s="376"/>
    </row>
    <row r="82" spans="1:15" s="260" customFormat="1" ht="25.5" customHeight="1" x14ac:dyDescent="0.6">
      <c r="D82" s="30"/>
      <c r="E82" s="259"/>
      <c r="F82" s="259"/>
      <c r="G82" s="259"/>
      <c r="H82" s="259"/>
      <c r="I82" s="259"/>
      <c r="J82" s="346" t="s">
        <v>186</v>
      </c>
      <c r="K82" s="347"/>
      <c r="L82" s="348"/>
    </row>
    <row r="83" spans="1:15" s="260" customFormat="1" ht="17.25" customHeight="1" x14ac:dyDescent="0.6">
      <c r="D83" s="30"/>
      <c r="E83" s="259"/>
      <c r="F83" s="259"/>
      <c r="G83" s="259"/>
      <c r="H83" s="259"/>
      <c r="I83" s="259"/>
      <c r="J83" s="259"/>
      <c r="K83" s="259"/>
      <c r="L83" s="259"/>
    </row>
    <row r="84" spans="1:15" s="260" customFormat="1" ht="4.5" customHeight="1" x14ac:dyDescent="0.6">
      <c r="D84" s="30"/>
      <c r="E84" s="259"/>
      <c r="F84" s="259"/>
      <c r="G84" s="259"/>
      <c r="H84" s="259"/>
      <c r="I84" s="259"/>
      <c r="J84" s="259"/>
      <c r="K84" s="259"/>
      <c r="L84" s="259"/>
    </row>
    <row r="85" spans="1:15" s="68" customFormat="1" ht="31.5" customHeight="1" x14ac:dyDescent="0.55000000000000004">
      <c r="B85" s="356" t="s">
        <v>205</v>
      </c>
      <c r="C85" s="356"/>
      <c r="D85" s="356"/>
      <c r="E85" s="356"/>
      <c r="F85" s="356"/>
      <c r="G85" s="356"/>
      <c r="H85" s="356"/>
      <c r="I85" s="356"/>
      <c r="J85" s="356"/>
      <c r="K85" s="356"/>
      <c r="L85" s="356"/>
      <c r="M85" s="261"/>
      <c r="N85" s="261"/>
      <c r="O85" s="261"/>
    </row>
    <row r="86" spans="1:15" s="68" customFormat="1" ht="72.75" customHeight="1" x14ac:dyDescent="0.55000000000000004">
      <c r="C86" s="359" t="s">
        <v>207</v>
      </c>
      <c r="D86" s="356"/>
      <c r="E86" s="356"/>
      <c r="F86" s="356"/>
      <c r="G86" s="356"/>
      <c r="H86" s="356"/>
      <c r="I86" s="356"/>
      <c r="J86" s="356"/>
      <c r="K86" s="356"/>
      <c r="L86" s="356"/>
      <c r="M86" s="72"/>
      <c r="N86" s="72"/>
      <c r="O86" s="72"/>
    </row>
    <row r="87" spans="1:15" s="68" customFormat="1" ht="12" customHeight="1" x14ac:dyDescent="0.55000000000000004">
      <c r="A87" s="69"/>
      <c r="B87" s="70"/>
      <c r="C87" s="384"/>
      <c r="D87" s="384"/>
      <c r="E87" s="384"/>
      <c r="F87" s="384"/>
      <c r="G87" s="384"/>
      <c r="H87" s="384"/>
      <c r="I87" s="384"/>
      <c r="J87" s="384"/>
      <c r="K87" s="384"/>
      <c r="L87" s="384"/>
      <c r="M87" s="384"/>
      <c r="N87" s="384"/>
      <c r="O87" s="384"/>
    </row>
    <row r="88" spans="1:15" s="71" customFormat="1" ht="21" customHeight="1" x14ac:dyDescent="0.2">
      <c r="A88" s="69"/>
      <c r="B88" s="70"/>
      <c r="C88" s="353" t="s">
        <v>57</v>
      </c>
      <c r="D88" s="355"/>
      <c r="E88" s="353" t="s">
        <v>92</v>
      </c>
      <c r="F88" s="355"/>
      <c r="G88" s="436" t="s">
        <v>198</v>
      </c>
      <c r="H88" s="437"/>
      <c r="I88" s="437"/>
      <c r="J88" s="353" t="s">
        <v>199</v>
      </c>
      <c r="K88" s="354"/>
      <c r="L88" s="355"/>
      <c r="M88" s="72"/>
      <c r="N88" s="72"/>
    </row>
    <row r="89" spans="1:15" s="71" customFormat="1" ht="21" customHeight="1" x14ac:dyDescent="0.2">
      <c r="A89" s="69"/>
      <c r="B89" s="70"/>
      <c r="C89" s="357"/>
      <c r="D89" s="358"/>
      <c r="E89" s="357"/>
      <c r="F89" s="358"/>
      <c r="G89" s="263" t="s">
        <v>175</v>
      </c>
      <c r="H89" s="262" t="s">
        <v>176</v>
      </c>
      <c r="I89" s="264" t="s">
        <v>90</v>
      </c>
      <c r="J89" s="357" t="s">
        <v>200</v>
      </c>
      <c r="K89" s="435"/>
      <c r="L89" s="358"/>
      <c r="M89" s="261"/>
      <c r="N89" s="261"/>
    </row>
    <row r="90" spans="1:15" s="71" customFormat="1" ht="21" customHeight="1" x14ac:dyDescent="0.2">
      <c r="A90" s="69"/>
      <c r="B90" s="70"/>
      <c r="C90" s="432" t="s">
        <v>58</v>
      </c>
      <c r="D90" s="433"/>
      <c r="E90" s="432" t="s">
        <v>44</v>
      </c>
      <c r="F90" s="433"/>
      <c r="G90" s="274" t="s">
        <v>189</v>
      </c>
      <c r="H90" s="275" t="s">
        <v>189</v>
      </c>
      <c r="I90" s="276" t="s">
        <v>195</v>
      </c>
      <c r="J90" s="434" t="s">
        <v>204</v>
      </c>
      <c r="K90" s="434"/>
      <c r="L90" s="434"/>
      <c r="M90" s="70"/>
      <c r="N90" s="70"/>
    </row>
    <row r="91" spans="1:15" s="71" customFormat="1" ht="21" customHeight="1" x14ac:dyDescent="0.2">
      <c r="A91" s="69"/>
      <c r="B91" s="70"/>
      <c r="C91" s="385" t="s">
        <v>59</v>
      </c>
      <c r="D91" s="386"/>
      <c r="E91" s="385" t="s">
        <v>4</v>
      </c>
      <c r="F91" s="386"/>
      <c r="G91" s="274" t="s">
        <v>190</v>
      </c>
      <c r="H91" s="275" t="s">
        <v>190</v>
      </c>
      <c r="I91" s="276" t="s">
        <v>190</v>
      </c>
      <c r="J91" s="389" t="s">
        <v>201</v>
      </c>
      <c r="K91" s="389"/>
      <c r="L91" s="389"/>
      <c r="M91" s="70"/>
      <c r="N91" s="70"/>
    </row>
    <row r="92" spans="1:15" s="71" customFormat="1" ht="21" customHeight="1" x14ac:dyDescent="0.2">
      <c r="B92" s="73"/>
      <c r="C92" s="387" t="s">
        <v>60</v>
      </c>
      <c r="D92" s="388"/>
      <c r="E92" s="387" t="s">
        <v>3</v>
      </c>
      <c r="F92" s="388"/>
      <c r="G92" s="274" t="s">
        <v>191</v>
      </c>
      <c r="H92" s="275" t="s">
        <v>193</v>
      </c>
      <c r="I92" s="276" t="s">
        <v>196</v>
      </c>
      <c r="J92" s="389" t="s">
        <v>202</v>
      </c>
      <c r="K92" s="389"/>
      <c r="L92" s="389"/>
    </row>
    <row r="93" spans="1:15" s="71" customFormat="1" ht="21" customHeight="1" x14ac:dyDescent="0.2">
      <c r="C93" s="394" t="s">
        <v>61</v>
      </c>
      <c r="D93" s="395"/>
      <c r="E93" s="394" t="s">
        <v>2</v>
      </c>
      <c r="F93" s="395"/>
      <c r="G93" s="274" t="s">
        <v>192</v>
      </c>
      <c r="H93" s="275" t="s">
        <v>194</v>
      </c>
      <c r="I93" s="276" t="s">
        <v>197</v>
      </c>
      <c r="J93" s="389" t="s">
        <v>203</v>
      </c>
      <c r="K93" s="389"/>
      <c r="L93" s="389"/>
    </row>
    <row r="94" spans="1:15" s="68" customFormat="1" ht="12" customHeight="1" x14ac:dyDescent="0.55000000000000004">
      <c r="G94" s="392"/>
      <c r="H94" s="392"/>
      <c r="I94" s="392"/>
    </row>
    <row r="95" spans="1:15" s="68" customFormat="1" ht="10.5" customHeight="1" x14ac:dyDescent="0.55000000000000004">
      <c r="G95" s="76"/>
      <c r="H95" s="76"/>
      <c r="I95" s="76"/>
    </row>
    <row r="96" spans="1:15" s="68" customFormat="1" ht="26.25" customHeight="1" x14ac:dyDescent="0.55000000000000004">
      <c r="C96" s="68" t="s">
        <v>209</v>
      </c>
    </row>
    <row r="97" spans="3:13" s="260" customFormat="1" ht="8.25" customHeight="1" x14ac:dyDescent="0.6">
      <c r="D97" s="30"/>
      <c r="E97" s="259"/>
      <c r="F97" s="259"/>
      <c r="G97" s="259"/>
      <c r="H97" s="259"/>
      <c r="I97" s="259"/>
      <c r="J97" s="259"/>
      <c r="K97" s="259"/>
      <c r="L97" s="259"/>
    </row>
    <row r="98" spans="3:13" s="260" customFormat="1" ht="29.25" customHeight="1" x14ac:dyDescent="0.6">
      <c r="D98" s="30"/>
      <c r="E98" s="259"/>
      <c r="F98" s="259"/>
      <c r="G98" s="259"/>
      <c r="H98" s="259"/>
      <c r="I98" s="259"/>
      <c r="J98" s="259"/>
      <c r="K98" s="259"/>
      <c r="L98" s="259"/>
    </row>
    <row r="99" spans="3:13" s="260" customFormat="1" ht="29.25" customHeight="1" x14ac:dyDescent="0.6">
      <c r="D99" s="30"/>
      <c r="E99" s="259"/>
      <c r="F99" s="259"/>
      <c r="G99" s="259"/>
      <c r="H99" s="259"/>
      <c r="I99" s="259"/>
      <c r="J99" s="259"/>
      <c r="K99" s="259"/>
      <c r="L99" s="259"/>
    </row>
    <row r="100" spans="3:13" s="260" customFormat="1" ht="29.25" customHeight="1" x14ac:dyDescent="0.6">
      <c r="D100" s="30"/>
      <c r="E100" s="259"/>
      <c r="F100" s="259"/>
      <c r="G100" s="259"/>
      <c r="H100" s="259"/>
      <c r="I100" s="259"/>
      <c r="J100" s="259"/>
      <c r="K100" s="259"/>
      <c r="L100" s="259"/>
    </row>
    <row r="101" spans="3:13" s="260" customFormat="1" ht="29.25" customHeight="1" x14ac:dyDescent="0.6">
      <c r="D101" s="30"/>
      <c r="E101" s="259"/>
      <c r="F101" s="259"/>
      <c r="G101" s="259"/>
      <c r="H101" s="259"/>
      <c r="I101" s="259"/>
      <c r="J101" s="259"/>
      <c r="K101" s="259"/>
      <c r="L101" s="259"/>
    </row>
    <row r="102" spans="3:13" s="260" customFormat="1" ht="29.25" customHeight="1" x14ac:dyDescent="0.6">
      <c r="D102" s="30"/>
      <c r="E102" s="259"/>
      <c r="F102" s="259"/>
      <c r="G102" s="259"/>
      <c r="H102" s="259"/>
      <c r="I102" s="259"/>
      <c r="J102" s="259"/>
      <c r="K102" s="259"/>
      <c r="L102" s="259"/>
    </row>
    <row r="103" spans="3:13" s="260" customFormat="1" ht="29.25" customHeight="1" x14ac:dyDescent="0.6">
      <c r="D103" s="30"/>
      <c r="E103" s="259"/>
      <c r="F103" s="259"/>
      <c r="G103" s="259"/>
      <c r="H103" s="259"/>
      <c r="I103" s="259"/>
      <c r="J103" s="259"/>
      <c r="K103" s="259"/>
      <c r="L103" s="259"/>
    </row>
    <row r="104" spans="3:13" s="260" customFormat="1" ht="29.25" customHeight="1" x14ac:dyDescent="0.6">
      <c r="D104" s="30"/>
      <c r="E104" s="259"/>
      <c r="F104" s="259"/>
      <c r="G104" s="259"/>
      <c r="H104" s="259"/>
      <c r="I104" s="259"/>
      <c r="J104" s="259"/>
      <c r="K104" s="259"/>
      <c r="L104" s="259"/>
    </row>
    <row r="105" spans="3:13" s="260" customFormat="1" ht="29.25" customHeight="1" x14ac:dyDescent="0.6">
      <c r="D105" s="30"/>
      <c r="E105" s="259"/>
      <c r="F105" s="259"/>
      <c r="G105" s="259"/>
      <c r="H105" s="259"/>
      <c r="I105" s="259"/>
      <c r="J105" s="259"/>
      <c r="K105" s="259"/>
      <c r="L105" s="259"/>
    </row>
    <row r="106" spans="3:13" s="260" customFormat="1" ht="29.25" customHeight="1" x14ac:dyDescent="0.6">
      <c r="D106" s="30"/>
      <c r="E106" s="259"/>
      <c r="F106" s="259"/>
      <c r="G106" s="259"/>
      <c r="H106" s="259"/>
      <c r="I106" s="259"/>
      <c r="J106" s="259"/>
      <c r="K106" s="259"/>
      <c r="L106" s="259"/>
    </row>
    <row r="107" spans="3:13" s="68" customFormat="1" ht="30.75" customHeight="1" x14ac:dyDescent="0.55000000000000004">
      <c r="C107" s="68" t="s">
        <v>206</v>
      </c>
    </row>
    <row r="108" spans="3:13" s="68" customFormat="1" ht="24" customHeight="1" x14ac:dyDescent="0.55000000000000004"/>
    <row r="109" spans="3:13" s="68" customFormat="1" ht="19.5" customHeight="1" x14ac:dyDescent="0.55000000000000004"/>
    <row r="110" spans="3:13" s="68" customFormat="1" ht="19.5" customHeight="1" x14ac:dyDescent="0.55000000000000004">
      <c r="J110" s="393" t="s">
        <v>62</v>
      </c>
      <c r="K110" s="393"/>
      <c r="L110" s="393"/>
      <c r="M110" s="393"/>
    </row>
    <row r="111" spans="3:13" s="68" customFormat="1" ht="19.5" customHeight="1" x14ac:dyDescent="0.55000000000000004">
      <c r="J111" s="390" t="s">
        <v>63</v>
      </c>
      <c r="K111" s="390"/>
      <c r="L111" s="390"/>
      <c r="M111" s="390"/>
    </row>
    <row r="112" spans="3:13" s="68" customFormat="1" ht="19.5" customHeight="1" x14ac:dyDescent="0.55000000000000004">
      <c r="J112" s="74"/>
      <c r="K112" s="74"/>
      <c r="L112" s="74"/>
      <c r="M112" s="75"/>
    </row>
    <row r="113" spans="1:13" s="68" customFormat="1" ht="19.5" customHeight="1" x14ac:dyDescent="0.55000000000000004"/>
    <row r="114" spans="1:13" s="68" customFormat="1" ht="19.5" customHeight="1" x14ac:dyDescent="0.55000000000000004">
      <c r="J114" s="390" t="s">
        <v>64</v>
      </c>
      <c r="K114" s="390"/>
      <c r="L114" s="390"/>
      <c r="M114" s="390"/>
    </row>
    <row r="115" spans="1:13" s="68" customFormat="1" ht="19.5" customHeight="1" x14ac:dyDescent="0.55000000000000004">
      <c r="J115" s="391" t="s">
        <v>65</v>
      </c>
      <c r="K115" s="391"/>
      <c r="L115" s="391"/>
      <c r="M115" s="391"/>
    </row>
    <row r="116" spans="1:13" s="68" customFormat="1" ht="19.5" customHeight="1" x14ac:dyDescent="0.55000000000000004"/>
    <row r="117" spans="1:13" s="68" customFormat="1" ht="8.25" customHeight="1" x14ac:dyDescent="0.55000000000000004"/>
    <row r="118" spans="1:13" s="255" customFormat="1" ht="48.75" customHeight="1" x14ac:dyDescent="0.6">
      <c r="B118" s="20"/>
      <c r="C118" s="362" t="s">
        <v>208</v>
      </c>
      <c r="D118" s="362"/>
      <c r="E118" s="362"/>
      <c r="F118" s="362"/>
      <c r="G118" s="362"/>
      <c r="H118" s="362"/>
      <c r="I118" s="362"/>
      <c r="J118" s="362"/>
      <c r="K118" s="362"/>
      <c r="L118" s="362"/>
      <c r="M118" s="256"/>
    </row>
    <row r="119" spans="1:13" s="255" customFormat="1" ht="3.75" customHeight="1" x14ac:dyDescent="0.6">
      <c r="B119" s="20"/>
      <c r="D119" s="28"/>
      <c r="E119" s="427"/>
      <c r="F119" s="427"/>
      <c r="G119" s="427"/>
      <c r="H119" s="427"/>
      <c r="I119" s="427"/>
      <c r="J119" s="427"/>
      <c r="K119" s="427"/>
      <c r="L119" s="427"/>
      <c r="M119" s="256"/>
    </row>
    <row r="120" spans="1:13" s="268" customFormat="1" ht="28.5" customHeight="1" x14ac:dyDescent="0.2">
      <c r="D120" s="269"/>
      <c r="E120" s="254"/>
      <c r="F120" s="254"/>
      <c r="G120" s="254"/>
      <c r="H120" s="254"/>
      <c r="I120" s="254"/>
      <c r="J120" s="254"/>
      <c r="K120" s="254"/>
      <c r="L120" s="254"/>
    </row>
    <row r="121" spans="1:13" s="255" customFormat="1" ht="29.25" customHeight="1" x14ac:dyDescent="0.6">
      <c r="A121" s="270"/>
      <c r="B121" s="270"/>
      <c r="C121" s="270"/>
      <c r="D121" s="270"/>
      <c r="E121" s="270"/>
      <c r="F121" s="270"/>
      <c r="G121" s="270"/>
      <c r="H121" s="270"/>
      <c r="I121" s="270"/>
      <c r="J121" s="270"/>
      <c r="K121" s="270"/>
      <c r="L121" s="270"/>
    </row>
    <row r="122" spans="1:13" s="255" customFormat="1" ht="29.25" customHeight="1" x14ac:dyDescent="0.6">
      <c r="A122" s="270"/>
      <c r="B122" s="270"/>
      <c r="C122" s="270"/>
      <c r="D122" s="270"/>
      <c r="E122" s="270"/>
      <c r="F122" s="270"/>
      <c r="G122" s="270"/>
      <c r="H122" s="270"/>
      <c r="I122" s="270"/>
      <c r="J122" s="270"/>
      <c r="K122" s="270"/>
      <c r="L122" s="270"/>
    </row>
    <row r="123" spans="1:13" s="255" customFormat="1" ht="29.25" customHeight="1" x14ac:dyDescent="0.6">
      <c r="D123" s="30"/>
      <c r="E123" s="254"/>
      <c r="F123" s="254"/>
      <c r="G123" s="254"/>
      <c r="H123" s="254"/>
      <c r="I123" s="254"/>
      <c r="J123" s="254"/>
      <c r="K123" s="254"/>
      <c r="L123" s="254"/>
    </row>
    <row r="124" spans="1:13" s="255" customFormat="1" ht="29.25" customHeight="1" x14ac:dyDescent="0.6">
      <c r="D124" s="30"/>
      <c r="E124" s="254"/>
      <c r="F124" s="254"/>
      <c r="G124" s="254"/>
      <c r="H124" s="254"/>
      <c r="I124" s="254"/>
      <c r="J124" s="254"/>
      <c r="K124" s="254"/>
      <c r="L124" s="254"/>
    </row>
    <row r="125" spans="1:13" s="255" customFormat="1" ht="29.25" customHeight="1" x14ac:dyDescent="0.6">
      <c r="D125" s="30"/>
      <c r="E125" s="254"/>
      <c r="F125" s="254"/>
      <c r="G125" s="254"/>
      <c r="H125" s="254"/>
      <c r="I125" s="254"/>
      <c r="J125" s="254"/>
      <c r="K125" s="254"/>
      <c r="L125" s="254"/>
    </row>
    <row r="126" spans="1:13" s="255" customFormat="1" ht="29.25" customHeight="1" x14ac:dyDescent="0.6">
      <c r="D126" s="30"/>
      <c r="E126" s="254"/>
      <c r="F126" s="254"/>
      <c r="G126" s="254"/>
      <c r="H126" s="254"/>
      <c r="I126" s="254"/>
      <c r="J126" s="254"/>
      <c r="K126" s="254"/>
      <c r="L126" s="254"/>
    </row>
    <row r="127" spans="1:13" s="255" customFormat="1" ht="29.25" customHeight="1" x14ac:dyDescent="0.6">
      <c r="D127" s="30"/>
      <c r="E127" s="254"/>
      <c r="F127" s="254"/>
      <c r="G127" s="254"/>
      <c r="H127" s="254"/>
      <c r="I127" s="254"/>
      <c r="J127" s="254"/>
      <c r="K127" s="254"/>
      <c r="L127" s="254"/>
    </row>
    <row r="128" spans="1:13" s="255" customFormat="1" ht="29.25" customHeight="1" x14ac:dyDescent="0.6">
      <c r="D128" s="30"/>
      <c r="E128" s="254"/>
      <c r="F128" s="254"/>
      <c r="G128" s="254"/>
      <c r="H128" s="254"/>
      <c r="I128" s="254"/>
      <c r="J128" s="254"/>
      <c r="K128" s="254"/>
      <c r="L128" s="254"/>
    </row>
    <row r="129" spans="2:17" s="255" customFormat="1" ht="23.25" customHeight="1" x14ac:dyDescent="0.6">
      <c r="D129" s="30"/>
      <c r="E129" s="254"/>
      <c r="F129" s="254"/>
      <c r="G129" s="254"/>
      <c r="H129" s="254"/>
      <c r="I129" s="254"/>
      <c r="J129" s="254"/>
      <c r="K129" s="254"/>
      <c r="L129" s="254"/>
    </row>
    <row r="130" spans="2:17" s="260" customFormat="1" ht="23.25" customHeight="1" x14ac:dyDescent="0.6">
      <c r="D130" s="30"/>
      <c r="E130" s="259"/>
      <c r="F130" s="259"/>
      <c r="G130" s="259"/>
      <c r="H130" s="259"/>
      <c r="I130" s="259"/>
      <c r="J130" s="259"/>
      <c r="K130" s="259"/>
      <c r="L130" s="259"/>
    </row>
    <row r="131" spans="2:17" s="260" customFormat="1" ht="6.75" customHeight="1" x14ac:dyDescent="0.6">
      <c r="D131" s="30"/>
      <c r="E131" s="259"/>
      <c r="F131" s="259"/>
      <c r="G131" s="259"/>
      <c r="H131" s="259"/>
      <c r="I131" s="259"/>
      <c r="J131" s="259"/>
      <c r="K131" s="259"/>
      <c r="L131" s="259"/>
    </row>
    <row r="132" spans="2:17" s="260" customFormat="1" ht="23.25" customHeight="1" x14ac:dyDescent="0.6">
      <c r="C132" s="260" t="s">
        <v>210</v>
      </c>
      <c r="D132" s="30"/>
      <c r="E132" s="259"/>
      <c r="F132" s="259"/>
      <c r="G132" s="259"/>
      <c r="H132" s="259"/>
      <c r="I132" s="259"/>
      <c r="J132" s="259"/>
      <c r="K132" s="259"/>
      <c r="L132" s="259"/>
    </row>
    <row r="133" spans="2:17" s="19" customFormat="1" ht="24" customHeight="1" x14ac:dyDescent="0.6">
      <c r="D133" s="28" t="s">
        <v>14</v>
      </c>
      <c r="E133" s="383" t="s">
        <v>29</v>
      </c>
      <c r="F133" s="383"/>
      <c r="G133" s="383"/>
      <c r="H133" s="383"/>
      <c r="I133" s="383"/>
      <c r="J133" s="383"/>
      <c r="K133" s="383"/>
      <c r="L133" s="383"/>
      <c r="P133" s="31"/>
      <c r="Q133" s="31"/>
    </row>
    <row r="134" spans="2:17" s="19" customFormat="1" ht="24" customHeight="1" x14ac:dyDescent="0.6">
      <c r="D134" s="28" t="s">
        <v>15</v>
      </c>
      <c r="E134" s="19" t="s">
        <v>30</v>
      </c>
    </row>
    <row r="135" spans="2:17" s="19" customFormat="1" ht="24" customHeight="1" x14ac:dyDescent="0.6">
      <c r="D135" s="28" t="s">
        <v>31</v>
      </c>
      <c r="E135" s="19" t="s">
        <v>35</v>
      </c>
    </row>
    <row r="136" spans="2:17" s="19" customFormat="1" ht="21" customHeight="1" x14ac:dyDescent="0.6">
      <c r="B136" s="363" t="s">
        <v>39</v>
      </c>
      <c r="C136" s="363"/>
      <c r="D136" s="364"/>
      <c r="E136" s="364"/>
      <c r="F136" s="364"/>
      <c r="G136" s="364"/>
      <c r="H136" s="364"/>
      <c r="I136" s="364"/>
      <c r="J136" s="364"/>
      <c r="K136" s="364"/>
    </row>
    <row r="137" spans="2:17" ht="52.5" customHeight="1" x14ac:dyDescent="0.55000000000000004">
      <c r="C137" s="362" t="s">
        <v>40</v>
      </c>
      <c r="D137" s="362"/>
      <c r="E137" s="362"/>
      <c r="F137" s="362"/>
      <c r="G137" s="362"/>
      <c r="H137" s="362"/>
      <c r="I137" s="362"/>
      <c r="J137" s="362"/>
      <c r="K137" s="362"/>
      <c r="L137" s="362"/>
    </row>
    <row r="138" spans="2:17" s="1" customFormat="1" ht="24" customHeight="1" x14ac:dyDescent="0.55000000000000004"/>
    <row r="139" spans="2:17" s="1" customFormat="1" ht="68.25" customHeight="1" x14ac:dyDescent="0.55000000000000004"/>
    <row r="140" spans="2:17" ht="38.25" customHeight="1" x14ac:dyDescent="0.55000000000000004">
      <c r="B140" s="401" t="s">
        <v>18</v>
      </c>
      <c r="C140" s="401"/>
      <c r="D140" s="401"/>
      <c r="E140" s="401"/>
      <c r="F140" s="401"/>
      <c r="G140" s="401"/>
      <c r="H140" s="401"/>
      <c r="I140" s="401"/>
      <c r="J140" s="401"/>
      <c r="K140" s="401"/>
      <c r="L140" s="401"/>
    </row>
    <row r="141" spans="2:17" ht="27" customHeight="1" x14ac:dyDescent="0.55000000000000004">
      <c r="B141" s="371" t="s">
        <v>49</v>
      </c>
      <c r="C141" s="371"/>
      <c r="D141" s="371"/>
      <c r="E141" s="371"/>
      <c r="F141" s="371"/>
      <c r="G141" s="371"/>
      <c r="H141" s="371"/>
      <c r="I141" s="371"/>
      <c r="J141" s="371"/>
      <c r="K141" s="371"/>
      <c r="L141" s="371"/>
    </row>
    <row r="142" spans="2:17" ht="36.75" customHeight="1" x14ac:dyDescent="0.55000000000000004">
      <c r="B142" s="367" t="s">
        <v>66</v>
      </c>
      <c r="C142" s="367"/>
      <c r="D142" s="367"/>
      <c r="E142" s="367"/>
      <c r="F142" s="367"/>
      <c r="G142" s="367"/>
      <c r="H142" s="367"/>
      <c r="I142" s="367"/>
      <c r="J142" s="367"/>
      <c r="K142" s="367"/>
      <c r="L142" s="367"/>
    </row>
    <row r="143" spans="2:17" s="33" customFormat="1" ht="15.75" customHeight="1" x14ac:dyDescent="0.45">
      <c r="B143" s="32"/>
      <c r="C143" s="32"/>
      <c r="D143" s="32"/>
      <c r="E143" s="32"/>
      <c r="F143" s="32"/>
      <c r="G143" s="32"/>
      <c r="H143" s="32"/>
      <c r="I143" s="32"/>
      <c r="J143" s="32"/>
      <c r="K143" s="32"/>
      <c r="L143" s="32"/>
    </row>
    <row r="144" spans="2:17" ht="25.5" customHeight="1" x14ac:dyDescent="0.55000000000000004">
      <c r="B144" s="34"/>
      <c r="C144" s="34"/>
      <c r="D144" s="34"/>
      <c r="E144" s="34"/>
      <c r="F144" s="34"/>
      <c r="G144" s="34"/>
      <c r="H144" s="34"/>
      <c r="I144" s="34"/>
      <c r="J144" s="34"/>
      <c r="K144" s="34"/>
      <c r="L144" s="34"/>
    </row>
    <row r="145" spans="2:16" ht="25.5" customHeight="1" x14ac:dyDescent="0.55000000000000004">
      <c r="B145" s="34"/>
      <c r="C145" s="34"/>
      <c r="D145" s="34"/>
      <c r="E145" s="34"/>
      <c r="F145" s="34"/>
      <c r="G145" s="34"/>
      <c r="H145" s="34"/>
      <c r="I145" s="34"/>
      <c r="J145" s="34"/>
      <c r="K145" s="34"/>
      <c r="L145" s="34"/>
    </row>
    <row r="146" spans="2:16" ht="25.5" customHeight="1" x14ac:dyDescent="0.55000000000000004">
      <c r="B146" s="34"/>
      <c r="C146" s="34"/>
      <c r="D146" s="34"/>
      <c r="E146" s="34"/>
      <c r="F146" s="34"/>
      <c r="G146" s="34"/>
      <c r="H146" s="34"/>
      <c r="I146" s="34"/>
      <c r="J146" s="34"/>
      <c r="K146" s="34"/>
      <c r="L146" s="34"/>
    </row>
    <row r="147" spans="2:16" ht="25.5" customHeight="1" x14ac:dyDescent="0.55000000000000004">
      <c r="B147" s="34"/>
      <c r="C147" s="34"/>
      <c r="D147" s="34"/>
      <c r="E147" s="34"/>
      <c r="F147" s="34"/>
      <c r="G147" s="34"/>
      <c r="H147" s="34"/>
      <c r="I147" s="34"/>
      <c r="J147" s="34"/>
      <c r="K147" s="34"/>
      <c r="L147" s="34"/>
    </row>
    <row r="148" spans="2:16" ht="25.5" customHeight="1" x14ac:dyDescent="0.55000000000000004">
      <c r="B148" s="34"/>
      <c r="C148" s="34"/>
      <c r="D148" s="34"/>
      <c r="E148" s="34"/>
      <c r="F148" s="34"/>
      <c r="G148" s="34"/>
      <c r="H148" s="34"/>
      <c r="I148" s="34"/>
      <c r="J148" s="34"/>
      <c r="K148" s="34"/>
      <c r="L148" s="34"/>
    </row>
    <row r="149" spans="2:16" ht="25.5" customHeight="1" x14ac:dyDescent="0.55000000000000004">
      <c r="B149" s="34"/>
      <c r="C149" s="34"/>
      <c r="D149" s="34"/>
      <c r="E149" s="34"/>
      <c r="F149" s="34"/>
      <c r="G149" s="34"/>
      <c r="H149" s="34"/>
      <c r="I149" s="34"/>
      <c r="J149" s="34"/>
      <c r="K149" s="34"/>
      <c r="L149" s="34"/>
    </row>
    <row r="150" spans="2:16" ht="25.5" customHeight="1" x14ac:dyDescent="0.55000000000000004">
      <c r="B150" s="34"/>
      <c r="C150" s="34"/>
      <c r="D150" s="34"/>
      <c r="E150" s="34"/>
      <c r="F150" s="34"/>
      <c r="G150" s="34"/>
      <c r="H150" s="34"/>
      <c r="I150" s="34"/>
      <c r="J150" s="34"/>
      <c r="K150" s="34"/>
      <c r="L150" s="34"/>
    </row>
    <row r="151" spans="2:16" ht="25.5" customHeight="1" x14ac:dyDescent="0.55000000000000004">
      <c r="B151" s="34"/>
      <c r="C151" s="34"/>
      <c r="D151" s="34"/>
      <c r="E151" s="34"/>
      <c r="F151" s="34"/>
      <c r="G151" s="34"/>
      <c r="H151" s="34"/>
      <c r="I151" s="34"/>
      <c r="J151" s="34"/>
      <c r="K151" s="34"/>
      <c r="L151" s="34"/>
    </row>
    <row r="152" spans="2:16" s="33" customFormat="1" ht="19.5" customHeight="1" x14ac:dyDescent="0.45"/>
    <row r="153" spans="2:16" s="36" customFormat="1" ht="31.5" customHeight="1" x14ac:dyDescent="1.1000000000000001">
      <c r="B153" s="370" t="str">
        <f>'ReadMe TAP P.3'!$E$11&amp;'ReadMe TAP P.3'!$H$11</f>
        <v>โรงเรียนอนุบาลหัวฝาย</v>
      </c>
      <c r="C153" s="370"/>
      <c r="D153" s="370"/>
      <c r="E153" s="370"/>
      <c r="F153" s="370"/>
      <c r="G153" s="370"/>
      <c r="H153" s="370"/>
      <c r="I153" s="370"/>
      <c r="J153" s="370"/>
      <c r="K153" s="370"/>
      <c r="L153" s="370"/>
      <c r="M153" s="35"/>
      <c r="N153" s="35"/>
      <c r="O153" s="35"/>
      <c r="P153" s="35"/>
    </row>
    <row r="154" spans="2:16" s="19" customFormat="1" ht="26.25" customHeight="1" x14ac:dyDescent="0.6">
      <c r="B154" s="367" t="str">
        <f>'ReadMe TAP P.3'!$E$14&amp;'ReadMe TAP P.3'!$H$14&amp;"  "&amp;'ReadMe TAP P.3'!$E$15&amp;'ReadMe TAP P.3'!$H$15</f>
        <v>อำเภอเมือง  จังหวัดเชียงราย</v>
      </c>
      <c r="C154" s="367"/>
      <c r="D154" s="367"/>
      <c r="E154" s="367"/>
      <c r="F154" s="367"/>
      <c r="G154" s="367"/>
      <c r="H154" s="367"/>
      <c r="I154" s="367"/>
      <c r="J154" s="367"/>
      <c r="K154" s="367"/>
      <c r="L154" s="367"/>
      <c r="M154" s="37"/>
      <c r="N154" s="37"/>
      <c r="O154" s="37"/>
      <c r="P154" s="37"/>
    </row>
    <row r="155" spans="2:16" s="19" customFormat="1" ht="28.5" customHeight="1" x14ac:dyDescent="0.6">
      <c r="B155" s="368" t="str">
        <f>'ReadMe TAP P.3'!$E$12&amp;'ReadMe TAP P.3'!$H$12</f>
        <v>สำนักงานเขตพื้นที่การศึกษาประถมศึกษาเชียงราย  เขต 1</v>
      </c>
      <c r="C155" s="368"/>
      <c r="D155" s="368"/>
      <c r="E155" s="368"/>
      <c r="F155" s="368"/>
      <c r="G155" s="368"/>
      <c r="H155" s="368"/>
      <c r="I155" s="368"/>
      <c r="J155" s="368"/>
      <c r="K155" s="368"/>
      <c r="L155" s="368"/>
      <c r="M155" s="23"/>
    </row>
    <row r="156" spans="2:16" s="19" customFormat="1" ht="21.75" customHeight="1" x14ac:dyDescent="0.6"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</row>
    <row r="157" spans="2:16" s="1" customFormat="1" ht="21.75" customHeight="1" x14ac:dyDescent="0.55000000000000004"/>
    <row r="158" spans="2:16" s="1" customFormat="1" ht="38.25" customHeight="1" x14ac:dyDescent="0.55000000000000004"/>
    <row r="159" spans="2:16" ht="45" customHeight="1" x14ac:dyDescent="0.55000000000000004">
      <c r="B159" s="369"/>
      <c r="C159" s="369"/>
      <c r="D159" s="369"/>
      <c r="E159" s="369"/>
      <c r="F159" s="369"/>
      <c r="G159" s="369"/>
      <c r="H159" s="369"/>
      <c r="I159" s="369"/>
      <c r="J159" s="369"/>
      <c r="K159" s="369"/>
      <c r="L159" s="369"/>
    </row>
    <row r="160" spans="2:16" ht="33" customHeight="1" x14ac:dyDescent="0.55000000000000004">
      <c r="B160" s="366"/>
      <c r="C160" s="366"/>
      <c r="D160" s="366"/>
      <c r="E160" s="366"/>
      <c r="F160" s="366"/>
      <c r="G160" s="366"/>
      <c r="H160" s="366"/>
      <c r="I160" s="366"/>
      <c r="J160" s="366"/>
      <c r="K160" s="366"/>
      <c r="L160" s="366"/>
    </row>
    <row r="161" spans="2:16" ht="36.75" customHeight="1" x14ac:dyDescent="0.55000000000000004">
      <c r="B161" s="365"/>
      <c r="C161" s="365"/>
      <c r="D161" s="365"/>
      <c r="E161" s="365"/>
      <c r="F161" s="365"/>
      <c r="G161" s="365"/>
      <c r="H161" s="365"/>
      <c r="I161" s="365"/>
      <c r="J161" s="365"/>
      <c r="K161" s="365"/>
      <c r="L161" s="365"/>
    </row>
    <row r="162" spans="2:16" ht="25.5" customHeight="1" x14ac:dyDescent="0.55000000000000004">
      <c r="B162" s="34"/>
      <c r="C162" s="34"/>
      <c r="D162" s="34"/>
      <c r="E162" s="34"/>
      <c r="F162" s="34"/>
      <c r="G162" s="34"/>
      <c r="H162" s="34"/>
      <c r="I162" s="34"/>
      <c r="J162" s="34"/>
      <c r="K162" s="34"/>
      <c r="L162" s="34"/>
    </row>
    <row r="163" spans="2:16" ht="25.5" customHeight="1" x14ac:dyDescent="0.55000000000000004">
      <c r="B163" s="34"/>
      <c r="C163" s="34"/>
      <c r="D163" s="34"/>
      <c r="E163" s="34"/>
      <c r="F163" s="34"/>
      <c r="G163" s="34"/>
      <c r="H163" s="34"/>
      <c r="I163" s="34"/>
      <c r="J163" s="34"/>
      <c r="K163" s="34"/>
      <c r="L163" s="34"/>
    </row>
    <row r="164" spans="2:16" ht="25.5" customHeight="1" x14ac:dyDescent="0.55000000000000004">
      <c r="B164" s="34"/>
      <c r="C164" s="34"/>
      <c r="D164" s="34"/>
      <c r="E164" s="34"/>
      <c r="F164" s="34"/>
      <c r="G164" s="34"/>
      <c r="H164" s="34"/>
      <c r="I164" s="34"/>
      <c r="J164" s="34"/>
      <c r="K164" s="34"/>
      <c r="L164" s="34"/>
    </row>
    <row r="165" spans="2:16" ht="25.5" customHeight="1" x14ac:dyDescent="0.55000000000000004">
      <c r="B165" s="34"/>
      <c r="C165" s="34"/>
      <c r="D165" s="34"/>
      <c r="E165" s="34"/>
      <c r="F165" s="34"/>
      <c r="G165" s="34"/>
      <c r="H165" s="34"/>
      <c r="I165" s="34"/>
      <c r="J165" s="34"/>
      <c r="K165" s="34"/>
      <c r="L165" s="34"/>
    </row>
    <row r="166" spans="2:16" ht="25.5" customHeight="1" x14ac:dyDescent="0.55000000000000004">
      <c r="B166" s="34"/>
      <c r="C166" s="34"/>
      <c r="D166" s="34"/>
      <c r="E166" s="34"/>
      <c r="F166" s="34"/>
      <c r="G166" s="34"/>
      <c r="H166" s="34"/>
      <c r="I166" s="34"/>
      <c r="J166" s="34"/>
      <c r="K166" s="34"/>
      <c r="L166" s="34"/>
    </row>
    <row r="167" spans="2:16" ht="25.5" customHeight="1" x14ac:dyDescent="0.55000000000000004">
      <c r="B167" s="34"/>
      <c r="C167" s="34"/>
      <c r="D167" s="34"/>
      <c r="E167" s="34"/>
      <c r="F167" s="34"/>
      <c r="G167" s="34"/>
      <c r="H167" s="34"/>
      <c r="I167" s="34"/>
      <c r="J167" s="34"/>
      <c r="K167" s="34"/>
      <c r="L167" s="34"/>
    </row>
    <row r="168" spans="2:16" ht="25.5" customHeight="1" x14ac:dyDescent="0.55000000000000004">
      <c r="B168" s="34"/>
      <c r="C168" s="34"/>
      <c r="D168" s="34"/>
      <c r="E168" s="34"/>
      <c r="F168" s="34"/>
      <c r="G168" s="34"/>
      <c r="H168" s="34"/>
      <c r="I168" s="34"/>
      <c r="J168" s="34"/>
      <c r="K168" s="34"/>
      <c r="L168" s="34"/>
    </row>
    <row r="169" spans="2:16" ht="25.5" customHeight="1" x14ac:dyDescent="0.55000000000000004">
      <c r="B169" s="34"/>
      <c r="C169" s="34"/>
      <c r="D169" s="34"/>
      <c r="E169" s="34"/>
      <c r="F169" s="34"/>
      <c r="G169" s="34"/>
      <c r="H169" s="34"/>
      <c r="I169" s="34"/>
      <c r="J169" s="34"/>
      <c r="K169" s="34"/>
      <c r="L169" s="34"/>
    </row>
    <row r="170" spans="2:16" ht="30.75" customHeight="1" x14ac:dyDescent="0.55000000000000004">
      <c r="B170" s="34"/>
      <c r="C170" s="34"/>
      <c r="D170" s="34"/>
      <c r="E170" s="34"/>
      <c r="F170" s="34"/>
      <c r="G170" s="34"/>
      <c r="H170" s="34"/>
      <c r="I170" s="34"/>
      <c r="J170" s="34"/>
      <c r="K170" s="34"/>
      <c r="L170" s="34"/>
    </row>
    <row r="171" spans="2:16" ht="21" customHeight="1" x14ac:dyDescent="0.55000000000000004">
      <c r="B171" s="34"/>
      <c r="C171" s="34"/>
      <c r="D171" s="34"/>
      <c r="E171" s="34"/>
      <c r="F171" s="34"/>
      <c r="G171" s="34"/>
      <c r="H171" s="34"/>
      <c r="I171" s="34"/>
      <c r="J171" s="34"/>
      <c r="K171" s="34"/>
      <c r="L171" s="34"/>
    </row>
    <row r="172" spans="2:16" ht="22.5" customHeight="1" x14ac:dyDescent="0.55000000000000004">
      <c r="B172" s="34"/>
      <c r="L172" s="34"/>
    </row>
    <row r="173" spans="2:16" ht="24" customHeight="1" x14ac:dyDescent="0.85">
      <c r="B173" s="39"/>
      <c r="C173" s="361" t="s">
        <v>21</v>
      </c>
      <c r="D173" s="361"/>
      <c r="E173" s="361"/>
      <c r="F173" s="361"/>
      <c r="G173" s="361"/>
      <c r="H173" s="361"/>
      <c r="I173" s="361"/>
      <c r="J173" s="361"/>
      <c r="K173" s="361"/>
      <c r="L173" s="39"/>
    </row>
    <row r="174" spans="2:16" s="36" customFormat="1" ht="17.25" customHeight="1" x14ac:dyDescent="1.1000000000000001">
      <c r="B174" s="40"/>
      <c r="C174" s="360" t="s">
        <v>67</v>
      </c>
      <c r="D174" s="360"/>
      <c r="E174" s="360"/>
      <c r="F174" s="360"/>
      <c r="G174" s="360"/>
      <c r="H174" s="360"/>
      <c r="I174" s="360"/>
      <c r="J174" s="360"/>
      <c r="K174" s="360"/>
      <c r="L174" s="40"/>
      <c r="M174" s="35"/>
      <c r="N174" s="35"/>
      <c r="O174" s="35"/>
      <c r="P174" s="35"/>
    </row>
    <row r="175" spans="2:16" s="19" customFormat="1" ht="15.75" customHeight="1" x14ac:dyDescent="0.6">
      <c r="B175" s="41"/>
      <c r="C175" s="361"/>
      <c r="D175" s="361"/>
      <c r="E175" s="361"/>
      <c r="F175" s="361"/>
      <c r="G175" s="361"/>
      <c r="H175" s="361"/>
      <c r="I175" s="361"/>
      <c r="J175" s="361"/>
      <c r="K175" s="361"/>
      <c r="L175" s="41"/>
      <c r="M175" s="37"/>
      <c r="N175" s="37"/>
      <c r="O175" s="37"/>
      <c r="P175" s="37"/>
    </row>
    <row r="176" spans="2:16" s="19" customFormat="1" ht="33.75" customHeight="1" x14ac:dyDescent="0.6">
      <c r="B176" s="42"/>
      <c r="C176" s="42"/>
      <c r="D176" s="42"/>
      <c r="E176" s="42"/>
      <c r="F176" s="42"/>
      <c r="G176" s="42"/>
      <c r="H176" s="42"/>
      <c r="I176" s="42"/>
      <c r="J176" s="42"/>
      <c r="K176" s="42"/>
      <c r="L176" s="42"/>
      <c r="M176" s="23"/>
    </row>
    <row r="177" spans="2:12" s="19" customFormat="1" ht="21.75" customHeight="1" x14ac:dyDescent="0.6">
      <c r="B177" s="38"/>
      <c r="C177" s="38"/>
      <c r="D177" s="38"/>
      <c r="E177" s="38"/>
      <c r="F177" s="38"/>
      <c r="G177" s="38"/>
      <c r="H177" s="38"/>
      <c r="I177" s="38"/>
      <c r="J177" s="38"/>
      <c r="K177" s="38"/>
      <c r="L177" s="38"/>
    </row>
  </sheetData>
  <sheetProtection algorithmName="SHA-512" hashValue="FF2LasRFm3N9DcsmqYmKHYRcA6K4qZAkndcfOz8aOCfxMEgw6Lb3fIvPUzkoiG+hh8cVQxRkkJPT0vtNVYjxUA==" saltValue="wqTaryZu0OUjYrEx5qiHzA==" spinCount="100000" sheet="1" objects="1" scenarios="1"/>
  <mergeCells count="82">
    <mergeCell ref="E119:L119"/>
    <mergeCell ref="C118:L118"/>
    <mergeCell ref="B26:L26"/>
    <mergeCell ref="E15:G15"/>
    <mergeCell ref="H15:J15"/>
    <mergeCell ref="B17:L17"/>
    <mergeCell ref="C90:D90"/>
    <mergeCell ref="E90:F90"/>
    <mergeCell ref="J90:L90"/>
    <mergeCell ref="J89:L89"/>
    <mergeCell ref="G88:I88"/>
    <mergeCell ref="E40:L40"/>
    <mergeCell ref="E42:L42"/>
    <mergeCell ref="E49:L50"/>
    <mergeCell ref="D29:L29"/>
    <mergeCell ref="E31:L31"/>
    <mergeCell ref="B1:L1"/>
    <mergeCell ref="B3:L3"/>
    <mergeCell ref="B5:L5"/>
    <mergeCell ref="B6:L6"/>
    <mergeCell ref="E11:G11"/>
    <mergeCell ref="H11:J11"/>
    <mergeCell ref="B4:L4"/>
    <mergeCell ref="E12:G12"/>
    <mergeCell ref="H12:J12"/>
    <mergeCell ref="E13:G13"/>
    <mergeCell ref="H13:J13"/>
    <mergeCell ref="B140:L140"/>
    <mergeCell ref="E44:L44"/>
    <mergeCell ref="D27:L27"/>
    <mergeCell ref="E14:G14"/>
    <mergeCell ref="H14:J14"/>
    <mergeCell ref="B19:L19"/>
    <mergeCell ref="B20:E20"/>
    <mergeCell ref="F20:I20"/>
    <mergeCell ref="J20:L20"/>
    <mergeCell ref="B23:L23"/>
    <mergeCell ref="B24:L24"/>
    <mergeCell ref="B25:L25"/>
    <mergeCell ref="E133:L133"/>
    <mergeCell ref="C87:O87"/>
    <mergeCell ref="C91:D91"/>
    <mergeCell ref="E91:F91"/>
    <mergeCell ref="C92:D92"/>
    <mergeCell ref="E92:F92"/>
    <mergeCell ref="J91:L91"/>
    <mergeCell ref="J92:L92"/>
    <mergeCell ref="J111:M111"/>
    <mergeCell ref="J114:M114"/>
    <mergeCell ref="J115:M115"/>
    <mergeCell ref="G94:I94"/>
    <mergeCell ref="J110:M110"/>
    <mergeCell ref="E93:F93"/>
    <mergeCell ref="C93:D93"/>
    <mergeCell ref="J93:L93"/>
    <mergeCell ref="E33:L33"/>
    <mergeCell ref="E35:L36"/>
    <mergeCell ref="E38:L38"/>
    <mergeCell ref="J73:L75"/>
    <mergeCell ref="J81:L81"/>
    <mergeCell ref="C174:K174"/>
    <mergeCell ref="C175:K175"/>
    <mergeCell ref="C137:L137"/>
    <mergeCell ref="B136:C136"/>
    <mergeCell ref="D136:K136"/>
    <mergeCell ref="B161:L161"/>
    <mergeCell ref="B160:L160"/>
    <mergeCell ref="B154:L154"/>
    <mergeCell ref="B155:L155"/>
    <mergeCell ref="B159:L159"/>
    <mergeCell ref="C173:K173"/>
    <mergeCell ref="B153:L153"/>
    <mergeCell ref="B141:L141"/>
    <mergeCell ref="B142:L142"/>
    <mergeCell ref="J82:L82"/>
    <mergeCell ref="J79:L79"/>
    <mergeCell ref="J77:L77"/>
    <mergeCell ref="J88:L88"/>
    <mergeCell ref="B85:L85"/>
    <mergeCell ref="C88:D89"/>
    <mergeCell ref="E88:F89"/>
    <mergeCell ref="C86:L86"/>
  </mergeCells>
  <conditionalFormatting sqref="C92">
    <cfRule type="cellIs" dxfId="871" priority="49" operator="equal">
      <formula>"ดีเยี่ยม"</formula>
    </cfRule>
  </conditionalFormatting>
  <conditionalFormatting sqref="C92">
    <cfRule type="cellIs" dxfId="870" priority="47" operator="equal">
      <formula>"ดี"</formula>
    </cfRule>
  </conditionalFormatting>
  <conditionalFormatting sqref="C92">
    <cfRule type="cellIs" dxfId="869" priority="43" operator="equal">
      <formula>"อ่านไม่ได้"</formula>
    </cfRule>
    <cfRule type="cellIs" dxfId="868" priority="46" operator="equal">
      <formula>"พอใช้"</formula>
    </cfRule>
  </conditionalFormatting>
  <conditionalFormatting sqref="C92">
    <cfRule type="cellIs" dxfId="867" priority="48" operator="equal">
      <formula>"ดีมาก"</formula>
    </cfRule>
  </conditionalFormatting>
  <conditionalFormatting sqref="C92">
    <cfRule type="cellIs" dxfId="866" priority="45" operator="equal">
      <formula>"ปรับปรุง"</formula>
    </cfRule>
  </conditionalFormatting>
  <conditionalFormatting sqref="C92">
    <cfRule type="cellIs" dxfId="865" priority="44" operator="equal">
      <formula>"ปรับปรุงเร่งด่วน"</formula>
    </cfRule>
  </conditionalFormatting>
  <conditionalFormatting sqref="C91">
    <cfRule type="cellIs" dxfId="864" priority="61" operator="equal">
      <formula>"ดี"</formula>
    </cfRule>
  </conditionalFormatting>
  <conditionalFormatting sqref="C91">
    <cfRule type="cellIs" dxfId="863" priority="62" operator="equal">
      <formula>"ดีมาก"</formula>
    </cfRule>
  </conditionalFormatting>
  <conditionalFormatting sqref="C91">
    <cfRule type="cellIs" dxfId="862" priority="58" operator="equal">
      <formula>"ปรับปรุงเร่งด่วน"</formula>
    </cfRule>
    <cfRule type="cellIs" dxfId="861" priority="60" operator="equal">
      <formula>"พอใช้"</formula>
    </cfRule>
  </conditionalFormatting>
  <conditionalFormatting sqref="C91">
    <cfRule type="cellIs" dxfId="860" priority="63" operator="equal">
      <formula>"ดีเยี่ยม"</formula>
    </cfRule>
  </conditionalFormatting>
  <conditionalFormatting sqref="C91">
    <cfRule type="cellIs" dxfId="859" priority="57" operator="equal">
      <formula>"เขียนไม่ได้"</formula>
    </cfRule>
  </conditionalFormatting>
  <conditionalFormatting sqref="C91">
    <cfRule type="cellIs" dxfId="858" priority="59" operator="equal">
      <formula>"ปรับปรุง"</formula>
    </cfRule>
  </conditionalFormatting>
  <conditionalFormatting sqref="C90">
    <cfRule type="cellIs" dxfId="857" priority="56" operator="equal">
      <formula>"ดีเยี่ยม"</formula>
    </cfRule>
  </conditionalFormatting>
  <conditionalFormatting sqref="C90">
    <cfRule type="cellIs" dxfId="856" priority="54" operator="equal">
      <formula>"ดี"</formula>
    </cfRule>
  </conditionalFormatting>
  <conditionalFormatting sqref="C90">
    <cfRule type="cellIs" dxfId="855" priority="50" operator="equal">
      <formula>"อ่านไม่ได้"</formula>
    </cfRule>
    <cfRule type="cellIs" dxfId="854" priority="53" operator="equal">
      <formula>"พอใช้"</formula>
    </cfRule>
  </conditionalFormatting>
  <conditionalFormatting sqref="C90">
    <cfRule type="cellIs" dxfId="853" priority="55" operator="equal">
      <formula>"ดีมาก"</formula>
    </cfRule>
  </conditionalFormatting>
  <conditionalFormatting sqref="C90">
    <cfRule type="cellIs" dxfId="852" priority="51" operator="equal">
      <formula>"ปรับปรุงเร่งด่วน"</formula>
    </cfRule>
  </conditionalFormatting>
  <conditionalFormatting sqref="C90">
    <cfRule type="cellIs" dxfId="851" priority="52" operator="equal">
      <formula>"ปรับปรุง"</formula>
    </cfRule>
  </conditionalFormatting>
  <conditionalFormatting sqref="C93">
    <cfRule type="cellIs" dxfId="850" priority="42" operator="equal">
      <formula>"ดีเยี่ยม"</formula>
    </cfRule>
  </conditionalFormatting>
  <conditionalFormatting sqref="C93">
    <cfRule type="cellIs" dxfId="849" priority="40" operator="equal">
      <formula>"ดี"</formula>
    </cfRule>
  </conditionalFormatting>
  <conditionalFormatting sqref="C93">
    <cfRule type="cellIs" dxfId="848" priority="36" operator="equal">
      <formula>"อ่านไม่ได้"</formula>
    </cfRule>
    <cfRule type="cellIs" dxfId="847" priority="39" operator="equal">
      <formula>"พอใช้"</formula>
    </cfRule>
  </conditionalFormatting>
  <conditionalFormatting sqref="C93">
    <cfRule type="cellIs" dxfId="846" priority="41" operator="equal">
      <formula>"ดีมาก"</formula>
    </cfRule>
  </conditionalFormatting>
  <conditionalFormatting sqref="C93">
    <cfRule type="cellIs" dxfId="845" priority="37" operator="equal">
      <formula>"ปรับปรุงเร่งด่วน"</formula>
    </cfRule>
  </conditionalFormatting>
  <conditionalFormatting sqref="C93">
    <cfRule type="cellIs" dxfId="844" priority="38" operator="equal">
      <formula>"ปรับปรุง"</formula>
    </cfRule>
  </conditionalFormatting>
  <hyperlinks>
    <hyperlink ref="B20:E20" r:id="rId1" display="e-Mail : swbangngirn@esdc.go.th"/>
    <hyperlink ref="F20:I20" r:id="rId2" display=" Facebook : Suwit Bangngirn "/>
    <hyperlink ref="J20:L20" r:id="rId3" display="LineID : suwit_bangngirn"/>
    <hyperlink ref="B17:L17" r:id="rId4" display="*** ใช้ฟอนต์ TH Sarabun NEW  เท่านั้น  เพราะจะทำให้การแสดงผลทางจอภาพถูกต้องสมบูรณ์ (ไม่ล้นหน้า/ไม่ทับซ้อนกัน) ***"/>
  </hyperlinks>
  <pageMargins left="0.75" right="0.75" top="0.55000000000000004" bottom="0.25" header="0.31496062992126" footer="0.31496062992126"/>
  <pageSetup paperSize="9" orientation="landscape" horizontalDpi="4294967294" r:id="rId5"/>
  <rowBreaks count="5" manualBreakCount="5">
    <brk id="21" max="16383" man="1"/>
    <brk id="47" max="16383" man="1"/>
    <brk id="94" max="16383" man="1"/>
    <brk id="117" max="16383" man="1"/>
    <brk id="137" max="16383" man="1"/>
  </rowBreaks>
  <drawing r:id="rId6"/>
  <legacy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M54"/>
  <sheetViews>
    <sheetView zoomScale="90" zoomScaleNormal="90" workbookViewId="0">
      <selection activeCell="E8" sqref="E8"/>
    </sheetView>
  </sheetViews>
  <sheetFormatPr defaultRowHeight="21" customHeight="1" x14ac:dyDescent="0.55000000000000004"/>
  <cols>
    <col min="1" max="1" width="1.5703125" style="78" customWidth="1"/>
    <col min="2" max="2" width="81.85546875" style="78" customWidth="1"/>
    <col min="3" max="5" width="8.28515625" style="78" customWidth="1"/>
    <col min="6" max="6" width="5.7109375" style="78" customWidth="1"/>
    <col min="7" max="9" width="8.28515625" style="78" customWidth="1"/>
    <col min="10" max="10" width="2.140625" style="78" customWidth="1"/>
    <col min="11" max="11" width="3.28515625" style="78" customWidth="1"/>
    <col min="12" max="222" width="8.85546875" style="78"/>
    <col min="223" max="223" width="41.85546875" style="78" customWidth="1"/>
    <col min="224" max="224" width="7.5703125" style="78" customWidth="1"/>
    <col min="225" max="227" width="6.42578125" style="78" customWidth="1"/>
    <col min="228" max="228" width="8.5703125" style="78" customWidth="1"/>
    <col min="229" max="229" width="8.85546875" style="78"/>
    <col min="230" max="230" width="8.5703125" style="78" customWidth="1"/>
    <col min="231" max="231" width="10.85546875" style="78" customWidth="1"/>
    <col min="232" max="235" width="7.5703125" style="78" customWidth="1"/>
    <col min="236" max="478" width="8.85546875" style="78"/>
    <col min="479" max="479" width="41.85546875" style="78" customWidth="1"/>
    <col min="480" max="480" width="7.5703125" style="78" customWidth="1"/>
    <col min="481" max="483" width="6.42578125" style="78" customWidth="1"/>
    <col min="484" max="484" width="8.5703125" style="78" customWidth="1"/>
    <col min="485" max="485" width="8.85546875" style="78"/>
    <col min="486" max="486" width="8.5703125" style="78" customWidth="1"/>
    <col min="487" max="487" width="10.85546875" style="78" customWidth="1"/>
    <col min="488" max="491" width="7.5703125" style="78" customWidth="1"/>
    <col min="492" max="734" width="8.85546875" style="78"/>
    <col min="735" max="735" width="41.85546875" style="78" customWidth="1"/>
    <col min="736" max="736" width="7.5703125" style="78" customWidth="1"/>
    <col min="737" max="739" width="6.42578125" style="78" customWidth="1"/>
    <col min="740" max="740" width="8.5703125" style="78" customWidth="1"/>
    <col min="741" max="741" width="8.85546875" style="78"/>
    <col min="742" max="742" width="8.5703125" style="78" customWidth="1"/>
    <col min="743" max="743" width="10.85546875" style="78" customWidth="1"/>
    <col min="744" max="747" width="7.5703125" style="78" customWidth="1"/>
    <col min="748" max="990" width="8.85546875" style="78"/>
    <col min="991" max="991" width="41.85546875" style="78" customWidth="1"/>
    <col min="992" max="992" width="7.5703125" style="78" customWidth="1"/>
    <col min="993" max="995" width="6.42578125" style="78" customWidth="1"/>
    <col min="996" max="996" width="8.5703125" style="78" customWidth="1"/>
    <col min="997" max="997" width="8.85546875" style="78"/>
    <col min="998" max="998" width="8.5703125" style="78" customWidth="1"/>
    <col min="999" max="999" width="10.85546875" style="78" customWidth="1"/>
    <col min="1000" max="1003" width="7.5703125" style="78" customWidth="1"/>
    <col min="1004" max="1246" width="8.85546875" style="78"/>
    <col min="1247" max="1247" width="41.85546875" style="78" customWidth="1"/>
    <col min="1248" max="1248" width="7.5703125" style="78" customWidth="1"/>
    <col min="1249" max="1251" width="6.42578125" style="78" customWidth="1"/>
    <col min="1252" max="1252" width="8.5703125" style="78" customWidth="1"/>
    <col min="1253" max="1253" width="8.85546875" style="78"/>
    <col min="1254" max="1254" width="8.5703125" style="78" customWidth="1"/>
    <col min="1255" max="1255" width="10.85546875" style="78" customWidth="1"/>
    <col min="1256" max="1259" width="7.5703125" style="78" customWidth="1"/>
    <col min="1260" max="1502" width="8.85546875" style="78"/>
    <col min="1503" max="1503" width="41.85546875" style="78" customWidth="1"/>
    <col min="1504" max="1504" width="7.5703125" style="78" customWidth="1"/>
    <col min="1505" max="1507" width="6.42578125" style="78" customWidth="1"/>
    <col min="1508" max="1508" width="8.5703125" style="78" customWidth="1"/>
    <col min="1509" max="1509" width="8.85546875" style="78"/>
    <col min="1510" max="1510" width="8.5703125" style="78" customWidth="1"/>
    <col min="1511" max="1511" width="10.85546875" style="78" customWidth="1"/>
    <col min="1512" max="1515" width="7.5703125" style="78" customWidth="1"/>
    <col min="1516" max="1758" width="8.85546875" style="78"/>
    <col min="1759" max="1759" width="41.85546875" style="78" customWidth="1"/>
    <col min="1760" max="1760" width="7.5703125" style="78" customWidth="1"/>
    <col min="1761" max="1763" width="6.42578125" style="78" customWidth="1"/>
    <col min="1764" max="1764" width="8.5703125" style="78" customWidth="1"/>
    <col min="1765" max="1765" width="8.85546875" style="78"/>
    <col min="1766" max="1766" width="8.5703125" style="78" customWidth="1"/>
    <col min="1767" max="1767" width="10.85546875" style="78" customWidth="1"/>
    <col min="1768" max="1771" width="7.5703125" style="78" customWidth="1"/>
    <col min="1772" max="2014" width="8.85546875" style="78"/>
    <col min="2015" max="2015" width="41.85546875" style="78" customWidth="1"/>
    <col min="2016" max="2016" width="7.5703125" style="78" customWidth="1"/>
    <col min="2017" max="2019" width="6.42578125" style="78" customWidth="1"/>
    <col min="2020" max="2020" width="8.5703125" style="78" customWidth="1"/>
    <col min="2021" max="2021" width="8.85546875" style="78"/>
    <col min="2022" max="2022" width="8.5703125" style="78" customWidth="1"/>
    <col min="2023" max="2023" width="10.85546875" style="78" customWidth="1"/>
    <col min="2024" max="2027" width="7.5703125" style="78" customWidth="1"/>
    <col min="2028" max="2270" width="8.85546875" style="78"/>
    <col min="2271" max="2271" width="41.85546875" style="78" customWidth="1"/>
    <col min="2272" max="2272" width="7.5703125" style="78" customWidth="1"/>
    <col min="2273" max="2275" width="6.42578125" style="78" customWidth="1"/>
    <col min="2276" max="2276" width="8.5703125" style="78" customWidth="1"/>
    <col min="2277" max="2277" width="8.85546875" style="78"/>
    <col min="2278" max="2278" width="8.5703125" style="78" customWidth="1"/>
    <col min="2279" max="2279" width="10.85546875" style="78" customWidth="1"/>
    <col min="2280" max="2283" width="7.5703125" style="78" customWidth="1"/>
    <col min="2284" max="2526" width="8.85546875" style="78"/>
    <col min="2527" max="2527" width="41.85546875" style="78" customWidth="1"/>
    <col min="2528" max="2528" width="7.5703125" style="78" customWidth="1"/>
    <col min="2529" max="2531" width="6.42578125" style="78" customWidth="1"/>
    <col min="2532" max="2532" width="8.5703125" style="78" customWidth="1"/>
    <col min="2533" max="2533" width="8.85546875" style="78"/>
    <col min="2534" max="2534" width="8.5703125" style="78" customWidth="1"/>
    <col min="2535" max="2535" width="10.85546875" style="78" customWidth="1"/>
    <col min="2536" max="2539" width="7.5703125" style="78" customWidth="1"/>
    <col min="2540" max="2782" width="8.85546875" style="78"/>
    <col min="2783" max="2783" width="41.85546875" style="78" customWidth="1"/>
    <col min="2784" max="2784" width="7.5703125" style="78" customWidth="1"/>
    <col min="2785" max="2787" width="6.42578125" style="78" customWidth="1"/>
    <col min="2788" max="2788" width="8.5703125" style="78" customWidth="1"/>
    <col min="2789" max="2789" width="8.85546875" style="78"/>
    <col min="2790" max="2790" width="8.5703125" style="78" customWidth="1"/>
    <col min="2791" max="2791" width="10.85546875" style="78" customWidth="1"/>
    <col min="2792" max="2795" width="7.5703125" style="78" customWidth="1"/>
    <col min="2796" max="3038" width="8.85546875" style="78"/>
    <col min="3039" max="3039" width="41.85546875" style="78" customWidth="1"/>
    <col min="3040" max="3040" width="7.5703125" style="78" customWidth="1"/>
    <col min="3041" max="3043" width="6.42578125" style="78" customWidth="1"/>
    <col min="3044" max="3044" width="8.5703125" style="78" customWidth="1"/>
    <col min="3045" max="3045" width="8.85546875" style="78"/>
    <col min="3046" max="3046" width="8.5703125" style="78" customWidth="1"/>
    <col min="3047" max="3047" width="10.85546875" style="78" customWidth="1"/>
    <col min="3048" max="3051" width="7.5703125" style="78" customWidth="1"/>
    <col min="3052" max="3294" width="8.85546875" style="78"/>
    <col min="3295" max="3295" width="41.85546875" style="78" customWidth="1"/>
    <col min="3296" max="3296" width="7.5703125" style="78" customWidth="1"/>
    <col min="3297" max="3299" width="6.42578125" style="78" customWidth="1"/>
    <col min="3300" max="3300" width="8.5703125" style="78" customWidth="1"/>
    <col min="3301" max="3301" width="8.85546875" style="78"/>
    <col min="3302" max="3302" width="8.5703125" style="78" customWidth="1"/>
    <col min="3303" max="3303" width="10.85546875" style="78" customWidth="1"/>
    <col min="3304" max="3307" width="7.5703125" style="78" customWidth="1"/>
    <col min="3308" max="3550" width="8.85546875" style="78"/>
    <col min="3551" max="3551" width="41.85546875" style="78" customWidth="1"/>
    <col min="3552" max="3552" width="7.5703125" style="78" customWidth="1"/>
    <col min="3553" max="3555" width="6.42578125" style="78" customWidth="1"/>
    <col min="3556" max="3556" width="8.5703125" style="78" customWidth="1"/>
    <col min="3557" max="3557" width="8.85546875" style="78"/>
    <col min="3558" max="3558" width="8.5703125" style="78" customWidth="1"/>
    <col min="3559" max="3559" width="10.85546875" style="78" customWidth="1"/>
    <col min="3560" max="3563" width="7.5703125" style="78" customWidth="1"/>
    <col min="3564" max="3806" width="8.85546875" style="78"/>
    <col min="3807" max="3807" width="41.85546875" style="78" customWidth="1"/>
    <col min="3808" max="3808" width="7.5703125" style="78" customWidth="1"/>
    <col min="3809" max="3811" width="6.42578125" style="78" customWidth="1"/>
    <col min="3812" max="3812" width="8.5703125" style="78" customWidth="1"/>
    <col min="3813" max="3813" width="8.85546875" style="78"/>
    <col min="3814" max="3814" width="8.5703125" style="78" customWidth="1"/>
    <col min="3815" max="3815" width="10.85546875" style="78" customWidth="1"/>
    <col min="3816" max="3819" width="7.5703125" style="78" customWidth="1"/>
    <col min="3820" max="4062" width="8.85546875" style="78"/>
    <col min="4063" max="4063" width="41.85546875" style="78" customWidth="1"/>
    <col min="4064" max="4064" width="7.5703125" style="78" customWidth="1"/>
    <col min="4065" max="4067" width="6.42578125" style="78" customWidth="1"/>
    <col min="4068" max="4068" width="8.5703125" style="78" customWidth="1"/>
    <col min="4069" max="4069" width="8.85546875" style="78"/>
    <col min="4070" max="4070" width="8.5703125" style="78" customWidth="1"/>
    <col min="4071" max="4071" width="10.85546875" style="78" customWidth="1"/>
    <col min="4072" max="4075" width="7.5703125" style="78" customWidth="1"/>
    <col min="4076" max="4318" width="8.85546875" style="78"/>
    <col min="4319" max="4319" width="41.85546875" style="78" customWidth="1"/>
    <col min="4320" max="4320" width="7.5703125" style="78" customWidth="1"/>
    <col min="4321" max="4323" width="6.42578125" style="78" customWidth="1"/>
    <col min="4324" max="4324" width="8.5703125" style="78" customWidth="1"/>
    <col min="4325" max="4325" width="8.85546875" style="78"/>
    <col min="4326" max="4326" width="8.5703125" style="78" customWidth="1"/>
    <col min="4327" max="4327" width="10.85546875" style="78" customWidth="1"/>
    <col min="4328" max="4331" width="7.5703125" style="78" customWidth="1"/>
    <col min="4332" max="4574" width="8.85546875" style="78"/>
    <col min="4575" max="4575" width="41.85546875" style="78" customWidth="1"/>
    <col min="4576" max="4576" width="7.5703125" style="78" customWidth="1"/>
    <col min="4577" max="4579" width="6.42578125" style="78" customWidth="1"/>
    <col min="4580" max="4580" width="8.5703125" style="78" customWidth="1"/>
    <col min="4581" max="4581" width="8.85546875" style="78"/>
    <col min="4582" max="4582" width="8.5703125" style="78" customWidth="1"/>
    <col min="4583" max="4583" width="10.85546875" style="78" customWidth="1"/>
    <col min="4584" max="4587" width="7.5703125" style="78" customWidth="1"/>
    <col min="4588" max="4830" width="8.85546875" style="78"/>
    <col min="4831" max="4831" width="41.85546875" style="78" customWidth="1"/>
    <col min="4832" max="4832" width="7.5703125" style="78" customWidth="1"/>
    <col min="4833" max="4835" width="6.42578125" style="78" customWidth="1"/>
    <col min="4836" max="4836" width="8.5703125" style="78" customWidth="1"/>
    <col min="4837" max="4837" width="8.85546875" style="78"/>
    <col min="4838" max="4838" width="8.5703125" style="78" customWidth="1"/>
    <col min="4839" max="4839" width="10.85546875" style="78" customWidth="1"/>
    <col min="4840" max="4843" width="7.5703125" style="78" customWidth="1"/>
    <col min="4844" max="5086" width="8.85546875" style="78"/>
    <col min="5087" max="5087" width="41.85546875" style="78" customWidth="1"/>
    <col min="5088" max="5088" width="7.5703125" style="78" customWidth="1"/>
    <col min="5089" max="5091" width="6.42578125" style="78" customWidth="1"/>
    <col min="5092" max="5092" width="8.5703125" style="78" customWidth="1"/>
    <col min="5093" max="5093" width="8.85546875" style="78"/>
    <col min="5094" max="5094" width="8.5703125" style="78" customWidth="1"/>
    <col min="5095" max="5095" width="10.85546875" style="78" customWidth="1"/>
    <col min="5096" max="5099" width="7.5703125" style="78" customWidth="1"/>
    <col min="5100" max="5342" width="8.85546875" style="78"/>
    <col min="5343" max="5343" width="41.85546875" style="78" customWidth="1"/>
    <col min="5344" max="5344" width="7.5703125" style="78" customWidth="1"/>
    <col min="5345" max="5347" width="6.42578125" style="78" customWidth="1"/>
    <col min="5348" max="5348" width="8.5703125" style="78" customWidth="1"/>
    <col min="5349" max="5349" width="8.85546875" style="78"/>
    <col min="5350" max="5350" width="8.5703125" style="78" customWidth="1"/>
    <col min="5351" max="5351" width="10.85546875" style="78" customWidth="1"/>
    <col min="5352" max="5355" width="7.5703125" style="78" customWidth="1"/>
    <col min="5356" max="5598" width="8.85546875" style="78"/>
    <col min="5599" max="5599" width="41.85546875" style="78" customWidth="1"/>
    <col min="5600" max="5600" width="7.5703125" style="78" customWidth="1"/>
    <col min="5601" max="5603" width="6.42578125" style="78" customWidth="1"/>
    <col min="5604" max="5604" width="8.5703125" style="78" customWidth="1"/>
    <col min="5605" max="5605" width="8.85546875" style="78"/>
    <col min="5606" max="5606" width="8.5703125" style="78" customWidth="1"/>
    <col min="5607" max="5607" width="10.85546875" style="78" customWidth="1"/>
    <col min="5608" max="5611" width="7.5703125" style="78" customWidth="1"/>
    <col min="5612" max="5854" width="8.85546875" style="78"/>
    <col min="5855" max="5855" width="41.85546875" style="78" customWidth="1"/>
    <col min="5856" max="5856" width="7.5703125" style="78" customWidth="1"/>
    <col min="5857" max="5859" width="6.42578125" style="78" customWidth="1"/>
    <col min="5860" max="5860" width="8.5703125" style="78" customWidth="1"/>
    <col min="5861" max="5861" width="8.85546875" style="78"/>
    <col min="5862" max="5862" width="8.5703125" style="78" customWidth="1"/>
    <col min="5863" max="5863" width="10.85546875" style="78" customWidth="1"/>
    <col min="5864" max="5867" width="7.5703125" style="78" customWidth="1"/>
    <col min="5868" max="6110" width="8.85546875" style="78"/>
    <col min="6111" max="6111" width="41.85546875" style="78" customWidth="1"/>
    <col min="6112" max="6112" width="7.5703125" style="78" customWidth="1"/>
    <col min="6113" max="6115" width="6.42578125" style="78" customWidth="1"/>
    <col min="6116" max="6116" width="8.5703125" style="78" customWidth="1"/>
    <col min="6117" max="6117" width="8.85546875" style="78"/>
    <col min="6118" max="6118" width="8.5703125" style="78" customWidth="1"/>
    <col min="6119" max="6119" width="10.85546875" style="78" customWidth="1"/>
    <col min="6120" max="6123" width="7.5703125" style="78" customWidth="1"/>
    <col min="6124" max="6366" width="8.85546875" style="78"/>
    <col min="6367" max="6367" width="41.85546875" style="78" customWidth="1"/>
    <col min="6368" max="6368" width="7.5703125" style="78" customWidth="1"/>
    <col min="6369" max="6371" width="6.42578125" style="78" customWidth="1"/>
    <col min="6372" max="6372" width="8.5703125" style="78" customWidth="1"/>
    <col min="6373" max="6373" width="8.85546875" style="78"/>
    <col min="6374" max="6374" width="8.5703125" style="78" customWidth="1"/>
    <col min="6375" max="6375" width="10.85546875" style="78" customWidth="1"/>
    <col min="6376" max="6379" width="7.5703125" style="78" customWidth="1"/>
    <col min="6380" max="6622" width="8.85546875" style="78"/>
    <col min="6623" max="6623" width="41.85546875" style="78" customWidth="1"/>
    <col min="6624" max="6624" width="7.5703125" style="78" customWidth="1"/>
    <col min="6625" max="6627" width="6.42578125" style="78" customWidth="1"/>
    <col min="6628" max="6628" width="8.5703125" style="78" customWidth="1"/>
    <col min="6629" max="6629" width="8.85546875" style="78"/>
    <col min="6630" max="6630" width="8.5703125" style="78" customWidth="1"/>
    <col min="6631" max="6631" width="10.85546875" style="78" customWidth="1"/>
    <col min="6632" max="6635" width="7.5703125" style="78" customWidth="1"/>
    <col min="6636" max="6878" width="8.85546875" style="78"/>
    <col min="6879" max="6879" width="41.85546875" style="78" customWidth="1"/>
    <col min="6880" max="6880" width="7.5703125" style="78" customWidth="1"/>
    <col min="6881" max="6883" width="6.42578125" style="78" customWidth="1"/>
    <col min="6884" max="6884" width="8.5703125" style="78" customWidth="1"/>
    <col min="6885" max="6885" width="8.85546875" style="78"/>
    <col min="6886" max="6886" width="8.5703125" style="78" customWidth="1"/>
    <col min="6887" max="6887" width="10.85546875" style="78" customWidth="1"/>
    <col min="6888" max="6891" width="7.5703125" style="78" customWidth="1"/>
    <col min="6892" max="7134" width="8.85546875" style="78"/>
    <col min="7135" max="7135" width="41.85546875" style="78" customWidth="1"/>
    <col min="7136" max="7136" width="7.5703125" style="78" customWidth="1"/>
    <col min="7137" max="7139" width="6.42578125" style="78" customWidth="1"/>
    <col min="7140" max="7140" width="8.5703125" style="78" customWidth="1"/>
    <col min="7141" max="7141" width="8.85546875" style="78"/>
    <col min="7142" max="7142" width="8.5703125" style="78" customWidth="1"/>
    <col min="7143" max="7143" width="10.85546875" style="78" customWidth="1"/>
    <col min="7144" max="7147" width="7.5703125" style="78" customWidth="1"/>
    <col min="7148" max="7390" width="8.85546875" style="78"/>
    <col min="7391" max="7391" width="41.85546875" style="78" customWidth="1"/>
    <col min="7392" max="7392" width="7.5703125" style="78" customWidth="1"/>
    <col min="7393" max="7395" width="6.42578125" style="78" customWidth="1"/>
    <col min="7396" max="7396" width="8.5703125" style="78" customWidth="1"/>
    <col min="7397" max="7397" width="8.85546875" style="78"/>
    <col min="7398" max="7398" width="8.5703125" style="78" customWidth="1"/>
    <col min="7399" max="7399" width="10.85546875" style="78" customWidth="1"/>
    <col min="7400" max="7403" width="7.5703125" style="78" customWidth="1"/>
    <col min="7404" max="7646" width="8.85546875" style="78"/>
    <col min="7647" max="7647" width="41.85546875" style="78" customWidth="1"/>
    <col min="7648" max="7648" width="7.5703125" style="78" customWidth="1"/>
    <col min="7649" max="7651" width="6.42578125" style="78" customWidth="1"/>
    <col min="7652" max="7652" width="8.5703125" style="78" customWidth="1"/>
    <col min="7653" max="7653" width="8.85546875" style="78"/>
    <col min="7654" max="7654" width="8.5703125" style="78" customWidth="1"/>
    <col min="7655" max="7655" width="10.85546875" style="78" customWidth="1"/>
    <col min="7656" max="7659" width="7.5703125" style="78" customWidth="1"/>
    <col min="7660" max="7902" width="8.85546875" style="78"/>
    <col min="7903" max="7903" width="41.85546875" style="78" customWidth="1"/>
    <col min="7904" max="7904" width="7.5703125" style="78" customWidth="1"/>
    <col min="7905" max="7907" width="6.42578125" style="78" customWidth="1"/>
    <col min="7908" max="7908" width="8.5703125" style="78" customWidth="1"/>
    <col min="7909" max="7909" width="8.85546875" style="78"/>
    <col min="7910" max="7910" width="8.5703125" style="78" customWidth="1"/>
    <col min="7911" max="7911" width="10.85546875" style="78" customWidth="1"/>
    <col min="7912" max="7915" width="7.5703125" style="78" customWidth="1"/>
    <col min="7916" max="8158" width="8.85546875" style="78"/>
    <col min="8159" max="8159" width="41.85546875" style="78" customWidth="1"/>
    <col min="8160" max="8160" width="7.5703125" style="78" customWidth="1"/>
    <col min="8161" max="8163" width="6.42578125" style="78" customWidth="1"/>
    <col min="8164" max="8164" width="8.5703125" style="78" customWidth="1"/>
    <col min="8165" max="8165" width="8.85546875" style="78"/>
    <col min="8166" max="8166" width="8.5703125" style="78" customWidth="1"/>
    <col min="8167" max="8167" width="10.85546875" style="78" customWidth="1"/>
    <col min="8168" max="8171" width="7.5703125" style="78" customWidth="1"/>
    <col min="8172" max="8414" width="8.85546875" style="78"/>
    <col min="8415" max="8415" width="41.85546875" style="78" customWidth="1"/>
    <col min="8416" max="8416" width="7.5703125" style="78" customWidth="1"/>
    <col min="8417" max="8419" width="6.42578125" style="78" customWidth="1"/>
    <col min="8420" max="8420" width="8.5703125" style="78" customWidth="1"/>
    <col min="8421" max="8421" width="8.85546875" style="78"/>
    <col min="8422" max="8422" width="8.5703125" style="78" customWidth="1"/>
    <col min="8423" max="8423" width="10.85546875" style="78" customWidth="1"/>
    <col min="8424" max="8427" width="7.5703125" style="78" customWidth="1"/>
    <col min="8428" max="8670" width="8.85546875" style="78"/>
    <col min="8671" max="8671" width="41.85546875" style="78" customWidth="1"/>
    <col min="8672" max="8672" width="7.5703125" style="78" customWidth="1"/>
    <col min="8673" max="8675" width="6.42578125" style="78" customWidth="1"/>
    <col min="8676" max="8676" width="8.5703125" style="78" customWidth="1"/>
    <col min="8677" max="8677" width="8.85546875" style="78"/>
    <col min="8678" max="8678" width="8.5703125" style="78" customWidth="1"/>
    <col min="8679" max="8679" width="10.85546875" style="78" customWidth="1"/>
    <col min="8680" max="8683" width="7.5703125" style="78" customWidth="1"/>
    <col min="8684" max="8926" width="8.85546875" style="78"/>
    <col min="8927" max="8927" width="41.85546875" style="78" customWidth="1"/>
    <col min="8928" max="8928" width="7.5703125" style="78" customWidth="1"/>
    <col min="8929" max="8931" width="6.42578125" style="78" customWidth="1"/>
    <col min="8932" max="8932" width="8.5703125" style="78" customWidth="1"/>
    <col min="8933" max="8933" width="8.85546875" style="78"/>
    <col min="8934" max="8934" width="8.5703125" style="78" customWidth="1"/>
    <col min="8935" max="8935" width="10.85546875" style="78" customWidth="1"/>
    <col min="8936" max="8939" width="7.5703125" style="78" customWidth="1"/>
    <col min="8940" max="9182" width="8.85546875" style="78"/>
    <col min="9183" max="9183" width="41.85546875" style="78" customWidth="1"/>
    <col min="9184" max="9184" width="7.5703125" style="78" customWidth="1"/>
    <col min="9185" max="9187" width="6.42578125" style="78" customWidth="1"/>
    <col min="9188" max="9188" width="8.5703125" style="78" customWidth="1"/>
    <col min="9189" max="9189" width="8.85546875" style="78"/>
    <col min="9190" max="9190" width="8.5703125" style="78" customWidth="1"/>
    <col min="9191" max="9191" width="10.85546875" style="78" customWidth="1"/>
    <col min="9192" max="9195" width="7.5703125" style="78" customWidth="1"/>
    <col min="9196" max="9438" width="8.85546875" style="78"/>
    <col min="9439" max="9439" width="41.85546875" style="78" customWidth="1"/>
    <col min="9440" max="9440" width="7.5703125" style="78" customWidth="1"/>
    <col min="9441" max="9443" width="6.42578125" style="78" customWidth="1"/>
    <col min="9444" max="9444" width="8.5703125" style="78" customWidth="1"/>
    <col min="9445" max="9445" width="8.85546875" style="78"/>
    <col min="9446" max="9446" width="8.5703125" style="78" customWidth="1"/>
    <col min="9447" max="9447" width="10.85546875" style="78" customWidth="1"/>
    <col min="9448" max="9451" width="7.5703125" style="78" customWidth="1"/>
    <col min="9452" max="9694" width="8.85546875" style="78"/>
    <col min="9695" max="9695" width="41.85546875" style="78" customWidth="1"/>
    <col min="9696" max="9696" width="7.5703125" style="78" customWidth="1"/>
    <col min="9697" max="9699" width="6.42578125" style="78" customWidth="1"/>
    <col min="9700" max="9700" width="8.5703125" style="78" customWidth="1"/>
    <col min="9701" max="9701" width="8.85546875" style="78"/>
    <col min="9702" max="9702" width="8.5703125" style="78" customWidth="1"/>
    <col min="9703" max="9703" width="10.85546875" style="78" customWidth="1"/>
    <col min="9704" max="9707" width="7.5703125" style="78" customWidth="1"/>
    <col min="9708" max="9950" width="8.85546875" style="78"/>
    <col min="9951" max="9951" width="41.85546875" style="78" customWidth="1"/>
    <col min="9952" max="9952" width="7.5703125" style="78" customWidth="1"/>
    <col min="9953" max="9955" width="6.42578125" style="78" customWidth="1"/>
    <col min="9956" max="9956" width="8.5703125" style="78" customWidth="1"/>
    <col min="9957" max="9957" width="8.85546875" style="78"/>
    <col min="9958" max="9958" width="8.5703125" style="78" customWidth="1"/>
    <col min="9959" max="9959" width="10.85546875" style="78" customWidth="1"/>
    <col min="9960" max="9963" width="7.5703125" style="78" customWidth="1"/>
    <col min="9964" max="10206" width="8.85546875" style="78"/>
    <col min="10207" max="10207" width="41.85546875" style="78" customWidth="1"/>
    <col min="10208" max="10208" width="7.5703125" style="78" customWidth="1"/>
    <col min="10209" max="10211" width="6.42578125" style="78" customWidth="1"/>
    <col min="10212" max="10212" width="8.5703125" style="78" customWidth="1"/>
    <col min="10213" max="10213" width="8.85546875" style="78"/>
    <col min="10214" max="10214" width="8.5703125" style="78" customWidth="1"/>
    <col min="10215" max="10215" width="10.85546875" style="78" customWidth="1"/>
    <col min="10216" max="10219" width="7.5703125" style="78" customWidth="1"/>
    <col min="10220" max="10462" width="8.85546875" style="78"/>
    <col min="10463" max="10463" width="41.85546875" style="78" customWidth="1"/>
    <col min="10464" max="10464" width="7.5703125" style="78" customWidth="1"/>
    <col min="10465" max="10467" width="6.42578125" style="78" customWidth="1"/>
    <col min="10468" max="10468" width="8.5703125" style="78" customWidth="1"/>
    <col min="10469" max="10469" width="8.85546875" style="78"/>
    <col min="10470" max="10470" width="8.5703125" style="78" customWidth="1"/>
    <col min="10471" max="10471" width="10.85546875" style="78" customWidth="1"/>
    <col min="10472" max="10475" width="7.5703125" style="78" customWidth="1"/>
    <col min="10476" max="10718" width="8.85546875" style="78"/>
    <col min="10719" max="10719" width="41.85546875" style="78" customWidth="1"/>
    <col min="10720" max="10720" width="7.5703125" style="78" customWidth="1"/>
    <col min="10721" max="10723" width="6.42578125" style="78" customWidth="1"/>
    <col min="10724" max="10724" width="8.5703125" style="78" customWidth="1"/>
    <col min="10725" max="10725" width="8.85546875" style="78"/>
    <col min="10726" max="10726" width="8.5703125" style="78" customWidth="1"/>
    <col min="10727" max="10727" width="10.85546875" style="78" customWidth="1"/>
    <col min="10728" max="10731" width="7.5703125" style="78" customWidth="1"/>
    <col min="10732" max="10974" width="8.85546875" style="78"/>
    <col min="10975" max="10975" width="41.85546875" style="78" customWidth="1"/>
    <col min="10976" max="10976" width="7.5703125" style="78" customWidth="1"/>
    <col min="10977" max="10979" width="6.42578125" style="78" customWidth="1"/>
    <col min="10980" max="10980" width="8.5703125" style="78" customWidth="1"/>
    <col min="10981" max="10981" width="8.85546875" style="78"/>
    <col min="10982" max="10982" width="8.5703125" style="78" customWidth="1"/>
    <col min="10983" max="10983" width="10.85546875" style="78" customWidth="1"/>
    <col min="10984" max="10987" width="7.5703125" style="78" customWidth="1"/>
    <col min="10988" max="11230" width="8.85546875" style="78"/>
    <col min="11231" max="11231" width="41.85546875" style="78" customWidth="1"/>
    <col min="11232" max="11232" width="7.5703125" style="78" customWidth="1"/>
    <col min="11233" max="11235" width="6.42578125" style="78" customWidth="1"/>
    <col min="11236" max="11236" width="8.5703125" style="78" customWidth="1"/>
    <col min="11237" max="11237" width="8.85546875" style="78"/>
    <col min="11238" max="11238" width="8.5703125" style="78" customWidth="1"/>
    <col min="11239" max="11239" width="10.85546875" style="78" customWidth="1"/>
    <col min="11240" max="11243" width="7.5703125" style="78" customWidth="1"/>
    <col min="11244" max="11486" width="8.85546875" style="78"/>
    <col min="11487" max="11487" width="41.85546875" style="78" customWidth="1"/>
    <col min="11488" max="11488" width="7.5703125" style="78" customWidth="1"/>
    <col min="11489" max="11491" width="6.42578125" style="78" customWidth="1"/>
    <col min="11492" max="11492" width="8.5703125" style="78" customWidth="1"/>
    <col min="11493" max="11493" width="8.85546875" style="78"/>
    <col min="11494" max="11494" width="8.5703125" style="78" customWidth="1"/>
    <col min="11495" max="11495" width="10.85546875" style="78" customWidth="1"/>
    <col min="11496" max="11499" width="7.5703125" style="78" customWidth="1"/>
    <col min="11500" max="11742" width="8.85546875" style="78"/>
    <col min="11743" max="11743" width="41.85546875" style="78" customWidth="1"/>
    <col min="11744" max="11744" width="7.5703125" style="78" customWidth="1"/>
    <col min="11745" max="11747" width="6.42578125" style="78" customWidth="1"/>
    <col min="11748" max="11748" width="8.5703125" style="78" customWidth="1"/>
    <col min="11749" max="11749" width="8.85546875" style="78"/>
    <col min="11750" max="11750" width="8.5703125" style="78" customWidth="1"/>
    <col min="11751" max="11751" width="10.85546875" style="78" customWidth="1"/>
    <col min="11752" max="11755" width="7.5703125" style="78" customWidth="1"/>
    <col min="11756" max="11998" width="8.85546875" style="78"/>
    <col min="11999" max="11999" width="41.85546875" style="78" customWidth="1"/>
    <col min="12000" max="12000" width="7.5703125" style="78" customWidth="1"/>
    <col min="12001" max="12003" width="6.42578125" style="78" customWidth="1"/>
    <col min="12004" max="12004" width="8.5703125" style="78" customWidth="1"/>
    <col min="12005" max="12005" width="8.85546875" style="78"/>
    <col min="12006" max="12006" width="8.5703125" style="78" customWidth="1"/>
    <col min="12007" max="12007" width="10.85546875" style="78" customWidth="1"/>
    <col min="12008" max="12011" width="7.5703125" style="78" customWidth="1"/>
    <col min="12012" max="12254" width="8.85546875" style="78"/>
    <col min="12255" max="12255" width="41.85546875" style="78" customWidth="1"/>
    <col min="12256" max="12256" width="7.5703125" style="78" customWidth="1"/>
    <col min="12257" max="12259" width="6.42578125" style="78" customWidth="1"/>
    <col min="12260" max="12260" width="8.5703125" style="78" customWidth="1"/>
    <col min="12261" max="12261" width="8.85546875" style="78"/>
    <col min="12262" max="12262" width="8.5703125" style="78" customWidth="1"/>
    <col min="12263" max="12263" width="10.85546875" style="78" customWidth="1"/>
    <col min="12264" max="12267" width="7.5703125" style="78" customWidth="1"/>
    <col min="12268" max="12510" width="8.85546875" style="78"/>
    <col min="12511" max="12511" width="41.85546875" style="78" customWidth="1"/>
    <col min="12512" max="12512" width="7.5703125" style="78" customWidth="1"/>
    <col min="12513" max="12515" width="6.42578125" style="78" customWidth="1"/>
    <col min="12516" max="12516" width="8.5703125" style="78" customWidth="1"/>
    <col min="12517" max="12517" width="8.85546875" style="78"/>
    <col min="12518" max="12518" width="8.5703125" style="78" customWidth="1"/>
    <col min="12519" max="12519" width="10.85546875" style="78" customWidth="1"/>
    <col min="12520" max="12523" width="7.5703125" style="78" customWidth="1"/>
    <col min="12524" max="12766" width="8.85546875" style="78"/>
    <col min="12767" max="12767" width="41.85546875" style="78" customWidth="1"/>
    <col min="12768" max="12768" width="7.5703125" style="78" customWidth="1"/>
    <col min="12769" max="12771" width="6.42578125" style="78" customWidth="1"/>
    <col min="12772" max="12772" width="8.5703125" style="78" customWidth="1"/>
    <col min="12773" max="12773" width="8.85546875" style="78"/>
    <col min="12774" max="12774" width="8.5703125" style="78" customWidth="1"/>
    <col min="12775" max="12775" width="10.85546875" style="78" customWidth="1"/>
    <col min="12776" max="12779" width="7.5703125" style="78" customWidth="1"/>
    <col min="12780" max="13022" width="8.85546875" style="78"/>
    <col min="13023" max="13023" width="41.85546875" style="78" customWidth="1"/>
    <col min="13024" max="13024" width="7.5703125" style="78" customWidth="1"/>
    <col min="13025" max="13027" width="6.42578125" style="78" customWidth="1"/>
    <col min="13028" max="13028" width="8.5703125" style="78" customWidth="1"/>
    <col min="13029" max="13029" width="8.85546875" style="78"/>
    <col min="13030" max="13030" width="8.5703125" style="78" customWidth="1"/>
    <col min="13031" max="13031" width="10.85546875" style="78" customWidth="1"/>
    <col min="13032" max="13035" width="7.5703125" style="78" customWidth="1"/>
    <col min="13036" max="13278" width="8.85546875" style="78"/>
    <col min="13279" max="13279" width="41.85546875" style="78" customWidth="1"/>
    <col min="13280" max="13280" width="7.5703125" style="78" customWidth="1"/>
    <col min="13281" max="13283" width="6.42578125" style="78" customWidth="1"/>
    <col min="13284" max="13284" width="8.5703125" style="78" customWidth="1"/>
    <col min="13285" max="13285" width="8.85546875" style="78"/>
    <col min="13286" max="13286" width="8.5703125" style="78" customWidth="1"/>
    <col min="13287" max="13287" width="10.85546875" style="78" customWidth="1"/>
    <col min="13288" max="13291" width="7.5703125" style="78" customWidth="1"/>
    <col min="13292" max="13534" width="8.85546875" style="78"/>
    <col min="13535" max="13535" width="41.85546875" style="78" customWidth="1"/>
    <col min="13536" max="13536" width="7.5703125" style="78" customWidth="1"/>
    <col min="13537" max="13539" width="6.42578125" style="78" customWidth="1"/>
    <col min="13540" max="13540" width="8.5703125" style="78" customWidth="1"/>
    <col min="13541" max="13541" width="8.85546875" style="78"/>
    <col min="13542" max="13542" width="8.5703125" style="78" customWidth="1"/>
    <col min="13543" max="13543" width="10.85546875" style="78" customWidth="1"/>
    <col min="13544" max="13547" width="7.5703125" style="78" customWidth="1"/>
    <col min="13548" max="13790" width="8.85546875" style="78"/>
    <col min="13791" max="13791" width="41.85546875" style="78" customWidth="1"/>
    <col min="13792" max="13792" width="7.5703125" style="78" customWidth="1"/>
    <col min="13793" max="13795" width="6.42578125" style="78" customWidth="1"/>
    <col min="13796" max="13796" width="8.5703125" style="78" customWidth="1"/>
    <col min="13797" max="13797" width="8.85546875" style="78"/>
    <col min="13798" max="13798" width="8.5703125" style="78" customWidth="1"/>
    <col min="13799" max="13799" width="10.85546875" style="78" customWidth="1"/>
    <col min="13800" max="13803" width="7.5703125" style="78" customWidth="1"/>
    <col min="13804" max="14046" width="8.85546875" style="78"/>
    <col min="14047" max="14047" width="41.85546875" style="78" customWidth="1"/>
    <col min="14048" max="14048" width="7.5703125" style="78" customWidth="1"/>
    <col min="14049" max="14051" width="6.42578125" style="78" customWidth="1"/>
    <col min="14052" max="14052" width="8.5703125" style="78" customWidth="1"/>
    <col min="14053" max="14053" width="8.85546875" style="78"/>
    <col min="14054" max="14054" width="8.5703125" style="78" customWidth="1"/>
    <col min="14055" max="14055" width="10.85546875" style="78" customWidth="1"/>
    <col min="14056" max="14059" width="7.5703125" style="78" customWidth="1"/>
    <col min="14060" max="14302" width="8.85546875" style="78"/>
    <col min="14303" max="14303" width="41.85546875" style="78" customWidth="1"/>
    <col min="14304" max="14304" width="7.5703125" style="78" customWidth="1"/>
    <col min="14305" max="14307" width="6.42578125" style="78" customWidth="1"/>
    <col min="14308" max="14308" width="8.5703125" style="78" customWidth="1"/>
    <col min="14309" max="14309" width="8.85546875" style="78"/>
    <col min="14310" max="14310" width="8.5703125" style="78" customWidth="1"/>
    <col min="14311" max="14311" width="10.85546875" style="78" customWidth="1"/>
    <col min="14312" max="14315" width="7.5703125" style="78" customWidth="1"/>
    <col min="14316" max="14558" width="8.85546875" style="78"/>
    <col min="14559" max="14559" width="41.85546875" style="78" customWidth="1"/>
    <col min="14560" max="14560" width="7.5703125" style="78" customWidth="1"/>
    <col min="14561" max="14563" width="6.42578125" style="78" customWidth="1"/>
    <col min="14564" max="14564" width="8.5703125" style="78" customWidth="1"/>
    <col min="14565" max="14565" width="8.85546875" style="78"/>
    <col min="14566" max="14566" width="8.5703125" style="78" customWidth="1"/>
    <col min="14567" max="14567" width="10.85546875" style="78" customWidth="1"/>
    <col min="14568" max="14571" width="7.5703125" style="78" customWidth="1"/>
    <col min="14572" max="14814" width="8.85546875" style="78"/>
    <col min="14815" max="14815" width="41.85546875" style="78" customWidth="1"/>
    <col min="14816" max="14816" width="7.5703125" style="78" customWidth="1"/>
    <col min="14817" max="14819" width="6.42578125" style="78" customWidth="1"/>
    <col min="14820" max="14820" width="8.5703125" style="78" customWidth="1"/>
    <col min="14821" max="14821" width="8.85546875" style="78"/>
    <col min="14822" max="14822" width="8.5703125" style="78" customWidth="1"/>
    <col min="14823" max="14823" width="10.85546875" style="78" customWidth="1"/>
    <col min="14824" max="14827" width="7.5703125" style="78" customWidth="1"/>
    <col min="14828" max="15070" width="8.85546875" style="78"/>
    <col min="15071" max="15071" width="41.85546875" style="78" customWidth="1"/>
    <col min="15072" max="15072" width="7.5703125" style="78" customWidth="1"/>
    <col min="15073" max="15075" width="6.42578125" style="78" customWidth="1"/>
    <col min="15076" max="15076" width="8.5703125" style="78" customWidth="1"/>
    <col min="15077" max="15077" width="8.85546875" style="78"/>
    <col min="15078" max="15078" width="8.5703125" style="78" customWidth="1"/>
    <col min="15079" max="15079" width="10.85546875" style="78" customWidth="1"/>
    <col min="15080" max="15083" width="7.5703125" style="78" customWidth="1"/>
    <col min="15084" max="15326" width="8.85546875" style="78"/>
    <col min="15327" max="15327" width="41.85546875" style="78" customWidth="1"/>
    <col min="15328" max="15328" width="7.5703125" style="78" customWidth="1"/>
    <col min="15329" max="15331" width="6.42578125" style="78" customWidth="1"/>
    <col min="15332" max="15332" width="8.5703125" style="78" customWidth="1"/>
    <col min="15333" max="15333" width="8.85546875" style="78"/>
    <col min="15334" max="15334" width="8.5703125" style="78" customWidth="1"/>
    <col min="15335" max="15335" width="10.85546875" style="78" customWidth="1"/>
    <col min="15336" max="15339" width="7.5703125" style="78" customWidth="1"/>
    <col min="15340" max="15582" width="8.85546875" style="78"/>
    <col min="15583" max="15583" width="41.85546875" style="78" customWidth="1"/>
    <col min="15584" max="15584" width="7.5703125" style="78" customWidth="1"/>
    <col min="15585" max="15587" width="6.42578125" style="78" customWidth="1"/>
    <col min="15588" max="15588" width="8.5703125" style="78" customWidth="1"/>
    <col min="15589" max="15589" width="8.85546875" style="78"/>
    <col min="15590" max="15590" width="8.5703125" style="78" customWidth="1"/>
    <col min="15591" max="15591" width="10.85546875" style="78" customWidth="1"/>
    <col min="15592" max="15595" width="7.5703125" style="78" customWidth="1"/>
    <col min="15596" max="15838" width="8.85546875" style="78"/>
    <col min="15839" max="15839" width="41.85546875" style="78" customWidth="1"/>
    <col min="15840" max="15840" width="7.5703125" style="78" customWidth="1"/>
    <col min="15841" max="15843" width="6.42578125" style="78" customWidth="1"/>
    <col min="15844" max="15844" width="8.5703125" style="78" customWidth="1"/>
    <col min="15845" max="15845" width="8.85546875" style="78"/>
    <col min="15846" max="15846" width="8.5703125" style="78" customWidth="1"/>
    <col min="15847" max="15847" width="10.85546875" style="78" customWidth="1"/>
    <col min="15848" max="15851" width="7.5703125" style="78" customWidth="1"/>
    <col min="15852" max="16094" width="8.85546875" style="78"/>
    <col min="16095" max="16095" width="41.85546875" style="78" customWidth="1"/>
    <col min="16096" max="16096" width="7.5703125" style="78" customWidth="1"/>
    <col min="16097" max="16099" width="6.42578125" style="78" customWidth="1"/>
    <col min="16100" max="16100" width="8.5703125" style="78" customWidth="1"/>
    <col min="16101" max="16101" width="8.85546875" style="78"/>
    <col min="16102" max="16102" width="8.5703125" style="78" customWidth="1"/>
    <col min="16103" max="16103" width="10.85546875" style="78" customWidth="1"/>
    <col min="16104" max="16107" width="7.5703125" style="78" customWidth="1"/>
    <col min="16108" max="16384" width="8.85546875" style="78"/>
  </cols>
  <sheetData>
    <row r="1" spans="1:13" s="332" customFormat="1" ht="27" customHeight="1" x14ac:dyDescent="0.7">
      <c r="A1" s="331"/>
      <c r="B1" s="441" t="s">
        <v>50</v>
      </c>
      <c r="C1" s="441"/>
      <c r="D1" s="441"/>
      <c r="E1" s="441"/>
      <c r="F1" s="441"/>
      <c r="G1" s="441"/>
      <c r="H1" s="441"/>
      <c r="I1" s="441"/>
      <c r="J1" s="331"/>
    </row>
    <row r="2" spans="1:13" s="79" customFormat="1" ht="24" customHeight="1" x14ac:dyDescent="0.55000000000000004">
      <c r="A2" s="78"/>
      <c r="B2" s="442" t="s">
        <v>66</v>
      </c>
      <c r="C2" s="442"/>
      <c r="D2" s="442"/>
      <c r="E2" s="442"/>
      <c r="F2" s="442"/>
      <c r="G2" s="442"/>
      <c r="H2" s="442"/>
      <c r="I2" s="442"/>
      <c r="J2" s="78"/>
    </row>
    <row r="3" spans="1:13" s="201" customFormat="1" ht="26.25" customHeight="1" thickBot="1" x14ac:dyDescent="0.65">
      <c r="A3" s="200"/>
      <c r="B3" s="267" t="str">
        <f>'ReadMe TAP P.3'!$E$11&amp;'ReadMe TAP P.3'!$H$11</f>
        <v>โรงเรียนอนุบาลหัวฝาย</v>
      </c>
      <c r="C3" s="267"/>
      <c r="D3" s="267"/>
      <c r="E3" s="443" t="str">
        <f>'ReadMe TAP P.3'!$E$14&amp;'ReadMe TAP P.3'!$H$14&amp;"  "&amp;'ReadMe TAP P.3'!$E$15&amp;'ReadMe TAP P.3'!$H$15</f>
        <v>อำเภอเมือง  จังหวัดเชียงราย</v>
      </c>
      <c r="F3" s="443"/>
      <c r="G3" s="443"/>
      <c r="H3" s="443"/>
      <c r="I3" s="443"/>
      <c r="J3" s="200"/>
    </row>
    <row r="4" spans="1:13" s="79" customFormat="1" ht="18.75" customHeight="1" thickBot="1" x14ac:dyDescent="0.25">
      <c r="B4" s="444" t="s">
        <v>118</v>
      </c>
      <c r="C4" s="446" t="s">
        <v>91</v>
      </c>
      <c r="D4" s="447"/>
      <c r="E4" s="447"/>
      <c r="F4" s="265"/>
      <c r="G4" s="447" t="s">
        <v>92</v>
      </c>
      <c r="H4" s="447"/>
      <c r="I4" s="448"/>
    </row>
    <row r="5" spans="1:13" s="79" customFormat="1" ht="18.75" customHeight="1" thickBot="1" x14ac:dyDescent="0.25">
      <c r="B5" s="445"/>
      <c r="C5" s="101" t="s">
        <v>150</v>
      </c>
      <c r="D5" s="102" t="s">
        <v>43</v>
      </c>
      <c r="E5" s="103" t="s">
        <v>19</v>
      </c>
      <c r="F5" s="266"/>
      <c r="G5" s="81" t="s">
        <v>19</v>
      </c>
      <c r="H5" s="104" t="s">
        <v>93</v>
      </c>
      <c r="I5" s="105" t="s">
        <v>94</v>
      </c>
    </row>
    <row r="6" spans="1:13" s="80" customFormat="1" ht="18.75" customHeight="1" thickBot="1" x14ac:dyDescent="0.25">
      <c r="B6" s="159" t="s">
        <v>119</v>
      </c>
      <c r="C6" s="334">
        <v>44.94</v>
      </c>
      <c r="D6" s="335">
        <v>49.43</v>
      </c>
      <c r="E6" s="85"/>
      <c r="F6" s="439" t="s">
        <v>95</v>
      </c>
      <c r="G6" s="333" t="str">
        <f t="shared" ref="G6:G24" si="0">IF(E6&lt;&gt;"",IF(E6&lt;27,"ปรับปรุง",IF(E6&lt;50,"พอใช้",IF(E6&lt;71,"ดี",IF(E6&lt;101,"ดีมาก")))),"")</f>
        <v/>
      </c>
      <c r="H6" s="88">
        <f>$E6-D6</f>
        <v>-49.43</v>
      </c>
      <c r="I6" s="87">
        <f>$E6-C6</f>
        <v>-44.94</v>
      </c>
    </row>
    <row r="7" spans="1:13" s="300" customFormat="1" ht="18.75" customHeight="1" x14ac:dyDescent="0.2">
      <c r="B7" s="277" t="s">
        <v>68</v>
      </c>
      <c r="C7" s="301">
        <v>62.66</v>
      </c>
      <c r="D7" s="336">
        <v>66.41</v>
      </c>
      <c r="E7" s="302"/>
      <c r="F7" s="439"/>
      <c r="G7" s="112" t="str">
        <f t="shared" si="0"/>
        <v/>
      </c>
      <c r="H7" s="303">
        <f t="shared" ref="H7:H52" si="1">$E7-D7</f>
        <v>-66.41</v>
      </c>
      <c r="I7" s="304">
        <f t="shared" ref="I7:I52" si="2">$E7-C7</f>
        <v>-62.66</v>
      </c>
      <c r="M7" s="297"/>
    </row>
    <row r="8" spans="1:13" s="297" customFormat="1" ht="18.75" customHeight="1" x14ac:dyDescent="0.2">
      <c r="B8" s="278" t="s">
        <v>105</v>
      </c>
      <c r="C8" s="305">
        <v>61.89</v>
      </c>
      <c r="D8" s="337">
        <v>65.5</v>
      </c>
      <c r="E8" s="306"/>
      <c r="F8" s="439"/>
      <c r="G8" s="118" t="str">
        <f t="shared" si="0"/>
        <v/>
      </c>
      <c r="H8" s="307">
        <f t="shared" si="1"/>
        <v>-65.5</v>
      </c>
      <c r="I8" s="308">
        <f t="shared" si="2"/>
        <v>-61.89</v>
      </c>
    </row>
    <row r="9" spans="1:13" s="297" customFormat="1" ht="18.75" customHeight="1" x14ac:dyDescent="0.2">
      <c r="B9" s="279" t="s">
        <v>96</v>
      </c>
      <c r="C9" s="309">
        <v>63.04</v>
      </c>
      <c r="D9" s="338">
        <v>66.86</v>
      </c>
      <c r="E9" s="310"/>
      <c r="F9" s="439"/>
      <c r="G9" s="92" t="str">
        <f t="shared" si="0"/>
        <v/>
      </c>
      <c r="H9" s="311">
        <f t="shared" si="1"/>
        <v>-66.86</v>
      </c>
      <c r="I9" s="312">
        <f t="shared" si="2"/>
        <v>-63.04</v>
      </c>
    </row>
    <row r="10" spans="1:13" s="300" customFormat="1" ht="18.75" customHeight="1" x14ac:dyDescent="0.2">
      <c r="B10" s="280" t="s">
        <v>75</v>
      </c>
      <c r="C10" s="313">
        <v>36.22</v>
      </c>
      <c r="D10" s="339">
        <v>40</v>
      </c>
      <c r="E10" s="314"/>
      <c r="F10" s="439"/>
      <c r="G10" s="124" t="str">
        <f t="shared" si="0"/>
        <v/>
      </c>
      <c r="H10" s="315">
        <f t="shared" si="1"/>
        <v>-40</v>
      </c>
      <c r="I10" s="316">
        <f t="shared" si="2"/>
        <v>-36.22</v>
      </c>
      <c r="M10" s="297"/>
    </row>
    <row r="11" spans="1:13" s="297" customFormat="1" ht="18.75" customHeight="1" x14ac:dyDescent="0.2">
      <c r="B11" s="281" t="s">
        <v>76</v>
      </c>
      <c r="C11" s="305">
        <v>33.11</v>
      </c>
      <c r="D11" s="337">
        <v>37.04</v>
      </c>
      <c r="E11" s="306"/>
      <c r="F11" s="439"/>
      <c r="G11" s="127" t="str">
        <f t="shared" si="0"/>
        <v/>
      </c>
      <c r="H11" s="317">
        <f t="shared" si="1"/>
        <v>-37.04</v>
      </c>
      <c r="I11" s="318">
        <f t="shared" si="2"/>
        <v>-33.11</v>
      </c>
    </row>
    <row r="12" spans="1:13" s="297" customFormat="1" ht="18.75" customHeight="1" x14ac:dyDescent="0.2">
      <c r="B12" s="282" t="s">
        <v>97</v>
      </c>
      <c r="C12" s="309">
        <v>37.97</v>
      </c>
      <c r="D12" s="338">
        <v>41.67</v>
      </c>
      <c r="E12" s="310"/>
      <c r="F12" s="439"/>
      <c r="G12" s="92" t="str">
        <f t="shared" si="0"/>
        <v/>
      </c>
      <c r="H12" s="311">
        <f t="shared" si="1"/>
        <v>-41.67</v>
      </c>
      <c r="I12" s="312">
        <f t="shared" si="2"/>
        <v>-37.97</v>
      </c>
    </row>
    <row r="13" spans="1:13" s="300" customFormat="1" ht="18.75" customHeight="1" x14ac:dyDescent="0.2">
      <c r="B13" s="283" t="s">
        <v>69</v>
      </c>
      <c r="C13" s="313">
        <v>42.95</v>
      </c>
      <c r="D13" s="339">
        <v>47.73</v>
      </c>
      <c r="E13" s="314"/>
      <c r="F13" s="439"/>
      <c r="G13" s="124" t="str">
        <f t="shared" si="0"/>
        <v/>
      </c>
      <c r="H13" s="315">
        <f t="shared" si="1"/>
        <v>-47.73</v>
      </c>
      <c r="I13" s="316">
        <f t="shared" si="2"/>
        <v>-42.95</v>
      </c>
      <c r="M13" s="297"/>
    </row>
    <row r="14" spans="1:13" s="297" customFormat="1" ht="18.75" customHeight="1" x14ac:dyDescent="0.2">
      <c r="B14" s="281" t="s">
        <v>70</v>
      </c>
      <c r="C14" s="305">
        <v>43.46</v>
      </c>
      <c r="D14" s="337">
        <v>48.66</v>
      </c>
      <c r="E14" s="306"/>
      <c r="F14" s="439"/>
      <c r="G14" s="127" t="str">
        <f t="shared" si="0"/>
        <v/>
      </c>
      <c r="H14" s="317">
        <f t="shared" si="1"/>
        <v>-48.66</v>
      </c>
      <c r="I14" s="318">
        <f t="shared" si="2"/>
        <v>-43.46</v>
      </c>
    </row>
    <row r="15" spans="1:13" s="297" customFormat="1" ht="18.75" customHeight="1" x14ac:dyDescent="0.2">
      <c r="B15" s="284" t="s">
        <v>71</v>
      </c>
      <c r="C15" s="305">
        <v>51.56</v>
      </c>
      <c r="D15" s="337">
        <v>55.57</v>
      </c>
      <c r="E15" s="306"/>
      <c r="F15" s="439"/>
      <c r="G15" s="131" t="str">
        <f t="shared" si="0"/>
        <v/>
      </c>
      <c r="H15" s="307">
        <f t="shared" si="1"/>
        <v>-55.57</v>
      </c>
      <c r="I15" s="308">
        <f t="shared" si="2"/>
        <v>-51.56</v>
      </c>
    </row>
    <row r="16" spans="1:13" s="297" customFormat="1" ht="18.75" customHeight="1" x14ac:dyDescent="0.2">
      <c r="B16" s="279" t="s">
        <v>72</v>
      </c>
      <c r="C16" s="309">
        <v>29.4</v>
      </c>
      <c r="D16" s="338">
        <v>30.9</v>
      </c>
      <c r="E16" s="310"/>
      <c r="F16" s="439"/>
      <c r="G16" s="148" t="str">
        <f t="shared" si="0"/>
        <v/>
      </c>
      <c r="H16" s="311">
        <f t="shared" si="1"/>
        <v>-30.9</v>
      </c>
      <c r="I16" s="312">
        <f t="shared" si="2"/>
        <v>-29.4</v>
      </c>
    </row>
    <row r="17" spans="2:13" s="300" customFormat="1" ht="18.75" customHeight="1" x14ac:dyDescent="0.2">
      <c r="B17" s="283" t="s">
        <v>73</v>
      </c>
      <c r="C17" s="313">
        <v>49.71</v>
      </c>
      <c r="D17" s="339">
        <v>55.42</v>
      </c>
      <c r="E17" s="314"/>
      <c r="F17" s="439"/>
      <c r="G17" s="124" t="str">
        <f t="shared" si="0"/>
        <v/>
      </c>
      <c r="H17" s="315">
        <f t="shared" si="1"/>
        <v>-55.42</v>
      </c>
      <c r="I17" s="316">
        <f t="shared" si="2"/>
        <v>-49.71</v>
      </c>
      <c r="M17" s="297"/>
    </row>
    <row r="18" spans="2:13" s="297" customFormat="1" ht="18.75" customHeight="1" x14ac:dyDescent="0.2">
      <c r="B18" s="281" t="s">
        <v>77</v>
      </c>
      <c r="C18" s="305">
        <v>53.37</v>
      </c>
      <c r="D18" s="337">
        <v>59.32</v>
      </c>
      <c r="E18" s="306"/>
      <c r="F18" s="439"/>
      <c r="G18" s="118" t="str">
        <f t="shared" si="0"/>
        <v/>
      </c>
      <c r="H18" s="307">
        <f t="shared" si="1"/>
        <v>-59.32</v>
      </c>
      <c r="I18" s="308">
        <f t="shared" si="2"/>
        <v>-53.37</v>
      </c>
    </row>
    <row r="19" spans="2:13" s="297" customFormat="1" ht="18.75" customHeight="1" x14ac:dyDescent="0.2">
      <c r="B19" s="279" t="s">
        <v>74</v>
      </c>
      <c r="C19" s="309">
        <v>46.04</v>
      </c>
      <c r="D19" s="338">
        <v>51.51</v>
      </c>
      <c r="E19" s="310"/>
      <c r="F19" s="439"/>
      <c r="G19" s="92" t="str">
        <f t="shared" si="0"/>
        <v/>
      </c>
      <c r="H19" s="311">
        <f t="shared" si="1"/>
        <v>-51.51</v>
      </c>
      <c r="I19" s="312">
        <f t="shared" si="2"/>
        <v>-46.04</v>
      </c>
    </row>
    <row r="20" spans="2:13" s="300" customFormat="1" ht="18.75" customHeight="1" x14ac:dyDescent="0.2">
      <c r="B20" s="285" t="s">
        <v>98</v>
      </c>
      <c r="C20" s="313">
        <v>55.05</v>
      </c>
      <c r="D20" s="339">
        <v>58.83</v>
      </c>
      <c r="E20" s="314"/>
      <c r="F20" s="439"/>
      <c r="G20" s="124" t="str">
        <f t="shared" si="0"/>
        <v/>
      </c>
      <c r="H20" s="315">
        <f t="shared" si="1"/>
        <v>-58.83</v>
      </c>
      <c r="I20" s="316">
        <f t="shared" si="2"/>
        <v>-55.05</v>
      </c>
      <c r="M20" s="297"/>
    </row>
    <row r="21" spans="2:13" s="297" customFormat="1" ht="18.75" customHeight="1" x14ac:dyDescent="0.2">
      <c r="B21" s="284" t="s">
        <v>99</v>
      </c>
      <c r="C21" s="305">
        <v>51.93</v>
      </c>
      <c r="D21" s="337">
        <v>53.24</v>
      </c>
      <c r="E21" s="306"/>
      <c r="F21" s="439"/>
      <c r="G21" s="118" t="str">
        <f t="shared" si="0"/>
        <v/>
      </c>
      <c r="H21" s="307">
        <f t="shared" si="1"/>
        <v>-53.24</v>
      </c>
      <c r="I21" s="308">
        <f t="shared" si="2"/>
        <v>-51.93</v>
      </c>
    </row>
    <row r="22" spans="2:13" s="297" customFormat="1" ht="18.75" customHeight="1" x14ac:dyDescent="0.2">
      <c r="B22" s="279" t="s">
        <v>100</v>
      </c>
      <c r="C22" s="309">
        <v>58.18</v>
      </c>
      <c r="D22" s="338">
        <v>64.430000000000007</v>
      </c>
      <c r="E22" s="310"/>
      <c r="F22" s="439"/>
      <c r="G22" s="92" t="str">
        <f t="shared" si="0"/>
        <v/>
      </c>
      <c r="H22" s="311">
        <f t="shared" si="1"/>
        <v>-64.430000000000007</v>
      </c>
      <c r="I22" s="312">
        <f t="shared" si="2"/>
        <v>-58.18</v>
      </c>
    </row>
    <row r="23" spans="2:13" s="300" customFormat="1" ht="18.75" customHeight="1" x14ac:dyDescent="0.2">
      <c r="B23" s="285" t="s">
        <v>101</v>
      </c>
      <c r="C23" s="313">
        <v>45.75</v>
      </c>
      <c r="D23" s="339">
        <v>50.42</v>
      </c>
      <c r="E23" s="314"/>
      <c r="F23" s="439"/>
      <c r="G23" s="124" t="str">
        <f t="shared" si="0"/>
        <v/>
      </c>
      <c r="H23" s="315">
        <f t="shared" si="1"/>
        <v>-50.42</v>
      </c>
      <c r="I23" s="316">
        <f t="shared" si="2"/>
        <v>-45.75</v>
      </c>
      <c r="M23" s="297"/>
    </row>
    <row r="24" spans="2:13" s="297" customFormat="1" ht="18.75" customHeight="1" x14ac:dyDescent="0.2">
      <c r="B24" s="284" t="s">
        <v>102</v>
      </c>
      <c r="C24" s="305">
        <v>32.79</v>
      </c>
      <c r="D24" s="337">
        <v>37.11</v>
      </c>
      <c r="E24" s="306"/>
      <c r="F24" s="439"/>
      <c r="G24" s="127" t="str">
        <f t="shared" si="0"/>
        <v/>
      </c>
      <c r="H24" s="317">
        <f t="shared" si="1"/>
        <v>-37.11</v>
      </c>
      <c r="I24" s="318">
        <f t="shared" si="2"/>
        <v>-32.79</v>
      </c>
    </row>
    <row r="25" spans="2:13" s="297" customFormat="1" ht="18.75" customHeight="1" x14ac:dyDescent="0.2">
      <c r="B25" s="279" t="s">
        <v>106</v>
      </c>
      <c r="C25" s="309">
        <v>60.87</v>
      </c>
      <c r="D25" s="338">
        <v>65.95</v>
      </c>
      <c r="E25" s="310"/>
      <c r="F25" s="439"/>
      <c r="G25" s="92" t="str">
        <f>IF(E27&lt;&gt;"",IF(E27&lt;27,"ปรับปรุง",IF(E27&lt;50,"พอใช้",IF(E27&lt;71,"ดี",IF(E27&lt;101,"ดีมาก")))),"")</f>
        <v/>
      </c>
      <c r="H25" s="311">
        <f t="shared" si="1"/>
        <v>-65.95</v>
      </c>
      <c r="I25" s="312">
        <f t="shared" si="2"/>
        <v>-60.87</v>
      </c>
    </row>
    <row r="26" spans="2:13" s="300" customFormat="1" ht="18.75" customHeight="1" x14ac:dyDescent="0.2">
      <c r="B26" s="283" t="s">
        <v>103</v>
      </c>
      <c r="C26" s="313">
        <v>49.64</v>
      </c>
      <c r="D26" s="339">
        <v>55.67</v>
      </c>
      <c r="E26" s="314"/>
      <c r="F26" s="298"/>
      <c r="G26" s="124" t="str">
        <f>IF(E26&lt;&gt;"",IF(E26&lt;27,"ปรับปรุง",IF(E26&lt;50,"พอใช้",IF(E26&lt;71,"ดี",IF(E26&lt;101,"ดีมาก")))),"")</f>
        <v/>
      </c>
      <c r="H26" s="315">
        <f t="shared" si="1"/>
        <v>-55.67</v>
      </c>
      <c r="I26" s="316">
        <f t="shared" si="2"/>
        <v>-49.64</v>
      </c>
      <c r="M26" s="297"/>
    </row>
    <row r="27" spans="2:13" s="297" customFormat="1" ht="18.75" customHeight="1" thickBot="1" x14ac:dyDescent="0.25">
      <c r="B27" s="286" t="s">
        <v>104</v>
      </c>
      <c r="C27" s="319">
        <v>49.64</v>
      </c>
      <c r="D27" s="340">
        <v>55.67</v>
      </c>
      <c r="E27" s="320"/>
      <c r="F27" s="321"/>
      <c r="G27" s="152" t="str">
        <f>IF(E27&lt;&gt;"",IF(E27&lt;27,"ปรับปรุง",IF(E27&lt;50,"พอใช้",IF(E27&lt;71,"ดี",IF(E27&lt;101,"ดีมาก")))),"")</f>
        <v/>
      </c>
      <c r="H27" s="299">
        <f t="shared" si="1"/>
        <v>-55.67</v>
      </c>
      <c r="I27" s="322">
        <f t="shared" si="2"/>
        <v>-49.64</v>
      </c>
    </row>
    <row r="28" spans="2:13" s="79" customFormat="1" ht="18.75" customHeight="1" thickBot="1" x14ac:dyDescent="0.25">
      <c r="B28" s="170" t="s">
        <v>120</v>
      </c>
      <c r="C28" s="95">
        <v>46.46</v>
      </c>
      <c r="D28" s="341">
        <v>48.45</v>
      </c>
      <c r="E28" s="90"/>
      <c r="F28" s="438" t="s">
        <v>95</v>
      </c>
      <c r="G28" s="333" t="str">
        <f t="shared" ref="G28:G51" si="3">IF(E28&lt;&gt;"",IF(E28&lt;31,"ปรับปรุง",IF(E28&lt;50,"พอใช้",IF(E28&lt;71,"ดี",IF(E28&lt;101,"ดีมาก")))),"")</f>
        <v/>
      </c>
      <c r="H28" s="91">
        <f t="shared" si="1"/>
        <v>-48.45</v>
      </c>
      <c r="I28" s="87">
        <f t="shared" si="2"/>
        <v>-46.46</v>
      </c>
    </row>
    <row r="29" spans="2:13" s="300" customFormat="1" ht="18.75" customHeight="1" x14ac:dyDescent="0.2">
      <c r="B29" s="287" t="s">
        <v>87</v>
      </c>
      <c r="C29" s="301">
        <v>53.67</v>
      </c>
      <c r="D29" s="336">
        <v>56.62</v>
      </c>
      <c r="E29" s="302"/>
      <c r="F29" s="439"/>
      <c r="G29" s="141" t="str">
        <f t="shared" si="3"/>
        <v/>
      </c>
      <c r="H29" s="303">
        <f t="shared" si="1"/>
        <v>-56.62</v>
      </c>
      <c r="I29" s="303">
        <f t="shared" si="2"/>
        <v>-53.67</v>
      </c>
      <c r="M29" s="297"/>
    </row>
    <row r="30" spans="2:13" s="297" customFormat="1" ht="18.75" customHeight="1" x14ac:dyDescent="0.2">
      <c r="B30" s="288" t="s">
        <v>78</v>
      </c>
      <c r="C30" s="305">
        <v>58.52</v>
      </c>
      <c r="D30" s="337">
        <v>63.29</v>
      </c>
      <c r="E30" s="306"/>
      <c r="F30" s="439"/>
      <c r="G30" s="142" t="str">
        <f t="shared" si="3"/>
        <v/>
      </c>
      <c r="H30" s="317">
        <f t="shared" si="1"/>
        <v>-63.29</v>
      </c>
      <c r="I30" s="317">
        <f t="shared" si="2"/>
        <v>-58.52</v>
      </c>
    </row>
    <row r="31" spans="2:13" s="297" customFormat="1" ht="18.75" customHeight="1" x14ac:dyDescent="0.2">
      <c r="B31" s="288" t="s">
        <v>79</v>
      </c>
      <c r="C31" s="305">
        <v>63.93</v>
      </c>
      <c r="D31" s="337">
        <v>64.84</v>
      </c>
      <c r="E31" s="306"/>
      <c r="F31" s="439"/>
      <c r="G31" s="142" t="str">
        <f t="shared" si="3"/>
        <v/>
      </c>
      <c r="H31" s="317">
        <f t="shared" si="1"/>
        <v>-64.84</v>
      </c>
      <c r="I31" s="311">
        <f t="shared" si="2"/>
        <v>-63.93</v>
      </c>
    </row>
    <row r="32" spans="2:13" s="297" customFormat="1" ht="18.75" customHeight="1" x14ac:dyDescent="0.2">
      <c r="B32" s="288" t="s">
        <v>107</v>
      </c>
      <c r="C32" s="305">
        <v>55.01</v>
      </c>
      <c r="D32" s="337">
        <v>55.64</v>
      </c>
      <c r="E32" s="306"/>
      <c r="F32" s="439"/>
      <c r="G32" s="143" t="str">
        <f t="shared" si="3"/>
        <v/>
      </c>
      <c r="H32" s="323">
        <f t="shared" si="1"/>
        <v>-55.64</v>
      </c>
      <c r="I32" s="324">
        <f t="shared" si="2"/>
        <v>-55.01</v>
      </c>
    </row>
    <row r="33" spans="2:13" s="297" customFormat="1" ht="18.75" customHeight="1" x14ac:dyDescent="0.2">
      <c r="B33" s="288" t="s">
        <v>108</v>
      </c>
      <c r="C33" s="305">
        <v>48.78</v>
      </c>
      <c r="D33" s="337">
        <v>54.6</v>
      </c>
      <c r="E33" s="306"/>
      <c r="F33" s="439"/>
      <c r="G33" s="130" t="str">
        <f t="shared" si="3"/>
        <v/>
      </c>
      <c r="H33" s="307">
        <f t="shared" si="1"/>
        <v>-54.6</v>
      </c>
      <c r="I33" s="307">
        <f t="shared" si="2"/>
        <v>-48.78</v>
      </c>
    </row>
    <row r="34" spans="2:13" s="297" customFormat="1" ht="18.75" customHeight="1" x14ac:dyDescent="0.2">
      <c r="B34" s="288" t="s">
        <v>80</v>
      </c>
      <c r="C34" s="305">
        <v>53.39</v>
      </c>
      <c r="D34" s="337">
        <v>55.52</v>
      </c>
      <c r="E34" s="306"/>
      <c r="F34" s="439"/>
      <c r="G34" s="130" t="str">
        <f t="shared" si="3"/>
        <v/>
      </c>
      <c r="H34" s="307">
        <f t="shared" si="1"/>
        <v>-55.52</v>
      </c>
      <c r="I34" s="307">
        <f t="shared" si="2"/>
        <v>-53.39</v>
      </c>
    </row>
    <row r="35" spans="2:13" s="297" customFormat="1" ht="18.75" customHeight="1" x14ac:dyDescent="0.2">
      <c r="B35" s="289" t="s">
        <v>109</v>
      </c>
      <c r="C35" s="309">
        <v>42.4</v>
      </c>
      <c r="D35" s="338">
        <v>45.84</v>
      </c>
      <c r="E35" s="310"/>
      <c r="F35" s="439"/>
      <c r="G35" s="144" t="str">
        <f t="shared" si="3"/>
        <v/>
      </c>
      <c r="H35" s="311">
        <f t="shared" si="1"/>
        <v>-45.84</v>
      </c>
      <c r="I35" s="311">
        <f t="shared" si="2"/>
        <v>-42.4</v>
      </c>
    </row>
    <row r="36" spans="2:13" s="300" customFormat="1" ht="18.75" customHeight="1" x14ac:dyDescent="0.2">
      <c r="B36" s="290" t="s">
        <v>88</v>
      </c>
      <c r="C36" s="313">
        <v>43.39</v>
      </c>
      <c r="D36" s="339">
        <v>45.82</v>
      </c>
      <c r="E36" s="314"/>
      <c r="F36" s="439"/>
      <c r="G36" s="145" t="str">
        <f t="shared" si="3"/>
        <v/>
      </c>
      <c r="H36" s="315">
        <f t="shared" si="1"/>
        <v>-45.82</v>
      </c>
      <c r="I36" s="315">
        <f t="shared" si="2"/>
        <v>-43.39</v>
      </c>
      <c r="M36" s="297"/>
    </row>
    <row r="37" spans="2:13" s="297" customFormat="1" ht="18.75" customHeight="1" x14ac:dyDescent="0.2">
      <c r="B37" s="288" t="s">
        <v>110</v>
      </c>
      <c r="C37" s="305">
        <v>58.49</v>
      </c>
      <c r="D37" s="337">
        <v>58.25</v>
      </c>
      <c r="E37" s="306"/>
      <c r="F37" s="439"/>
      <c r="G37" s="143" t="str">
        <f t="shared" si="3"/>
        <v/>
      </c>
      <c r="H37" s="317">
        <f t="shared" si="1"/>
        <v>-58.25</v>
      </c>
      <c r="I37" s="317">
        <f t="shared" si="2"/>
        <v>-58.49</v>
      </c>
    </row>
    <row r="38" spans="2:13" s="297" customFormat="1" ht="18.75" customHeight="1" x14ac:dyDescent="0.2">
      <c r="B38" s="291" t="s">
        <v>111</v>
      </c>
      <c r="C38" s="305">
        <v>21.6</v>
      </c>
      <c r="D38" s="337">
        <v>26.79</v>
      </c>
      <c r="E38" s="306"/>
      <c r="F38" s="439"/>
      <c r="G38" s="130" t="str">
        <f t="shared" si="3"/>
        <v/>
      </c>
      <c r="H38" s="317">
        <f t="shared" si="1"/>
        <v>-26.79</v>
      </c>
      <c r="I38" s="317">
        <f t="shared" si="2"/>
        <v>-21.6</v>
      </c>
    </row>
    <row r="39" spans="2:13" s="297" customFormat="1" ht="18.75" customHeight="1" x14ac:dyDescent="0.2">
      <c r="B39" s="292" t="s">
        <v>81</v>
      </c>
      <c r="C39" s="309">
        <v>48.17</v>
      </c>
      <c r="D39" s="338">
        <v>50.53</v>
      </c>
      <c r="E39" s="310"/>
      <c r="F39" s="439"/>
      <c r="G39" s="144" t="str">
        <f t="shared" si="3"/>
        <v/>
      </c>
      <c r="H39" s="311">
        <f t="shared" si="1"/>
        <v>-50.53</v>
      </c>
      <c r="I39" s="311">
        <f t="shared" si="2"/>
        <v>-48.17</v>
      </c>
    </row>
    <row r="40" spans="2:13" s="300" customFormat="1" ht="18.75" customHeight="1" x14ac:dyDescent="0.2">
      <c r="B40" s="293" t="s">
        <v>89</v>
      </c>
      <c r="C40" s="313">
        <v>57.24</v>
      </c>
      <c r="D40" s="339">
        <v>61.06</v>
      </c>
      <c r="E40" s="314"/>
      <c r="F40" s="439"/>
      <c r="G40" s="145" t="str">
        <f t="shared" si="3"/>
        <v/>
      </c>
      <c r="H40" s="315">
        <f t="shared" si="1"/>
        <v>-61.06</v>
      </c>
      <c r="I40" s="315">
        <f t="shared" si="2"/>
        <v>-57.24</v>
      </c>
      <c r="M40" s="297"/>
    </row>
    <row r="41" spans="2:13" s="297" customFormat="1" ht="18.75" customHeight="1" x14ac:dyDescent="0.2">
      <c r="B41" s="294" t="s">
        <v>112</v>
      </c>
      <c r="C41" s="325">
        <v>53.45</v>
      </c>
      <c r="D41" s="342">
        <v>55.47</v>
      </c>
      <c r="E41" s="326"/>
      <c r="F41" s="439"/>
      <c r="G41" s="142" t="str">
        <f t="shared" si="3"/>
        <v/>
      </c>
      <c r="H41" s="317">
        <f t="shared" si="1"/>
        <v>-55.47</v>
      </c>
      <c r="I41" s="317">
        <f t="shared" si="2"/>
        <v>-53.45</v>
      </c>
    </row>
    <row r="42" spans="2:13" s="297" customFormat="1" ht="18.75" customHeight="1" x14ac:dyDescent="0.2">
      <c r="B42" s="289" t="s">
        <v>82</v>
      </c>
      <c r="C42" s="309">
        <v>61.03</v>
      </c>
      <c r="D42" s="338">
        <v>66.66</v>
      </c>
      <c r="E42" s="310"/>
      <c r="F42" s="439"/>
      <c r="G42" s="144" t="str">
        <f t="shared" si="3"/>
        <v/>
      </c>
      <c r="H42" s="311">
        <f t="shared" si="1"/>
        <v>-66.66</v>
      </c>
      <c r="I42" s="311">
        <f t="shared" si="2"/>
        <v>-61.03</v>
      </c>
    </row>
    <row r="43" spans="2:13" s="300" customFormat="1" ht="18.75" customHeight="1" x14ac:dyDescent="0.2">
      <c r="B43" s="293" t="s">
        <v>113</v>
      </c>
      <c r="C43" s="313">
        <v>40.200000000000003</v>
      </c>
      <c r="D43" s="339">
        <v>40.94</v>
      </c>
      <c r="E43" s="314"/>
      <c r="F43" s="439"/>
      <c r="G43" s="145" t="str">
        <f t="shared" si="3"/>
        <v/>
      </c>
      <c r="H43" s="315">
        <f t="shared" si="1"/>
        <v>-40.94</v>
      </c>
      <c r="I43" s="315">
        <f t="shared" si="2"/>
        <v>-40.200000000000003</v>
      </c>
      <c r="M43" s="297"/>
    </row>
    <row r="44" spans="2:13" s="297" customFormat="1" ht="18.75" customHeight="1" x14ac:dyDescent="0.2">
      <c r="B44" s="291" t="s">
        <v>114</v>
      </c>
      <c r="C44" s="325">
        <v>40.56</v>
      </c>
      <c r="D44" s="342">
        <v>41.21</v>
      </c>
      <c r="E44" s="326"/>
      <c r="F44" s="439"/>
      <c r="G44" s="130" t="str">
        <f t="shared" si="3"/>
        <v/>
      </c>
      <c r="H44" s="307">
        <f t="shared" si="1"/>
        <v>-41.21</v>
      </c>
      <c r="I44" s="307">
        <f t="shared" si="2"/>
        <v>-40.56</v>
      </c>
    </row>
    <row r="45" spans="2:13" s="297" customFormat="1" ht="18.75" customHeight="1" x14ac:dyDescent="0.2">
      <c r="B45" s="291" t="s">
        <v>83</v>
      </c>
      <c r="C45" s="325">
        <v>28.83</v>
      </c>
      <c r="D45" s="342">
        <v>31.02</v>
      </c>
      <c r="E45" s="326"/>
      <c r="F45" s="439"/>
      <c r="G45" s="130" t="str">
        <f t="shared" si="3"/>
        <v/>
      </c>
      <c r="H45" s="307">
        <f t="shared" si="1"/>
        <v>-31.02</v>
      </c>
      <c r="I45" s="307">
        <f t="shared" si="2"/>
        <v>-28.83</v>
      </c>
    </row>
    <row r="46" spans="2:13" s="297" customFormat="1" ht="18.75" customHeight="1" x14ac:dyDescent="0.2">
      <c r="B46" s="294" t="s">
        <v>84</v>
      </c>
      <c r="C46" s="325">
        <v>52.81</v>
      </c>
      <c r="D46" s="342">
        <v>55.19</v>
      </c>
      <c r="E46" s="326"/>
      <c r="F46" s="439"/>
      <c r="G46" s="130" t="str">
        <f t="shared" si="3"/>
        <v/>
      </c>
      <c r="H46" s="307">
        <f t="shared" si="1"/>
        <v>-55.19</v>
      </c>
      <c r="I46" s="307">
        <f t="shared" si="2"/>
        <v>-52.81</v>
      </c>
    </row>
    <row r="47" spans="2:13" s="297" customFormat="1" ht="18.75" customHeight="1" x14ac:dyDescent="0.2">
      <c r="B47" s="288" t="s">
        <v>115</v>
      </c>
      <c r="C47" s="325">
        <v>28.22</v>
      </c>
      <c r="D47" s="342">
        <v>25.48</v>
      </c>
      <c r="E47" s="326"/>
      <c r="F47" s="439"/>
      <c r="G47" s="130" t="str">
        <f t="shared" si="3"/>
        <v/>
      </c>
      <c r="H47" s="307">
        <f t="shared" si="1"/>
        <v>-25.48</v>
      </c>
      <c r="I47" s="307">
        <f t="shared" si="2"/>
        <v>-28.22</v>
      </c>
    </row>
    <row r="48" spans="2:13" s="297" customFormat="1" ht="18.75" customHeight="1" x14ac:dyDescent="0.2">
      <c r="B48" s="289" t="s">
        <v>85</v>
      </c>
      <c r="C48" s="309">
        <v>48.57</v>
      </c>
      <c r="D48" s="338">
        <v>49.24</v>
      </c>
      <c r="E48" s="310"/>
      <c r="F48" s="439"/>
      <c r="G48" s="144" t="str">
        <f t="shared" si="3"/>
        <v/>
      </c>
      <c r="H48" s="311">
        <f t="shared" si="1"/>
        <v>-49.24</v>
      </c>
      <c r="I48" s="311">
        <f t="shared" si="2"/>
        <v>-48.57</v>
      </c>
    </row>
    <row r="49" spans="2:13" s="300" customFormat="1" ht="18.75" customHeight="1" x14ac:dyDescent="0.2">
      <c r="B49" s="290" t="s">
        <v>116</v>
      </c>
      <c r="C49" s="313">
        <v>38.950000000000003</v>
      </c>
      <c r="D49" s="339">
        <v>39.53</v>
      </c>
      <c r="E49" s="314"/>
      <c r="F49" s="439"/>
      <c r="G49" s="145" t="str">
        <f t="shared" si="3"/>
        <v/>
      </c>
      <c r="H49" s="315">
        <f t="shared" si="1"/>
        <v>-39.53</v>
      </c>
      <c r="I49" s="315">
        <f t="shared" si="2"/>
        <v>-38.950000000000003</v>
      </c>
      <c r="M49" s="297"/>
    </row>
    <row r="50" spans="2:13" s="297" customFormat="1" ht="18.75" customHeight="1" x14ac:dyDescent="0.2">
      <c r="B50" s="295" t="s">
        <v>86</v>
      </c>
      <c r="C50" s="325">
        <v>34.96</v>
      </c>
      <c r="D50" s="342">
        <v>36.22</v>
      </c>
      <c r="E50" s="326"/>
      <c r="F50" s="439"/>
      <c r="G50" s="146" t="str">
        <f t="shared" si="3"/>
        <v/>
      </c>
      <c r="H50" s="327">
        <f t="shared" si="1"/>
        <v>-36.22</v>
      </c>
      <c r="I50" s="327">
        <f t="shared" si="2"/>
        <v>-34.96</v>
      </c>
    </row>
    <row r="51" spans="2:13" s="297" customFormat="1" ht="18.75" customHeight="1" thickBot="1" x14ac:dyDescent="0.25">
      <c r="B51" s="296" t="s">
        <v>117</v>
      </c>
      <c r="C51" s="328">
        <v>42.94</v>
      </c>
      <c r="D51" s="343">
        <v>42.85</v>
      </c>
      <c r="E51" s="329"/>
      <c r="F51" s="439"/>
      <c r="G51" s="147" t="str">
        <f t="shared" si="3"/>
        <v/>
      </c>
      <c r="H51" s="330">
        <f t="shared" si="1"/>
        <v>-42.85</v>
      </c>
      <c r="I51" s="330">
        <f t="shared" si="2"/>
        <v>-42.94</v>
      </c>
    </row>
    <row r="52" spans="2:13" s="80" customFormat="1" ht="18.75" customHeight="1" thickBot="1" x14ac:dyDescent="0.25">
      <c r="B52" s="83" t="s">
        <v>90</v>
      </c>
      <c r="C52" s="96">
        <v>45.7</v>
      </c>
      <c r="D52" s="344">
        <v>48.94</v>
      </c>
      <c r="E52" s="94"/>
      <c r="F52" s="440"/>
      <c r="G52" s="333" t="str">
        <f>IF(E52&lt;&gt;"",IF(E52&lt;29,"ปรับปรุง",IF(E52&lt;50,"พอใช้",IF(E52&lt;71,"ดี",IF(E52&lt;101,"ดีมาก")))),"")</f>
        <v/>
      </c>
      <c r="H52" s="91">
        <f t="shared" si="1"/>
        <v>-48.94</v>
      </c>
      <c r="I52" s="91">
        <f t="shared" si="2"/>
        <v>-45.7</v>
      </c>
      <c r="M52" s="79"/>
    </row>
    <row r="53" spans="2:13" ht="21" customHeight="1" x14ac:dyDescent="0.55000000000000004">
      <c r="M53" s="79"/>
    </row>
    <row r="54" spans="2:13" ht="21" customHeight="1" x14ac:dyDescent="0.55000000000000004">
      <c r="M54" s="79"/>
    </row>
  </sheetData>
  <sheetProtection algorithmName="SHA-512" hashValue="xZhoQLe+yVr10c4uBTVztdbH96pw/n2yu35WgpaEymbXtdW3csTSJ+BEN0eHFi+F5wNSOl7lcuUCqXfZypnWQQ==" saltValue="P90htNcMnfNd4dGqya65Og==" spinCount="100000" sheet="1" objects="1" scenarios="1"/>
  <mergeCells count="8">
    <mergeCell ref="F28:F52"/>
    <mergeCell ref="F6:F25"/>
    <mergeCell ref="B1:I1"/>
    <mergeCell ref="B2:I2"/>
    <mergeCell ref="E3:I3"/>
    <mergeCell ref="B4:B5"/>
    <mergeCell ref="C4:E4"/>
    <mergeCell ref="G4:I4"/>
  </mergeCells>
  <conditionalFormatting sqref="H6:H52">
    <cfRule type="cellIs" dxfId="843" priority="28" operator="greaterThanOrEqual">
      <formula>4</formula>
    </cfRule>
  </conditionalFormatting>
  <conditionalFormatting sqref="H6:H52">
    <cfRule type="cellIs" dxfId="842" priority="27" operator="between">
      <formula>0</formula>
      <formula>4</formula>
    </cfRule>
  </conditionalFormatting>
  <conditionalFormatting sqref="H6:H52">
    <cfRule type="cellIs" dxfId="841" priority="25" operator="lessThanOrEqual">
      <formula>-4</formula>
    </cfRule>
    <cfRule type="cellIs" dxfId="840" priority="26" operator="between">
      <formula>0</formula>
      <formula>-4</formula>
    </cfRule>
  </conditionalFormatting>
  <conditionalFormatting sqref="I6:I52">
    <cfRule type="cellIs" dxfId="839" priority="24" operator="greaterThanOrEqual">
      <formula>4</formula>
    </cfRule>
  </conditionalFormatting>
  <conditionalFormatting sqref="I6:I52">
    <cfRule type="cellIs" dxfId="838" priority="23" operator="between">
      <formula>0</formula>
      <formula>4</formula>
    </cfRule>
  </conditionalFormatting>
  <conditionalFormatting sqref="I6:I52">
    <cfRule type="cellIs" dxfId="837" priority="21" operator="lessThanOrEqual">
      <formula>-4</formula>
    </cfRule>
    <cfRule type="cellIs" dxfId="836" priority="22" operator="between">
      <formula>0</formula>
      <formula>-4</formula>
    </cfRule>
  </conditionalFormatting>
  <conditionalFormatting sqref="G6:G52">
    <cfRule type="cellIs" dxfId="835" priority="29" operator="equal">
      <formula>"ดีมาก"</formula>
    </cfRule>
  </conditionalFormatting>
  <conditionalFormatting sqref="G6:G52">
    <cfRule type="cellIs" dxfId="834" priority="30" operator="equal">
      <formula>"ดี"</formula>
    </cfRule>
  </conditionalFormatting>
  <conditionalFormatting sqref="G6:G52">
    <cfRule type="cellIs" dxfId="833" priority="31" operator="equal">
      <formula>"พอใช้"</formula>
    </cfRule>
    <cfRule type="cellIs" dxfId="832" priority="32" operator="equal">
      <formula>"ปรับปรุง"</formula>
    </cfRule>
  </conditionalFormatting>
  <pageMargins left="0.51181102362204722" right="0.19685039370078741" top="0.47244094488188981" bottom="0.19685039370078741" header="0.27559055118110237" footer="0.19685039370078741"/>
  <pageSetup paperSize="9" orientation="landscape" r:id="rId1"/>
  <headerFooter>
    <oddFooter>&amp;C&amp;9&amp;K002060Testing Analyze Program (TAP)
&amp;K7030A0 NT_P.3 (2562)</oddFooter>
  </headerFooter>
  <rowBreaks count="2" manualBreakCount="2">
    <brk id="27" max="16383" man="1"/>
    <brk id="52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A1:J68"/>
  <sheetViews>
    <sheetView topLeftCell="A54" zoomScale="115" zoomScaleNormal="115" workbookViewId="0">
      <selection activeCell="K70" sqref="K70"/>
    </sheetView>
  </sheetViews>
  <sheetFormatPr defaultRowHeight="24" x14ac:dyDescent="0.55000000000000004"/>
  <cols>
    <col min="1" max="1" width="28.85546875" style="78" customWidth="1"/>
    <col min="2" max="2" width="32.85546875" style="78" customWidth="1"/>
    <col min="3" max="5" width="10.42578125" style="78" customWidth="1"/>
    <col min="6" max="6" width="5.7109375" style="78" customWidth="1"/>
    <col min="7" max="9" width="10.42578125" style="78" customWidth="1"/>
    <col min="10" max="10" width="2.140625" style="78" customWidth="1"/>
    <col min="11" max="11" width="3.28515625" style="78" customWidth="1"/>
    <col min="12" max="222" width="9.140625" style="78"/>
    <col min="223" max="223" width="41.85546875" style="78" customWidth="1"/>
    <col min="224" max="224" width="7.5703125" style="78" customWidth="1"/>
    <col min="225" max="227" width="6.42578125" style="78" customWidth="1"/>
    <col min="228" max="228" width="8.5703125" style="78" customWidth="1"/>
    <col min="229" max="229" width="9.140625" style="78"/>
    <col min="230" max="230" width="8.5703125" style="78" customWidth="1"/>
    <col min="231" max="231" width="10.85546875" style="78" customWidth="1"/>
    <col min="232" max="235" width="7.5703125" style="78" customWidth="1"/>
    <col min="236" max="478" width="9.140625" style="78"/>
    <col min="479" max="479" width="41.85546875" style="78" customWidth="1"/>
    <col min="480" max="480" width="7.5703125" style="78" customWidth="1"/>
    <col min="481" max="483" width="6.42578125" style="78" customWidth="1"/>
    <col min="484" max="484" width="8.5703125" style="78" customWidth="1"/>
    <col min="485" max="485" width="9.140625" style="78"/>
    <col min="486" max="486" width="8.5703125" style="78" customWidth="1"/>
    <col min="487" max="487" width="10.85546875" style="78" customWidth="1"/>
    <col min="488" max="491" width="7.5703125" style="78" customWidth="1"/>
    <col min="492" max="734" width="9.140625" style="78"/>
    <col min="735" max="735" width="41.85546875" style="78" customWidth="1"/>
    <col min="736" max="736" width="7.5703125" style="78" customWidth="1"/>
    <col min="737" max="739" width="6.42578125" style="78" customWidth="1"/>
    <col min="740" max="740" width="8.5703125" style="78" customWidth="1"/>
    <col min="741" max="741" width="9.140625" style="78"/>
    <col min="742" max="742" width="8.5703125" style="78" customWidth="1"/>
    <col min="743" max="743" width="10.85546875" style="78" customWidth="1"/>
    <col min="744" max="747" width="7.5703125" style="78" customWidth="1"/>
    <col min="748" max="990" width="9.140625" style="78"/>
    <col min="991" max="991" width="41.85546875" style="78" customWidth="1"/>
    <col min="992" max="992" width="7.5703125" style="78" customWidth="1"/>
    <col min="993" max="995" width="6.42578125" style="78" customWidth="1"/>
    <col min="996" max="996" width="8.5703125" style="78" customWidth="1"/>
    <col min="997" max="997" width="9.140625" style="78"/>
    <col min="998" max="998" width="8.5703125" style="78" customWidth="1"/>
    <col min="999" max="999" width="10.85546875" style="78" customWidth="1"/>
    <col min="1000" max="1003" width="7.5703125" style="78" customWidth="1"/>
    <col min="1004" max="1246" width="9.140625" style="78"/>
    <col min="1247" max="1247" width="41.85546875" style="78" customWidth="1"/>
    <col min="1248" max="1248" width="7.5703125" style="78" customWidth="1"/>
    <col min="1249" max="1251" width="6.42578125" style="78" customWidth="1"/>
    <col min="1252" max="1252" width="8.5703125" style="78" customWidth="1"/>
    <col min="1253" max="1253" width="9.140625" style="78"/>
    <col min="1254" max="1254" width="8.5703125" style="78" customWidth="1"/>
    <col min="1255" max="1255" width="10.85546875" style="78" customWidth="1"/>
    <col min="1256" max="1259" width="7.5703125" style="78" customWidth="1"/>
    <col min="1260" max="1502" width="9.140625" style="78"/>
    <col min="1503" max="1503" width="41.85546875" style="78" customWidth="1"/>
    <col min="1504" max="1504" width="7.5703125" style="78" customWidth="1"/>
    <col min="1505" max="1507" width="6.42578125" style="78" customWidth="1"/>
    <col min="1508" max="1508" width="8.5703125" style="78" customWidth="1"/>
    <col min="1509" max="1509" width="9.140625" style="78"/>
    <col min="1510" max="1510" width="8.5703125" style="78" customWidth="1"/>
    <col min="1511" max="1511" width="10.85546875" style="78" customWidth="1"/>
    <col min="1512" max="1515" width="7.5703125" style="78" customWidth="1"/>
    <col min="1516" max="1758" width="9.140625" style="78"/>
    <col min="1759" max="1759" width="41.85546875" style="78" customWidth="1"/>
    <col min="1760" max="1760" width="7.5703125" style="78" customWidth="1"/>
    <col min="1761" max="1763" width="6.42578125" style="78" customWidth="1"/>
    <col min="1764" max="1764" width="8.5703125" style="78" customWidth="1"/>
    <col min="1765" max="1765" width="9.140625" style="78"/>
    <col min="1766" max="1766" width="8.5703125" style="78" customWidth="1"/>
    <col min="1767" max="1767" width="10.85546875" style="78" customWidth="1"/>
    <col min="1768" max="1771" width="7.5703125" style="78" customWidth="1"/>
    <col min="1772" max="2014" width="9.140625" style="78"/>
    <col min="2015" max="2015" width="41.85546875" style="78" customWidth="1"/>
    <col min="2016" max="2016" width="7.5703125" style="78" customWidth="1"/>
    <col min="2017" max="2019" width="6.42578125" style="78" customWidth="1"/>
    <col min="2020" max="2020" width="8.5703125" style="78" customWidth="1"/>
    <col min="2021" max="2021" width="9.140625" style="78"/>
    <col min="2022" max="2022" width="8.5703125" style="78" customWidth="1"/>
    <col min="2023" max="2023" width="10.85546875" style="78" customWidth="1"/>
    <col min="2024" max="2027" width="7.5703125" style="78" customWidth="1"/>
    <col min="2028" max="2270" width="9.140625" style="78"/>
    <col min="2271" max="2271" width="41.85546875" style="78" customWidth="1"/>
    <col min="2272" max="2272" width="7.5703125" style="78" customWidth="1"/>
    <col min="2273" max="2275" width="6.42578125" style="78" customWidth="1"/>
    <col min="2276" max="2276" width="8.5703125" style="78" customWidth="1"/>
    <col min="2277" max="2277" width="9.140625" style="78"/>
    <col min="2278" max="2278" width="8.5703125" style="78" customWidth="1"/>
    <col min="2279" max="2279" width="10.85546875" style="78" customWidth="1"/>
    <col min="2280" max="2283" width="7.5703125" style="78" customWidth="1"/>
    <col min="2284" max="2526" width="9.140625" style="78"/>
    <col min="2527" max="2527" width="41.85546875" style="78" customWidth="1"/>
    <col min="2528" max="2528" width="7.5703125" style="78" customWidth="1"/>
    <col min="2529" max="2531" width="6.42578125" style="78" customWidth="1"/>
    <col min="2532" max="2532" width="8.5703125" style="78" customWidth="1"/>
    <col min="2533" max="2533" width="9.140625" style="78"/>
    <col min="2534" max="2534" width="8.5703125" style="78" customWidth="1"/>
    <col min="2535" max="2535" width="10.85546875" style="78" customWidth="1"/>
    <col min="2536" max="2539" width="7.5703125" style="78" customWidth="1"/>
    <col min="2540" max="2782" width="9.140625" style="78"/>
    <col min="2783" max="2783" width="41.85546875" style="78" customWidth="1"/>
    <col min="2784" max="2784" width="7.5703125" style="78" customWidth="1"/>
    <col min="2785" max="2787" width="6.42578125" style="78" customWidth="1"/>
    <col min="2788" max="2788" width="8.5703125" style="78" customWidth="1"/>
    <col min="2789" max="2789" width="9.140625" style="78"/>
    <col min="2790" max="2790" width="8.5703125" style="78" customWidth="1"/>
    <col min="2791" max="2791" width="10.85546875" style="78" customWidth="1"/>
    <col min="2792" max="2795" width="7.5703125" style="78" customWidth="1"/>
    <col min="2796" max="3038" width="9.140625" style="78"/>
    <col min="3039" max="3039" width="41.85546875" style="78" customWidth="1"/>
    <col min="3040" max="3040" width="7.5703125" style="78" customWidth="1"/>
    <col min="3041" max="3043" width="6.42578125" style="78" customWidth="1"/>
    <col min="3044" max="3044" width="8.5703125" style="78" customWidth="1"/>
    <col min="3045" max="3045" width="9.140625" style="78"/>
    <col min="3046" max="3046" width="8.5703125" style="78" customWidth="1"/>
    <col min="3047" max="3047" width="10.85546875" style="78" customWidth="1"/>
    <col min="3048" max="3051" width="7.5703125" style="78" customWidth="1"/>
    <col min="3052" max="3294" width="9.140625" style="78"/>
    <col min="3295" max="3295" width="41.85546875" style="78" customWidth="1"/>
    <col min="3296" max="3296" width="7.5703125" style="78" customWidth="1"/>
    <col min="3297" max="3299" width="6.42578125" style="78" customWidth="1"/>
    <col min="3300" max="3300" width="8.5703125" style="78" customWidth="1"/>
    <col min="3301" max="3301" width="9.140625" style="78"/>
    <col min="3302" max="3302" width="8.5703125" style="78" customWidth="1"/>
    <col min="3303" max="3303" width="10.85546875" style="78" customWidth="1"/>
    <col min="3304" max="3307" width="7.5703125" style="78" customWidth="1"/>
    <col min="3308" max="3550" width="9.140625" style="78"/>
    <col min="3551" max="3551" width="41.85546875" style="78" customWidth="1"/>
    <col min="3552" max="3552" width="7.5703125" style="78" customWidth="1"/>
    <col min="3553" max="3555" width="6.42578125" style="78" customWidth="1"/>
    <col min="3556" max="3556" width="8.5703125" style="78" customWidth="1"/>
    <col min="3557" max="3557" width="9.140625" style="78"/>
    <col min="3558" max="3558" width="8.5703125" style="78" customWidth="1"/>
    <col min="3559" max="3559" width="10.85546875" style="78" customWidth="1"/>
    <col min="3560" max="3563" width="7.5703125" style="78" customWidth="1"/>
    <col min="3564" max="3806" width="9.140625" style="78"/>
    <col min="3807" max="3807" width="41.85546875" style="78" customWidth="1"/>
    <col min="3808" max="3808" width="7.5703125" style="78" customWidth="1"/>
    <col min="3809" max="3811" width="6.42578125" style="78" customWidth="1"/>
    <col min="3812" max="3812" width="8.5703125" style="78" customWidth="1"/>
    <col min="3813" max="3813" width="9.140625" style="78"/>
    <col min="3814" max="3814" width="8.5703125" style="78" customWidth="1"/>
    <col min="3815" max="3815" width="10.85546875" style="78" customWidth="1"/>
    <col min="3816" max="3819" width="7.5703125" style="78" customWidth="1"/>
    <col min="3820" max="4062" width="9.140625" style="78"/>
    <col min="4063" max="4063" width="41.85546875" style="78" customWidth="1"/>
    <col min="4064" max="4064" width="7.5703125" style="78" customWidth="1"/>
    <col min="4065" max="4067" width="6.42578125" style="78" customWidth="1"/>
    <col min="4068" max="4068" width="8.5703125" style="78" customWidth="1"/>
    <col min="4069" max="4069" width="9.140625" style="78"/>
    <col min="4070" max="4070" width="8.5703125" style="78" customWidth="1"/>
    <col min="4071" max="4071" width="10.85546875" style="78" customWidth="1"/>
    <col min="4072" max="4075" width="7.5703125" style="78" customWidth="1"/>
    <col min="4076" max="4318" width="9.140625" style="78"/>
    <col min="4319" max="4319" width="41.85546875" style="78" customWidth="1"/>
    <col min="4320" max="4320" width="7.5703125" style="78" customWidth="1"/>
    <col min="4321" max="4323" width="6.42578125" style="78" customWidth="1"/>
    <col min="4324" max="4324" width="8.5703125" style="78" customWidth="1"/>
    <col min="4325" max="4325" width="9.140625" style="78"/>
    <col min="4326" max="4326" width="8.5703125" style="78" customWidth="1"/>
    <col min="4327" max="4327" width="10.85546875" style="78" customWidth="1"/>
    <col min="4328" max="4331" width="7.5703125" style="78" customWidth="1"/>
    <col min="4332" max="4574" width="9.140625" style="78"/>
    <col min="4575" max="4575" width="41.85546875" style="78" customWidth="1"/>
    <col min="4576" max="4576" width="7.5703125" style="78" customWidth="1"/>
    <col min="4577" max="4579" width="6.42578125" style="78" customWidth="1"/>
    <col min="4580" max="4580" width="8.5703125" style="78" customWidth="1"/>
    <col min="4581" max="4581" width="9.140625" style="78"/>
    <col min="4582" max="4582" width="8.5703125" style="78" customWidth="1"/>
    <col min="4583" max="4583" width="10.85546875" style="78" customWidth="1"/>
    <col min="4584" max="4587" width="7.5703125" style="78" customWidth="1"/>
    <col min="4588" max="4830" width="9.140625" style="78"/>
    <col min="4831" max="4831" width="41.85546875" style="78" customWidth="1"/>
    <col min="4832" max="4832" width="7.5703125" style="78" customWidth="1"/>
    <col min="4833" max="4835" width="6.42578125" style="78" customWidth="1"/>
    <col min="4836" max="4836" width="8.5703125" style="78" customWidth="1"/>
    <col min="4837" max="4837" width="9.140625" style="78"/>
    <col min="4838" max="4838" width="8.5703125" style="78" customWidth="1"/>
    <col min="4839" max="4839" width="10.85546875" style="78" customWidth="1"/>
    <col min="4840" max="4843" width="7.5703125" style="78" customWidth="1"/>
    <col min="4844" max="5086" width="9.140625" style="78"/>
    <col min="5087" max="5087" width="41.85546875" style="78" customWidth="1"/>
    <col min="5088" max="5088" width="7.5703125" style="78" customWidth="1"/>
    <col min="5089" max="5091" width="6.42578125" style="78" customWidth="1"/>
    <col min="5092" max="5092" width="8.5703125" style="78" customWidth="1"/>
    <col min="5093" max="5093" width="9.140625" style="78"/>
    <col min="5094" max="5094" width="8.5703125" style="78" customWidth="1"/>
    <col min="5095" max="5095" width="10.85546875" style="78" customWidth="1"/>
    <col min="5096" max="5099" width="7.5703125" style="78" customWidth="1"/>
    <col min="5100" max="5342" width="9.140625" style="78"/>
    <col min="5343" max="5343" width="41.85546875" style="78" customWidth="1"/>
    <col min="5344" max="5344" width="7.5703125" style="78" customWidth="1"/>
    <col min="5345" max="5347" width="6.42578125" style="78" customWidth="1"/>
    <col min="5348" max="5348" width="8.5703125" style="78" customWidth="1"/>
    <col min="5349" max="5349" width="9.140625" style="78"/>
    <col min="5350" max="5350" width="8.5703125" style="78" customWidth="1"/>
    <col min="5351" max="5351" width="10.85546875" style="78" customWidth="1"/>
    <col min="5352" max="5355" width="7.5703125" style="78" customWidth="1"/>
    <col min="5356" max="5598" width="9.140625" style="78"/>
    <col min="5599" max="5599" width="41.85546875" style="78" customWidth="1"/>
    <col min="5600" max="5600" width="7.5703125" style="78" customWidth="1"/>
    <col min="5601" max="5603" width="6.42578125" style="78" customWidth="1"/>
    <col min="5604" max="5604" width="8.5703125" style="78" customWidth="1"/>
    <col min="5605" max="5605" width="9.140625" style="78"/>
    <col min="5606" max="5606" width="8.5703125" style="78" customWidth="1"/>
    <col min="5607" max="5607" width="10.85546875" style="78" customWidth="1"/>
    <col min="5608" max="5611" width="7.5703125" style="78" customWidth="1"/>
    <col min="5612" max="5854" width="9.140625" style="78"/>
    <col min="5855" max="5855" width="41.85546875" style="78" customWidth="1"/>
    <col min="5856" max="5856" width="7.5703125" style="78" customWidth="1"/>
    <col min="5857" max="5859" width="6.42578125" style="78" customWidth="1"/>
    <col min="5860" max="5860" width="8.5703125" style="78" customWidth="1"/>
    <col min="5861" max="5861" width="9.140625" style="78"/>
    <col min="5862" max="5862" width="8.5703125" style="78" customWidth="1"/>
    <col min="5863" max="5863" width="10.85546875" style="78" customWidth="1"/>
    <col min="5864" max="5867" width="7.5703125" style="78" customWidth="1"/>
    <col min="5868" max="6110" width="9.140625" style="78"/>
    <col min="6111" max="6111" width="41.85546875" style="78" customWidth="1"/>
    <col min="6112" max="6112" width="7.5703125" style="78" customWidth="1"/>
    <col min="6113" max="6115" width="6.42578125" style="78" customWidth="1"/>
    <col min="6116" max="6116" width="8.5703125" style="78" customWidth="1"/>
    <col min="6117" max="6117" width="9.140625" style="78"/>
    <col min="6118" max="6118" width="8.5703125" style="78" customWidth="1"/>
    <col min="6119" max="6119" width="10.85546875" style="78" customWidth="1"/>
    <col min="6120" max="6123" width="7.5703125" style="78" customWidth="1"/>
    <col min="6124" max="6366" width="9.140625" style="78"/>
    <col min="6367" max="6367" width="41.85546875" style="78" customWidth="1"/>
    <col min="6368" max="6368" width="7.5703125" style="78" customWidth="1"/>
    <col min="6369" max="6371" width="6.42578125" style="78" customWidth="1"/>
    <col min="6372" max="6372" width="8.5703125" style="78" customWidth="1"/>
    <col min="6373" max="6373" width="9.140625" style="78"/>
    <col min="6374" max="6374" width="8.5703125" style="78" customWidth="1"/>
    <col min="6375" max="6375" width="10.85546875" style="78" customWidth="1"/>
    <col min="6376" max="6379" width="7.5703125" style="78" customWidth="1"/>
    <col min="6380" max="6622" width="9.140625" style="78"/>
    <col min="6623" max="6623" width="41.85546875" style="78" customWidth="1"/>
    <col min="6624" max="6624" width="7.5703125" style="78" customWidth="1"/>
    <col min="6625" max="6627" width="6.42578125" style="78" customWidth="1"/>
    <col min="6628" max="6628" width="8.5703125" style="78" customWidth="1"/>
    <col min="6629" max="6629" width="9.140625" style="78"/>
    <col min="6630" max="6630" width="8.5703125" style="78" customWidth="1"/>
    <col min="6631" max="6631" width="10.85546875" style="78" customWidth="1"/>
    <col min="6632" max="6635" width="7.5703125" style="78" customWidth="1"/>
    <col min="6636" max="6878" width="9.140625" style="78"/>
    <col min="6879" max="6879" width="41.85546875" style="78" customWidth="1"/>
    <col min="6880" max="6880" width="7.5703125" style="78" customWidth="1"/>
    <col min="6881" max="6883" width="6.42578125" style="78" customWidth="1"/>
    <col min="6884" max="6884" width="8.5703125" style="78" customWidth="1"/>
    <col min="6885" max="6885" width="9.140625" style="78"/>
    <col min="6886" max="6886" width="8.5703125" style="78" customWidth="1"/>
    <col min="6887" max="6887" width="10.85546875" style="78" customWidth="1"/>
    <col min="6888" max="6891" width="7.5703125" style="78" customWidth="1"/>
    <col min="6892" max="7134" width="9.140625" style="78"/>
    <col min="7135" max="7135" width="41.85546875" style="78" customWidth="1"/>
    <col min="7136" max="7136" width="7.5703125" style="78" customWidth="1"/>
    <col min="7137" max="7139" width="6.42578125" style="78" customWidth="1"/>
    <col min="7140" max="7140" width="8.5703125" style="78" customWidth="1"/>
    <col min="7141" max="7141" width="9.140625" style="78"/>
    <col min="7142" max="7142" width="8.5703125" style="78" customWidth="1"/>
    <col min="7143" max="7143" width="10.85546875" style="78" customWidth="1"/>
    <col min="7144" max="7147" width="7.5703125" style="78" customWidth="1"/>
    <col min="7148" max="7390" width="9.140625" style="78"/>
    <col min="7391" max="7391" width="41.85546875" style="78" customWidth="1"/>
    <col min="7392" max="7392" width="7.5703125" style="78" customWidth="1"/>
    <col min="7393" max="7395" width="6.42578125" style="78" customWidth="1"/>
    <col min="7396" max="7396" width="8.5703125" style="78" customWidth="1"/>
    <col min="7397" max="7397" width="9.140625" style="78"/>
    <col min="7398" max="7398" width="8.5703125" style="78" customWidth="1"/>
    <col min="7399" max="7399" width="10.85546875" style="78" customWidth="1"/>
    <col min="7400" max="7403" width="7.5703125" style="78" customWidth="1"/>
    <col min="7404" max="7646" width="9.140625" style="78"/>
    <col min="7647" max="7647" width="41.85546875" style="78" customWidth="1"/>
    <col min="7648" max="7648" width="7.5703125" style="78" customWidth="1"/>
    <col min="7649" max="7651" width="6.42578125" style="78" customWidth="1"/>
    <col min="7652" max="7652" width="8.5703125" style="78" customWidth="1"/>
    <col min="7653" max="7653" width="9.140625" style="78"/>
    <col min="7654" max="7654" width="8.5703125" style="78" customWidth="1"/>
    <col min="7655" max="7655" width="10.85546875" style="78" customWidth="1"/>
    <col min="7656" max="7659" width="7.5703125" style="78" customWidth="1"/>
    <col min="7660" max="7902" width="9.140625" style="78"/>
    <col min="7903" max="7903" width="41.85546875" style="78" customWidth="1"/>
    <col min="7904" max="7904" width="7.5703125" style="78" customWidth="1"/>
    <col min="7905" max="7907" width="6.42578125" style="78" customWidth="1"/>
    <col min="7908" max="7908" width="8.5703125" style="78" customWidth="1"/>
    <col min="7909" max="7909" width="9.140625" style="78"/>
    <col min="7910" max="7910" width="8.5703125" style="78" customWidth="1"/>
    <col min="7911" max="7911" width="10.85546875" style="78" customWidth="1"/>
    <col min="7912" max="7915" width="7.5703125" style="78" customWidth="1"/>
    <col min="7916" max="8158" width="9.140625" style="78"/>
    <col min="8159" max="8159" width="41.85546875" style="78" customWidth="1"/>
    <col min="8160" max="8160" width="7.5703125" style="78" customWidth="1"/>
    <col min="8161" max="8163" width="6.42578125" style="78" customWidth="1"/>
    <col min="8164" max="8164" width="8.5703125" style="78" customWidth="1"/>
    <col min="8165" max="8165" width="9.140625" style="78"/>
    <col min="8166" max="8166" width="8.5703125" style="78" customWidth="1"/>
    <col min="8167" max="8167" width="10.85546875" style="78" customWidth="1"/>
    <col min="8168" max="8171" width="7.5703125" style="78" customWidth="1"/>
    <col min="8172" max="8414" width="9.140625" style="78"/>
    <col min="8415" max="8415" width="41.85546875" style="78" customWidth="1"/>
    <col min="8416" max="8416" width="7.5703125" style="78" customWidth="1"/>
    <col min="8417" max="8419" width="6.42578125" style="78" customWidth="1"/>
    <col min="8420" max="8420" width="8.5703125" style="78" customWidth="1"/>
    <col min="8421" max="8421" width="9.140625" style="78"/>
    <col min="8422" max="8422" width="8.5703125" style="78" customWidth="1"/>
    <col min="8423" max="8423" width="10.85546875" style="78" customWidth="1"/>
    <col min="8424" max="8427" width="7.5703125" style="78" customWidth="1"/>
    <col min="8428" max="8670" width="9.140625" style="78"/>
    <col min="8671" max="8671" width="41.85546875" style="78" customWidth="1"/>
    <col min="8672" max="8672" width="7.5703125" style="78" customWidth="1"/>
    <col min="8673" max="8675" width="6.42578125" style="78" customWidth="1"/>
    <col min="8676" max="8676" width="8.5703125" style="78" customWidth="1"/>
    <col min="8677" max="8677" width="9.140625" style="78"/>
    <col min="8678" max="8678" width="8.5703125" style="78" customWidth="1"/>
    <col min="8679" max="8679" width="10.85546875" style="78" customWidth="1"/>
    <col min="8680" max="8683" width="7.5703125" style="78" customWidth="1"/>
    <col min="8684" max="8926" width="9.140625" style="78"/>
    <col min="8927" max="8927" width="41.85546875" style="78" customWidth="1"/>
    <col min="8928" max="8928" width="7.5703125" style="78" customWidth="1"/>
    <col min="8929" max="8931" width="6.42578125" style="78" customWidth="1"/>
    <col min="8932" max="8932" width="8.5703125" style="78" customWidth="1"/>
    <col min="8933" max="8933" width="9.140625" style="78"/>
    <col min="8934" max="8934" width="8.5703125" style="78" customWidth="1"/>
    <col min="8935" max="8935" width="10.85546875" style="78" customWidth="1"/>
    <col min="8936" max="8939" width="7.5703125" style="78" customWidth="1"/>
    <col min="8940" max="9182" width="9.140625" style="78"/>
    <col min="9183" max="9183" width="41.85546875" style="78" customWidth="1"/>
    <col min="9184" max="9184" width="7.5703125" style="78" customWidth="1"/>
    <col min="9185" max="9187" width="6.42578125" style="78" customWidth="1"/>
    <col min="9188" max="9188" width="8.5703125" style="78" customWidth="1"/>
    <col min="9189" max="9189" width="9.140625" style="78"/>
    <col min="9190" max="9190" width="8.5703125" style="78" customWidth="1"/>
    <col min="9191" max="9191" width="10.85546875" style="78" customWidth="1"/>
    <col min="9192" max="9195" width="7.5703125" style="78" customWidth="1"/>
    <col min="9196" max="9438" width="9.140625" style="78"/>
    <col min="9439" max="9439" width="41.85546875" style="78" customWidth="1"/>
    <col min="9440" max="9440" width="7.5703125" style="78" customWidth="1"/>
    <col min="9441" max="9443" width="6.42578125" style="78" customWidth="1"/>
    <col min="9444" max="9444" width="8.5703125" style="78" customWidth="1"/>
    <col min="9445" max="9445" width="9.140625" style="78"/>
    <col min="9446" max="9446" width="8.5703125" style="78" customWidth="1"/>
    <col min="9447" max="9447" width="10.85546875" style="78" customWidth="1"/>
    <col min="9448" max="9451" width="7.5703125" style="78" customWidth="1"/>
    <col min="9452" max="9694" width="9.140625" style="78"/>
    <col min="9695" max="9695" width="41.85546875" style="78" customWidth="1"/>
    <col min="9696" max="9696" width="7.5703125" style="78" customWidth="1"/>
    <col min="9697" max="9699" width="6.42578125" style="78" customWidth="1"/>
    <col min="9700" max="9700" width="8.5703125" style="78" customWidth="1"/>
    <col min="9701" max="9701" width="9.140625" style="78"/>
    <col min="9702" max="9702" width="8.5703125" style="78" customWidth="1"/>
    <col min="9703" max="9703" width="10.85546875" style="78" customWidth="1"/>
    <col min="9704" max="9707" width="7.5703125" style="78" customWidth="1"/>
    <col min="9708" max="9950" width="9.140625" style="78"/>
    <col min="9951" max="9951" width="41.85546875" style="78" customWidth="1"/>
    <col min="9952" max="9952" width="7.5703125" style="78" customWidth="1"/>
    <col min="9953" max="9955" width="6.42578125" style="78" customWidth="1"/>
    <col min="9956" max="9956" width="8.5703125" style="78" customWidth="1"/>
    <col min="9957" max="9957" width="9.140625" style="78"/>
    <col min="9958" max="9958" width="8.5703125" style="78" customWidth="1"/>
    <col min="9959" max="9959" width="10.85546875" style="78" customWidth="1"/>
    <col min="9960" max="9963" width="7.5703125" style="78" customWidth="1"/>
    <col min="9964" max="10206" width="9.140625" style="78"/>
    <col min="10207" max="10207" width="41.85546875" style="78" customWidth="1"/>
    <col min="10208" max="10208" width="7.5703125" style="78" customWidth="1"/>
    <col min="10209" max="10211" width="6.42578125" style="78" customWidth="1"/>
    <col min="10212" max="10212" width="8.5703125" style="78" customWidth="1"/>
    <col min="10213" max="10213" width="9.140625" style="78"/>
    <col min="10214" max="10214" width="8.5703125" style="78" customWidth="1"/>
    <col min="10215" max="10215" width="10.85546875" style="78" customWidth="1"/>
    <col min="10216" max="10219" width="7.5703125" style="78" customWidth="1"/>
    <col min="10220" max="10462" width="9.140625" style="78"/>
    <col min="10463" max="10463" width="41.85546875" style="78" customWidth="1"/>
    <col min="10464" max="10464" width="7.5703125" style="78" customWidth="1"/>
    <col min="10465" max="10467" width="6.42578125" style="78" customWidth="1"/>
    <col min="10468" max="10468" width="8.5703125" style="78" customWidth="1"/>
    <col min="10469" max="10469" width="9.140625" style="78"/>
    <col min="10470" max="10470" width="8.5703125" style="78" customWidth="1"/>
    <col min="10471" max="10471" width="10.85546875" style="78" customWidth="1"/>
    <col min="10472" max="10475" width="7.5703125" style="78" customWidth="1"/>
    <col min="10476" max="10718" width="9.140625" style="78"/>
    <col min="10719" max="10719" width="41.85546875" style="78" customWidth="1"/>
    <col min="10720" max="10720" width="7.5703125" style="78" customWidth="1"/>
    <col min="10721" max="10723" width="6.42578125" style="78" customWidth="1"/>
    <col min="10724" max="10724" width="8.5703125" style="78" customWidth="1"/>
    <col min="10725" max="10725" width="9.140625" style="78"/>
    <col min="10726" max="10726" width="8.5703125" style="78" customWidth="1"/>
    <col min="10727" max="10727" width="10.85546875" style="78" customWidth="1"/>
    <col min="10728" max="10731" width="7.5703125" style="78" customWidth="1"/>
    <col min="10732" max="10974" width="9.140625" style="78"/>
    <col min="10975" max="10975" width="41.85546875" style="78" customWidth="1"/>
    <col min="10976" max="10976" width="7.5703125" style="78" customWidth="1"/>
    <col min="10977" max="10979" width="6.42578125" style="78" customWidth="1"/>
    <col min="10980" max="10980" width="8.5703125" style="78" customWidth="1"/>
    <col min="10981" max="10981" width="9.140625" style="78"/>
    <col min="10982" max="10982" width="8.5703125" style="78" customWidth="1"/>
    <col min="10983" max="10983" width="10.85546875" style="78" customWidth="1"/>
    <col min="10984" max="10987" width="7.5703125" style="78" customWidth="1"/>
    <col min="10988" max="11230" width="9.140625" style="78"/>
    <col min="11231" max="11231" width="41.85546875" style="78" customWidth="1"/>
    <col min="11232" max="11232" width="7.5703125" style="78" customWidth="1"/>
    <col min="11233" max="11235" width="6.42578125" style="78" customWidth="1"/>
    <col min="11236" max="11236" width="8.5703125" style="78" customWidth="1"/>
    <col min="11237" max="11237" width="9.140625" style="78"/>
    <col min="11238" max="11238" width="8.5703125" style="78" customWidth="1"/>
    <col min="11239" max="11239" width="10.85546875" style="78" customWidth="1"/>
    <col min="11240" max="11243" width="7.5703125" style="78" customWidth="1"/>
    <col min="11244" max="11486" width="9.140625" style="78"/>
    <col min="11487" max="11487" width="41.85546875" style="78" customWidth="1"/>
    <col min="11488" max="11488" width="7.5703125" style="78" customWidth="1"/>
    <col min="11489" max="11491" width="6.42578125" style="78" customWidth="1"/>
    <col min="11492" max="11492" width="8.5703125" style="78" customWidth="1"/>
    <col min="11493" max="11493" width="9.140625" style="78"/>
    <col min="11494" max="11494" width="8.5703125" style="78" customWidth="1"/>
    <col min="11495" max="11495" width="10.85546875" style="78" customWidth="1"/>
    <col min="11496" max="11499" width="7.5703125" style="78" customWidth="1"/>
    <col min="11500" max="11742" width="9.140625" style="78"/>
    <col min="11743" max="11743" width="41.85546875" style="78" customWidth="1"/>
    <col min="11744" max="11744" width="7.5703125" style="78" customWidth="1"/>
    <col min="11745" max="11747" width="6.42578125" style="78" customWidth="1"/>
    <col min="11748" max="11748" width="8.5703125" style="78" customWidth="1"/>
    <col min="11749" max="11749" width="9.140625" style="78"/>
    <col min="11750" max="11750" width="8.5703125" style="78" customWidth="1"/>
    <col min="11751" max="11751" width="10.85546875" style="78" customWidth="1"/>
    <col min="11752" max="11755" width="7.5703125" style="78" customWidth="1"/>
    <col min="11756" max="11998" width="9.140625" style="78"/>
    <col min="11999" max="11999" width="41.85546875" style="78" customWidth="1"/>
    <col min="12000" max="12000" width="7.5703125" style="78" customWidth="1"/>
    <col min="12001" max="12003" width="6.42578125" style="78" customWidth="1"/>
    <col min="12004" max="12004" width="8.5703125" style="78" customWidth="1"/>
    <col min="12005" max="12005" width="9.140625" style="78"/>
    <col min="12006" max="12006" width="8.5703125" style="78" customWidth="1"/>
    <col min="12007" max="12007" width="10.85546875" style="78" customWidth="1"/>
    <col min="12008" max="12011" width="7.5703125" style="78" customWidth="1"/>
    <col min="12012" max="12254" width="9.140625" style="78"/>
    <col min="12255" max="12255" width="41.85546875" style="78" customWidth="1"/>
    <col min="12256" max="12256" width="7.5703125" style="78" customWidth="1"/>
    <col min="12257" max="12259" width="6.42578125" style="78" customWidth="1"/>
    <col min="12260" max="12260" width="8.5703125" style="78" customWidth="1"/>
    <col min="12261" max="12261" width="9.140625" style="78"/>
    <col min="12262" max="12262" width="8.5703125" style="78" customWidth="1"/>
    <col min="12263" max="12263" width="10.85546875" style="78" customWidth="1"/>
    <col min="12264" max="12267" width="7.5703125" style="78" customWidth="1"/>
    <col min="12268" max="12510" width="9.140625" style="78"/>
    <col min="12511" max="12511" width="41.85546875" style="78" customWidth="1"/>
    <col min="12512" max="12512" width="7.5703125" style="78" customWidth="1"/>
    <col min="12513" max="12515" width="6.42578125" style="78" customWidth="1"/>
    <col min="12516" max="12516" width="8.5703125" style="78" customWidth="1"/>
    <col min="12517" max="12517" width="9.140625" style="78"/>
    <col min="12518" max="12518" width="8.5703125" style="78" customWidth="1"/>
    <col min="12519" max="12519" width="10.85546875" style="78" customWidth="1"/>
    <col min="12520" max="12523" width="7.5703125" style="78" customWidth="1"/>
    <col min="12524" max="12766" width="9.140625" style="78"/>
    <col min="12767" max="12767" width="41.85546875" style="78" customWidth="1"/>
    <col min="12768" max="12768" width="7.5703125" style="78" customWidth="1"/>
    <col min="12769" max="12771" width="6.42578125" style="78" customWidth="1"/>
    <col min="12772" max="12772" width="8.5703125" style="78" customWidth="1"/>
    <col min="12773" max="12773" width="9.140625" style="78"/>
    <col min="12774" max="12774" width="8.5703125" style="78" customWidth="1"/>
    <col min="12775" max="12775" width="10.85546875" style="78" customWidth="1"/>
    <col min="12776" max="12779" width="7.5703125" style="78" customWidth="1"/>
    <col min="12780" max="13022" width="9.140625" style="78"/>
    <col min="13023" max="13023" width="41.85546875" style="78" customWidth="1"/>
    <col min="13024" max="13024" width="7.5703125" style="78" customWidth="1"/>
    <col min="13025" max="13027" width="6.42578125" style="78" customWidth="1"/>
    <col min="13028" max="13028" width="8.5703125" style="78" customWidth="1"/>
    <col min="13029" max="13029" width="9.140625" style="78"/>
    <col min="13030" max="13030" width="8.5703125" style="78" customWidth="1"/>
    <col min="13031" max="13031" width="10.85546875" style="78" customWidth="1"/>
    <col min="13032" max="13035" width="7.5703125" style="78" customWidth="1"/>
    <col min="13036" max="13278" width="9.140625" style="78"/>
    <col min="13279" max="13279" width="41.85546875" style="78" customWidth="1"/>
    <col min="13280" max="13280" width="7.5703125" style="78" customWidth="1"/>
    <col min="13281" max="13283" width="6.42578125" style="78" customWidth="1"/>
    <col min="13284" max="13284" width="8.5703125" style="78" customWidth="1"/>
    <col min="13285" max="13285" width="9.140625" style="78"/>
    <col min="13286" max="13286" width="8.5703125" style="78" customWidth="1"/>
    <col min="13287" max="13287" width="10.85546875" style="78" customWidth="1"/>
    <col min="13288" max="13291" width="7.5703125" style="78" customWidth="1"/>
    <col min="13292" max="13534" width="9.140625" style="78"/>
    <col min="13535" max="13535" width="41.85546875" style="78" customWidth="1"/>
    <col min="13536" max="13536" width="7.5703125" style="78" customWidth="1"/>
    <col min="13537" max="13539" width="6.42578125" style="78" customWidth="1"/>
    <col min="13540" max="13540" width="8.5703125" style="78" customWidth="1"/>
    <col min="13541" max="13541" width="9.140625" style="78"/>
    <col min="13542" max="13542" width="8.5703125" style="78" customWidth="1"/>
    <col min="13543" max="13543" width="10.85546875" style="78" customWidth="1"/>
    <col min="13544" max="13547" width="7.5703125" style="78" customWidth="1"/>
    <col min="13548" max="13790" width="9.140625" style="78"/>
    <col min="13791" max="13791" width="41.85546875" style="78" customWidth="1"/>
    <col min="13792" max="13792" width="7.5703125" style="78" customWidth="1"/>
    <col min="13793" max="13795" width="6.42578125" style="78" customWidth="1"/>
    <col min="13796" max="13796" width="8.5703125" style="78" customWidth="1"/>
    <col min="13797" max="13797" width="9.140625" style="78"/>
    <col min="13798" max="13798" width="8.5703125" style="78" customWidth="1"/>
    <col min="13799" max="13799" width="10.85546875" style="78" customWidth="1"/>
    <col min="13800" max="13803" width="7.5703125" style="78" customWidth="1"/>
    <col min="13804" max="14046" width="9.140625" style="78"/>
    <col min="14047" max="14047" width="41.85546875" style="78" customWidth="1"/>
    <col min="14048" max="14048" width="7.5703125" style="78" customWidth="1"/>
    <col min="14049" max="14051" width="6.42578125" style="78" customWidth="1"/>
    <col min="14052" max="14052" width="8.5703125" style="78" customWidth="1"/>
    <col min="14053" max="14053" width="9.140625" style="78"/>
    <col min="14054" max="14054" width="8.5703125" style="78" customWidth="1"/>
    <col min="14055" max="14055" width="10.85546875" style="78" customWidth="1"/>
    <col min="14056" max="14059" width="7.5703125" style="78" customWidth="1"/>
    <col min="14060" max="14302" width="9.140625" style="78"/>
    <col min="14303" max="14303" width="41.85546875" style="78" customWidth="1"/>
    <col min="14304" max="14304" width="7.5703125" style="78" customWidth="1"/>
    <col min="14305" max="14307" width="6.42578125" style="78" customWidth="1"/>
    <col min="14308" max="14308" width="8.5703125" style="78" customWidth="1"/>
    <col min="14309" max="14309" width="9.140625" style="78"/>
    <col min="14310" max="14310" width="8.5703125" style="78" customWidth="1"/>
    <col min="14311" max="14311" width="10.85546875" style="78" customWidth="1"/>
    <col min="14312" max="14315" width="7.5703125" style="78" customWidth="1"/>
    <col min="14316" max="14558" width="9.140625" style="78"/>
    <col min="14559" max="14559" width="41.85546875" style="78" customWidth="1"/>
    <col min="14560" max="14560" width="7.5703125" style="78" customWidth="1"/>
    <col min="14561" max="14563" width="6.42578125" style="78" customWidth="1"/>
    <col min="14564" max="14564" width="8.5703125" style="78" customWidth="1"/>
    <col min="14565" max="14565" width="9.140625" style="78"/>
    <col min="14566" max="14566" width="8.5703125" style="78" customWidth="1"/>
    <col min="14567" max="14567" width="10.85546875" style="78" customWidth="1"/>
    <col min="14568" max="14571" width="7.5703125" style="78" customWidth="1"/>
    <col min="14572" max="14814" width="9.140625" style="78"/>
    <col min="14815" max="14815" width="41.85546875" style="78" customWidth="1"/>
    <col min="14816" max="14816" width="7.5703125" style="78" customWidth="1"/>
    <col min="14817" max="14819" width="6.42578125" style="78" customWidth="1"/>
    <col min="14820" max="14820" width="8.5703125" style="78" customWidth="1"/>
    <col min="14821" max="14821" width="9.140625" style="78"/>
    <col min="14822" max="14822" width="8.5703125" style="78" customWidth="1"/>
    <col min="14823" max="14823" width="10.85546875" style="78" customWidth="1"/>
    <col min="14824" max="14827" width="7.5703125" style="78" customWidth="1"/>
    <col min="14828" max="15070" width="9.140625" style="78"/>
    <col min="15071" max="15071" width="41.85546875" style="78" customWidth="1"/>
    <col min="15072" max="15072" width="7.5703125" style="78" customWidth="1"/>
    <col min="15073" max="15075" width="6.42578125" style="78" customWidth="1"/>
    <col min="15076" max="15076" width="8.5703125" style="78" customWidth="1"/>
    <col min="15077" max="15077" width="9.140625" style="78"/>
    <col min="15078" max="15078" width="8.5703125" style="78" customWidth="1"/>
    <col min="15079" max="15079" width="10.85546875" style="78" customWidth="1"/>
    <col min="15080" max="15083" width="7.5703125" style="78" customWidth="1"/>
    <col min="15084" max="15326" width="9.140625" style="78"/>
    <col min="15327" max="15327" width="41.85546875" style="78" customWidth="1"/>
    <col min="15328" max="15328" width="7.5703125" style="78" customWidth="1"/>
    <col min="15329" max="15331" width="6.42578125" style="78" customWidth="1"/>
    <col min="15332" max="15332" width="8.5703125" style="78" customWidth="1"/>
    <col min="15333" max="15333" width="9.140625" style="78"/>
    <col min="15334" max="15334" width="8.5703125" style="78" customWidth="1"/>
    <col min="15335" max="15335" width="10.85546875" style="78" customWidth="1"/>
    <col min="15336" max="15339" width="7.5703125" style="78" customWidth="1"/>
    <col min="15340" max="15582" width="9.140625" style="78"/>
    <col min="15583" max="15583" width="41.85546875" style="78" customWidth="1"/>
    <col min="15584" max="15584" width="7.5703125" style="78" customWidth="1"/>
    <col min="15585" max="15587" width="6.42578125" style="78" customWidth="1"/>
    <col min="15588" max="15588" width="8.5703125" style="78" customWidth="1"/>
    <col min="15589" max="15589" width="9.140625" style="78"/>
    <col min="15590" max="15590" width="8.5703125" style="78" customWidth="1"/>
    <col min="15591" max="15591" width="10.85546875" style="78" customWidth="1"/>
    <col min="15592" max="15595" width="7.5703125" style="78" customWidth="1"/>
    <col min="15596" max="15838" width="9.140625" style="78"/>
    <col min="15839" max="15839" width="41.85546875" style="78" customWidth="1"/>
    <col min="15840" max="15840" width="7.5703125" style="78" customWidth="1"/>
    <col min="15841" max="15843" width="6.42578125" style="78" customWidth="1"/>
    <col min="15844" max="15844" width="8.5703125" style="78" customWidth="1"/>
    <col min="15845" max="15845" width="9.140625" style="78"/>
    <col min="15846" max="15846" width="8.5703125" style="78" customWidth="1"/>
    <col min="15847" max="15847" width="10.85546875" style="78" customWidth="1"/>
    <col min="15848" max="15851" width="7.5703125" style="78" customWidth="1"/>
    <col min="15852" max="16094" width="9.140625" style="78"/>
    <col min="16095" max="16095" width="41.85546875" style="78" customWidth="1"/>
    <col min="16096" max="16096" width="7.5703125" style="78" customWidth="1"/>
    <col min="16097" max="16099" width="6.42578125" style="78" customWidth="1"/>
    <col min="16100" max="16100" width="8.5703125" style="78" customWidth="1"/>
    <col min="16101" max="16101" width="9.140625" style="78"/>
    <col min="16102" max="16102" width="8.5703125" style="78" customWidth="1"/>
    <col min="16103" max="16103" width="10.85546875" style="78" customWidth="1"/>
    <col min="16104" max="16107" width="7.5703125" style="78" customWidth="1"/>
    <col min="16108" max="16384" width="9.140625" style="78"/>
  </cols>
  <sheetData>
    <row r="1" spans="1:10" s="79" customFormat="1" ht="21" customHeight="1" x14ac:dyDescent="0.55000000000000004">
      <c r="A1" s="78"/>
      <c r="B1" s="452" t="s">
        <v>50</v>
      </c>
      <c r="C1" s="452"/>
      <c r="D1" s="452"/>
      <c r="E1" s="452"/>
      <c r="F1" s="452"/>
      <c r="G1" s="452"/>
      <c r="H1" s="452"/>
      <c r="I1" s="452"/>
      <c r="J1" s="78"/>
    </row>
    <row r="2" spans="1:10" s="79" customFormat="1" ht="21" customHeight="1" x14ac:dyDescent="0.55000000000000004">
      <c r="A2" s="78"/>
      <c r="B2" s="453" t="s">
        <v>66</v>
      </c>
      <c r="C2" s="453"/>
      <c r="D2" s="453"/>
      <c r="E2" s="453"/>
      <c r="F2" s="453"/>
      <c r="G2" s="453"/>
      <c r="H2" s="453"/>
      <c r="I2" s="453"/>
      <c r="J2" s="78"/>
    </row>
    <row r="3" spans="1:10" s="79" customFormat="1" ht="21" customHeight="1" thickBot="1" x14ac:dyDescent="0.6">
      <c r="A3" s="78"/>
      <c r="B3" s="77" t="str">
        <f>'ReadMe TAP P.3'!$E$11&amp;'ReadMe TAP P.3'!$H$11</f>
        <v>โรงเรียนอนุบาลหัวฝาย</v>
      </c>
      <c r="C3" s="77"/>
      <c r="D3" s="77"/>
      <c r="E3" s="454" t="str">
        <f>'ReadMe TAP P.3'!$E$14&amp;'ReadMe TAP P.3'!$H$14&amp;"  "&amp;'ReadMe TAP P.3'!$E$15&amp;'ReadMe TAP P.3'!$H$15</f>
        <v>อำเภอเมือง  จังหวัดเชียงราย</v>
      </c>
      <c r="F3" s="454"/>
      <c r="G3" s="454"/>
      <c r="H3" s="454"/>
      <c r="I3" s="454"/>
      <c r="J3" s="78"/>
    </row>
    <row r="4" spans="1:10" ht="19.5" customHeight="1" thickBot="1" x14ac:dyDescent="0.6">
      <c r="B4" s="157"/>
      <c r="C4" s="446" t="s">
        <v>91</v>
      </c>
      <c r="D4" s="447"/>
      <c r="E4" s="447"/>
      <c r="F4" s="149"/>
      <c r="G4" s="447" t="s">
        <v>92</v>
      </c>
      <c r="H4" s="447"/>
      <c r="I4" s="448"/>
    </row>
    <row r="5" spans="1:10" s="79" customFormat="1" ht="19.5" customHeight="1" thickBot="1" x14ac:dyDescent="0.25">
      <c r="B5" s="158" t="s">
        <v>42</v>
      </c>
      <c r="C5" s="101" t="s">
        <v>150</v>
      </c>
      <c r="D5" s="102" t="s">
        <v>43</v>
      </c>
      <c r="E5" s="103" t="s">
        <v>19</v>
      </c>
      <c r="F5" s="150"/>
      <c r="G5" s="81" t="s">
        <v>19</v>
      </c>
      <c r="H5" s="104" t="s">
        <v>93</v>
      </c>
      <c r="I5" s="105" t="s">
        <v>94</v>
      </c>
    </row>
    <row r="6" spans="1:10" s="79" customFormat="1" ht="20.25" customHeight="1" thickBot="1" x14ac:dyDescent="0.25">
      <c r="B6" s="82" t="s">
        <v>119</v>
      </c>
      <c r="C6" s="99">
        <f>Data_School!C6</f>
        <v>44.94</v>
      </c>
      <c r="D6" s="100">
        <f>Data_School!D6</f>
        <v>49.43</v>
      </c>
      <c r="E6" s="85">
        <f>Data_School!E6</f>
        <v>0</v>
      </c>
      <c r="F6" s="449" t="s">
        <v>95</v>
      </c>
      <c r="G6" s="86" t="str">
        <f>Data_School!G6</f>
        <v/>
      </c>
      <c r="H6" s="88">
        <f>Data_School!H6</f>
        <v>-49.43</v>
      </c>
      <c r="I6" s="87">
        <f>Data_School!I6</f>
        <v>-44.94</v>
      </c>
    </row>
    <row r="7" spans="1:10" s="80" customFormat="1" ht="20.25" customHeight="1" x14ac:dyDescent="0.2">
      <c r="B7" s="160" t="s">
        <v>133</v>
      </c>
      <c r="C7" s="109">
        <f>Data_School!C7</f>
        <v>62.66</v>
      </c>
      <c r="D7" s="110">
        <f>Data_School!D7</f>
        <v>66.41</v>
      </c>
      <c r="E7" s="111">
        <f>Data_School!E7</f>
        <v>0</v>
      </c>
      <c r="F7" s="449"/>
      <c r="G7" s="112" t="str">
        <f>Data_School!G7</f>
        <v/>
      </c>
      <c r="H7" s="113">
        <f>Data_School!H7</f>
        <v>-66.41</v>
      </c>
      <c r="I7" s="114">
        <f>Data_School!I7</f>
        <v>-62.66</v>
      </c>
    </row>
    <row r="8" spans="1:10" s="79" customFormat="1" ht="20.25" customHeight="1" x14ac:dyDescent="0.2">
      <c r="B8" s="161" t="s">
        <v>122</v>
      </c>
      <c r="C8" s="115">
        <f>Data_School!C8</f>
        <v>61.89</v>
      </c>
      <c r="D8" s="116">
        <f>Data_School!D8</f>
        <v>65.5</v>
      </c>
      <c r="E8" s="117">
        <f>Data_School!E8</f>
        <v>0</v>
      </c>
      <c r="F8" s="449"/>
      <c r="G8" s="118" t="str">
        <f>Data_School!G8</f>
        <v/>
      </c>
      <c r="H8" s="119">
        <f>Data_School!H8</f>
        <v>-65.5</v>
      </c>
      <c r="I8" s="120">
        <f>Data_School!I8</f>
        <v>-61.89</v>
      </c>
    </row>
    <row r="9" spans="1:10" s="79" customFormat="1" ht="20.25" customHeight="1" x14ac:dyDescent="0.2">
      <c r="B9" s="162" t="s">
        <v>121</v>
      </c>
      <c r="C9" s="106">
        <f>Data_School!C9</f>
        <v>63.04</v>
      </c>
      <c r="D9" s="107">
        <f>Data_School!D9</f>
        <v>66.86</v>
      </c>
      <c r="E9" s="108">
        <f>Data_School!E9</f>
        <v>0</v>
      </c>
      <c r="F9" s="449"/>
      <c r="G9" s="92" t="str">
        <f>Data_School!G9</f>
        <v/>
      </c>
      <c r="H9" s="84">
        <f>Data_School!H9</f>
        <v>-66.86</v>
      </c>
      <c r="I9" s="93">
        <f>Data_School!I9</f>
        <v>-63.04</v>
      </c>
    </row>
    <row r="10" spans="1:10" s="80" customFormat="1" ht="20.25" customHeight="1" x14ac:dyDescent="0.2">
      <c r="B10" s="163" t="s">
        <v>134</v>
      </c>
      <c r="C10" s="121">
        <f>Data_School!C10</f>
        <v>36.22</v>
      </c>
      <c r="D10" s="122">
        <f>Data_School!D10</f>
        <v>40</v>
      </c>
      <c r="E10" s="123">
        <f>Data_School!E10</f>
        <v>0</v>
      </c>
      <c r="F10" s="449"/>
      <c r="G10" s="124" t="str">
        <f>Data_School!G10</f>
        <v/>
      </c>
      <c r="H10" s="125">
        <f>Data_School!H10</f>
        <v>-40</v>
      </c>
      <c r="I10" s="126">
        <f>Data_School!I10</f>
        <v>-36.22</v>
      </c>
    </row>
    <row r="11" spans="1:10" s="79" customFormat="1" ht="20.25" customHeight="1" x14ac:dyDescent="0.2">
      <c r="B11" s="164" t="s">
        <v>122</v>
      </c>
      <c r="C11" s="115">
        <f>Data_School!C11</f>
        <v>33.11</v>
      </c>
      <c r="D11" s="116">
        <f>Data_School!D11</f>
        <v>37.04</v>
      </c>
      <c r="E11" s="117">
        <f>Data_School!E11</f>
        <v>0</v>
      </c>
      <c r="F11" s="449"/>
      <c r="G11" s="127" t="str">
        <f>Data_School!G11</f>
        <v/>
      </c>
      <c r="H11" s="128">
        <f>Data_School!H11</f>
        <v>-37.04</v>
      </c>
      <c r="I11" s="129">
        <f>Data_School!I11</f>
        <v>-33.11</v>
      </c>
    </row>
    <row r="12" spans="1:10" s="79" customFormat="1" ht="20.25" customHeight="1" x14ac:dyDescent="0.2">
      <c r="B12" s="165" t="s">
        <v>121</v>
      </c>
      <c r="C12" s="106">
        <f>Data_School!C12</f>
        <v>37.97</v>
      </c>
      <c r="D12" s="107">
        <f>Data_School!D12</f>
        <v>41.67</v>
      </c>
      <c r="E12" s="108">
        <f>Data_School!E12</f>
        <v>0</v>
      </c>
      <c r="F12" s="449"/>
      <c r="G12" s="92" t="str">
        <f>Data_School!G12</f>
        <v/>
      </c>
      <c r="H12" s="84">
        <f>Data_School!H12</f>
        <v>-41.67</v>
      </c>
      <c r="I12" s="93">
        <f>Data_School!I12</f>
        <v>-37.97</v>
      </c>
    </row>
    <row r="13" spans="1:10" s="80" customFormat="1" ht="20.25" customHeight="1" x14ac:dyDescent="0.2">
      <c r="B13" s="166" t="s">
        <v>135</v>
      </c>
      <c r="C13" s="121">
        <f>Data_School!C13</f>
        <v>42.95</v>
      </c>
      <c r="D13" s="122">
        <f>Data_School!D13</f>
        <v>47.73</v>
      </c>
      <c r="E13" s="123">
        <f>Data_School!E13</f>
        <v>0</v>
      </c>
      <c r="F13" s="449"/>
      <c r="G13" s="124" t="str">
        <f>Data_School!G13</f>
        <v/>
      </c>
      <c r="H13" s="125">
        <f>Data_School!H13</f>
        <v>-47.73</v>
      </c>
      <c r="I13" s="126">
        <f>Data_School!I13</f>
        <v>-42.95</v>
      </c>
    </row>
    <row r="14" spans="1:10" s="79" customFormat="1" ht="20.25" customHeight="1" x14ac:dyDescent="0.2">
      <c r="B14" s="164" t="s">
        <v>122</v>
      </c>
      <c r="C14" s="115">
        <f>Data_School!C14</f>
        <v>43.46</v>
      </c>
      <c r="D14" s="116">
        <f>Data_School!D14</f>
        <v>48.66</v>
      </c>
      <c r="E14" s="117">
        <f>Data_School!E14</f>
        <v>0</v>
      </c>
      <c r="F14" s="449"/>
      <c r="G14" s="127" t="str">
        <f>Data_School!G14</f>
        <v/>
      </c>
      <c r="H14" s="128">
        <f>Data_School!H14</f>
        <v>-48.66</v>
      </c>
      <c r="I14" s="129">
        <f>Data_School!I14</f>
        <v>-43.46</v>
      </c>
    </row>
    <row r="15" spans="1:10" s="79" customFormat="1" ht="20.25" customHeight="1" x14ac:dyDescent="0.2">
      <c r="B15" s="167" t="s">
        <v>121</v>
      </c>
      <c r="C15" s="115">
        <f>Data_School!C15</f>
        <v>51.56</v>
      </c>
      <c r="D15" s="116">
        <f>Data_School!D15</f>
        <v>55.57</v>
      </c>
      <c r="E15" s="117">
        <f>Data_School!E15</f>
        <v>0</v>
      </c>
      <c r="F15" s="449"/>
      <c r="G15" s="131" t="str">
        <f>Data_School!G15</f>
        <v/>
      </c>
      <c r="H15" s="119">
        <f>Data_School!H15</f>
        <v>-55.57</v>
      </c>
      <c r="I15" s="120">
        <f>Data_School!I15</f>
        <v>-51.56</v>
      </c>
    </row>
    <row r="16" spans="1:10" s="79" customFormat="1" ht="20.25" customHeight="1" x14ac:dyDescent="0.2">
      <c r="B16" s="162" t="s">
        <v>123</v>
      </c>
      <c r="C16" s="106">
        <f>Data_School!C16</f>
        <v>29.4</v>
      </c>
      <c r="D16" s="107">
        <f>Data_School!D16</f>
        <v>30.9</v>
      </c>
      <c r="E16" s="108">
        <f>Data_School!E16</f>
        <v>0</v>
      </c>
      <c r="F16" s="449"/>
      <c r="G16" s="148" t="str">
        <f>Data_School!G16</f>
        <v/>
      </c>
      <c r="H16" s="84">
        <f>Data_School!H16</f>
        <v>-30.9</v>
      </c>
      <c r="I16" s="93">
        <f>Data_School!I16</f>
        <v>-29.4</v>
      </c>
    </row>
    <row r="17" spans="2:9" s="80" customFormat="1" ht="20.25" customHeight="1" x14ac:dyDescent="0.2">
      <c r="B17" s="166" t="s">
        <v>136</v>
      </c>
      <c r="C17" s="121">
        <f>Data_School!C17</f>
        <v>49.71</v>
      </c>
      <c r="D17" s="122">
        <f>Data_School!D17</f>
        <v>55.42</v>
      </c>
      <c r="E17" s="123">
        <f>Data_School!E17</f>
        <v>0</v>
      </c>
      <c r="F17" s="449"/>
      <c r="G17" s="124" t="str">
        <f>Data_School!G17</f>
        <v/>
      </c>
      <c r="H17" s="125">
        <f>Data_School!H17</f>
        <v>-55.42</v>
      </c>
      <c r="I17" s="126">
        <f>Data_School!I17</f>
        <v>-49.71</v>
      </c>
    </row>
    <row r="18" spans="2:9" s="79" customFormat="1" ht="20.25" customHeight="1" x14ac:dyDescent="0.2">
      <c r="B18" s="164" t="s">
        <v>122</v>
      </c>
      <c r="C18" s="115">
        <f>Data_School!C18</f>
        <v>53.37</v>
      </c>
      <c r="D18" s="116">
        <f>Data_School!D18</f>
        <v>59.32</v>
      </c>
      <c r="E18" s="117">
        <f>Data_School!E18</f>
        <v>0</v>
      </c>
      <c r="F18" s="449"/>
      <c r="G18" s="118" t="str">
        <f>Data_School!G18</f>
        <v/>
      </c>
      <c r="H18" s="119">
        <f>Data_School!H18</f>
        <v>-59.32</v>
      </c>
      <c r="I18" s="120">
        <f>Data_School!I18</f>
        <v>-53.37</v>
      </c>
    </row>
    <row r="19" spans="2:9" s="79" customFormat="1" ht="20.25" customHeight="1" x14ac:dyDescent="0.2">
      <c r="B19" s="162" t="s">
        <v>121</v>
      </c>
      <c r="C19" s="106">
        <f>Data_School!C19</f>
        <v>46.04</v>
      </c>
      <c r="D19" s="107">
        <f>Data_School!D19</f>
        <v>51.51</v>
      </c>
      <c r="E19" s="108">
        <f>Data_School!E19</f>
        <v>0</v>
      </c>
      <c r="F19" s="449"/>
      <c r="G19" s="92" t="str">
        <f>Data_School!G19</f>
        <v/>
      </c>
      <c r="H19" s="84">
        <f>Data_School!H19</f>
        <v>-51.51</v>
      </c>
      <c r="I19" s="93">
        <f>Data_School!I19</f>
        <v>-46.04</v>
      </c>
    </row>
    <row r="20" spans="2:9" s="80" customFormat="1" ht="20.25" customHeight="1" x14ac:dyDescent="0.2">
      <c r="B20" s="168" t="s">
        <v>137</v>
      </c>
      <c r="C20" s="121">
        <f>Data_School!C20</f>
        <v>55.05</v>
      </c>
      <c r="D20" s="122">
        <f>Data_School!D20</f>
        <v>58.83</v>
      </c>
      <c r="E20" s="123">
        <f>Data_School!E20</f>
        <v>0</v>
      </c>
      <c r="F20" s="449"/>
      <c r="G20" s="124" t="str">
        <f>Data_School!G20</f>
        <v/>
      </c>
      <c r="H20" s="125">
        <f>Data_School!H20</f>
        <v>-58.83</v>
      </c>
      <c r="I20" s="126">
        <f>Data_School!I20</f>
        <v>-55.05</v>
      </c>
    </row>
    <row r="21" spans="2:9" s="79" customFormat="1" ht="20.25" customHeight="1" x14ac:dyDescent="0.2">
      <c r="B21" s="167" t="s">
        <v>122</v>
      </c>
      <c r="C21" s="115">
        <f>Data_School!C21</f>
        <v>51.93</v>
      </c>
      <c r="D21" s="116">
        <f>Data_School!D21</f>
        <v>53.24</v>
      </c>
      <c r="E21" s="117">
        <f>Data_School!E21</f>
        <v>0</v>
      </c>
      <c r="F21" s="449"/>
      <c r="G21" s="118" t="str">
        <f>Data_School!G21</f>
        <v/>
      </c>
      <c r="H21" s="119">
        <f>Data_School!H21</f>
        <v>-53.24</v>
      </c>
      <c r="I21" s="120">
        <f>Data_School!I21</f>
        <v>-51.93</v>
      </c>
    </row>
    <row r="22" spans="2:9" s="79" customFormat="1" ht="20.25" customHeight="1" x14ac:dyDescent="0.2">
      <c r="B22" s="162" t="s">
        <v>121</v>
      </c>
      <c r="C22" s="106">
        <f>Data_School!C22</f>
        <v>58.18</v>
      </c>
      <c r="D22" s="107">
        <f>Data_School!D22</f>
        <v>64.430000000000007</v>
      </c>
      <c r="E22" s="108">
        <f>Data_School!E22</f>
        <v>0</v>
      </c>
      <c r="F22" s="449"/>
      <c r="G22" s="92" t="str">
        <f>Data_School!G22</f>
        <v/>
      </c>
      <c r="H22" s="84">
        <f>Data_School!H22</f>
        <v>-64.430000000000007</v>
      </c>
      <c r="I22" s="93">
        <f>Data_School!I22</f>
        <v>-58.18</v>
      </c>
    </row>
    <row r="23" spans="2:9" s="80" customFormat="1" ht="20.25" customHeight="1" x14ac:dyDescent="0.2">
      <c r="B23" s="168" t="s">
        <v>138</v>
      </c>
      <c r="C23" s="121">
        <f>Data_School!C23</f>
        <v>45.75</v>
      </c>
      <c r="D23" s="122">
        <f>Data_School!D23</f>
        <v>50.42</v>
      </c>
      <c r="E23" s="123">
        <f>Data_School!E23</f>
        <v>0</v>
      </c>
      <c r="F23" s="449"/>
      <c r="G23" s="124" t="str">
        <f>Data_School!G23</f>
        <v/>
      </c>
      <c r="H23" s="125">
        <f>Data_School!H23</f>
        <v>-50.42</v>
      </c>
      <c r="I23" s="126">
        <f>Data_School!I23</f>
        <v>-45.75</v>
      </c>
    </row>
    <row r="24" spans="2:9" s="79" customFormat="1" ht="20.25" customHeight="1" x14ac:dyDescent="0.2">
      <c r="B24" s="167" t="s">
        <v>122</v>
      </c>
      <c r="C24" s="115">
        <f>Data_School!C24</f>
        <v>32.79</v>
      </c>
      <c r="D24" s="116">
        <f>Data_School!D24</f>
        <v>37.11</v>
      </c>
      <c r="E24" s="117">
        <f>Data_School!E24</f>
        <v>0</v>
      </c>
      <c r="F24" s="449"/>
      <c r="G24" s="127" t="str">
        <f>Data_School!G24</f>
        <v/>
      </c>
      <c r="H24" s="128">
        <f>Data_School!H24</f>
        <v>-37.11</v>
      </c>
      <c r="I24" s="129">
        <f>Data_School!I24</f>
        <v>-32.79</v>
      </c>
    </row>
    <row r="25" spans="2:9" s="79" customFormat="1" ht="20.25" customHeight="1" x14ac:dyDescent="0.2">
      <c r="B25" s="162" t="s">
        <v>121</v>
      </c>
      <c r="C25" s="106">
        <f>Data_School!C25</f>
        <v>60.87</v>
      </c>
      <c r="D25" s="107">
        <f>Data_School!D25</f>
        <v>65.95</v>
      </c>
      <c r="E25" s="108">
        <f>Data_School!E25</f>
        <v>0</v>
      </c>
      <c r="F25" s="449"/>
      <c r="G25" s="92" t="str">
        <f>Data_School!G25</f>
        <v/>
      </c>
      <c r="H25" s="84">
        <f>Data_School!H25</f>
        <v>-65.95</v>
      </c>
      <c r="I25" s="93">
        <f>Data_School!I25</f>
        <v>-60.87</v>
      </c>
    </row>
    <row r="26" spans="2:9" s="80" customFormat="1" ht="20.25" customHeight="1" x14ac:dyDescent="0.2">
      <c r="B26" s="166" t="s">
        <v>139</v>
      </c>
      <c r="C26" s="121">
        <f>Data_School!C26</f>
        <v>49.64</v>
      </c>
      <c r="D26" s="122">
        <f>Data_School!D26</f>
        <v>55.67</v>
      </c>
      <c r="E26" s="123">
        <f>Data_School!E26</f>
        <v>0</v>
      </c>
      <c r="F26" s="150"/>
      <c r="G26" s="124" t="str">
        <f>Data_School!G26</f>
        <v/>
      </c>
      <c r="H26" s="125">
        <f>Data_School!H26</f>
        <v>-55.67</v>
      </c>
      <c r="I26" s="126">
        <f>Data_School!I26</f>
        <v>-49.64</v>
      </c>
    </row>
    <row r="27" spans="2:9" s="79" customFormat="1" ht="20.25" customHeight="1" thickBot="1" x14ac:dyDescent="0.25">
      <c r="B27" s="169" t="s">
        <v>124</v>
      </c>
      <c r="C27" s="154">
        <f>Data_School!C27</f>
        <v>49.64</v>
      </c>
      <c r="D27" s="155">
        <f>Data_School!D27</f>
        <v>55.67</v>
      </c>
      <c r="E27" s="156">
        <f>Data_School!E27</f>
        <v>0</v>
      </c>
      <c r="F27" s="151"/>
      <c r="G27" s="152" t="str">
        <f>Data_School!G27</f>
        <v/>
      </c>
      <c r="H27" s="88">
        <f>Data_School!H27</f>
        <v>-55.67</v>
      </c>
      <c r="I27" s="153">
        <f>Data_School!I27</f>
        <v>-49.64</v>
      </c>
    </row>
    <row r="28" spans="2:9" s="79" customFormat="1" ht="19.5" customHeight="1" thickBot="1" x14ac:dyDescent="0.25">
      <c r="B28" s="170" t="s">
        <v>120</v>
      </c>
      <c r="C28" s="95">
        <f>Data_School!C28</f>
        <v>46.46</v>
      </c>
      <c r="D28" s="97">
        <f>Data_School!D28</f>
        <v>48.45</v>
      </c>
      <c r="E28" s="90">
        <f>Data_School!E28</f>
        <v>0</v>
      </c>
      <c r="F28" s="450" t="s">
        <v>95</v>
      </c>
      <c r="G28" s="86" t="str">
        <f>Data_School!G28</f>
        <v/>
      </c>
      <c r="H28" s="91">
        <f>Data_School!H28</f>
        <v>-48.45</v>
      </c>
      <c r="I28" s="87">
        <f>Data_School!I28</f>
        <v>-46.46</v>
      </c>
    </row>
    <row r="29" spans="2:9" s="80" customFormat="1" ht="19.5" customHeight="1" x14ac:dyDescent="0.2">
      <c r="B29" s="171" t="s">
        <v>140</v>
      </c>
      <c r="C29" s="109">
        <f>Data_School!C29</f>
        <v>53.67</v>
      </c>
      <c r="D29" s="110">
        <f>Data_School!D29</f>
        <v>56.62</v>
      </c>
      <c r="E29" s="111">
        <f>Data_School!E29</f>
        <v>0</v>
      </c>
      <c r="F29" s="449"/>
      <c r="G29" s="141" t="str">
        <f>Data_School!G29</f>
        <v/>
      </c>
      <c r="H29" s="113">
        <f>Data_School!H29</f>
        <v>-56.62</v>
      </c>
      <c r="I29" s="113">
        <f>Data_School!I29</f>
        <v>-53.67</v>
      </c>
    </row>
    <row r="30" spans="2:9" s="79" customFormat="1" ht="19.5" customHeight="1" x14ac:dyDescent="0.2">
      <c r="B30" s="172" t="s">
        <v>124</v>
      </c>
      <c r="C30" s="115">
        <f>Data_School!C30</f>
        <v>58.52</v>
      </c>
      <c r="D30" s="116">
        <f>Data_School!D30</f>
        <v>63.29</v>
      </c>
      <c r="E30" s="117">
        <f>Data_School!E30</f>
        <v>0</v>
      </c>
      <c r="F30" s="449"/>
      <c r="G30" s="142" t="str">
        <f>Data_School!G30</f>
        <v/>
      </c>
      <c r="H30" s="128">
        <f>Data_School!H30</f>
        <v>-63.29</v>
      </c>
      <c r="I30" s="128">
        <f>Data_School!I30</f>
        <v>-58.52</v>
      </c>
    </row>
    <row r="31" spans="2:9" s="79" customFormat="1" ht="19.5" customHeight="1" x14ac:dyDescent="0.2">
      <c r="B31" s="172" t="s">
        <v>125</v>
      </c>
      <c r="C31" s="115">
        <f>Data_School!C31</f>
        <v>63.93</v>
      </c>
      <c r="D31" s="116">
        <f>Data_School!D31</f>
        <v>64.84</v>
      </c>
      <c r="E31" s="117">
        <f>Data_School!E31</f>
        <v>0</v>
      </c>
      <c r="F31" s="449"/>
      <c r="G31" s="142" t="str">
        <f>Data_School!G31</f>
        <v/>
      </c>
      <c r="H31" s="128">
        <f>Data_School!H31</f>
        <v>-64.84</v>
      </c>
      <c r="I31" s="84">
        <f>Data_School!I31</f>
        <v>-63.93</v>
      </c>
    </row>
    <row r="32" spans="2:9" s="79" customFormat="1" ht="19.5" customHeight="1" x14ac:dyDescent="0.2">
      <c r="B32" s="172" t="s">
        <v>129</v>
      </c>
      <c r="C32" s="115">
        <f>Data_School!C32</f>
        <v>55.01</v>
      </c>
      <c r="D32" s="116">
        <f>Data_School!D32</f>
        <v>55.64</v>
      </c>
      <c r="E32" s="117">
        <f>Data_School!E32</f>
        <v>0</v>
      </c>
      <c r="F32" s="449"/>
      <c r="G32" s="143" t="str">
        <f>Data_School!G32</f>
        <v/>
      </c>
      <c r="H32" s="140">
        <f>Data_School!H32</f>
        <v>-55.64</v>
      </c>
      <c r="I32" s="89">
        <f>Data_School!I32</f>
        <v>-55.01</v>
      </c>
    </row>
    <row r="33" spans="2:9" s="79" customFormat="1" ht="19.5" customHeight="1" x14ac:dyDescent="0.2">
      <c r="B33" s="172" t="s">
        <v>126</v>
      </c>
      <c r="C33" s="115">
        <f>Data_School!C33</f>
        <v>48.78</v>
      </c>
      <c r="D33" s="116">
        <f>Data_School!D33</f>
        <v>54.6</v>
      </c>
      <c r="E33" s="117">
        <f>Data_School!E33</f>
        <v>0</v>
      </c>
      <c r="F33" s="449"/>
      <c r="G33" s="130" t="str">
        <f>Data_School!G33</f>
        <v/>
      </c>
      <c r="H33" s="119">
        <f>Data_School!H33</f>
        <v>-54.6</v>
      </c>
      <c r="I33" s="119">
        <f>Data_School!I33</f>
        <v>-48.78</v>
      </c>
    </row>
    <row r="34" spans="2:9" s="79" customFormat="1" ht="19.5" customHeight="1" x14ac:dyDescent="0.2">
      <c r="B34" s="172" t="s">
        <v>130</v>
      </c>
      <c r="C34" s="115">
        <f>Data_School!C34</f>
        <v>53.39</v>
      </c>
      <c r="D34" s="116">
        <f>Data_School!D34</f>
        <v>55.52</v>
      </c>
      <c r="E34" s="117">
        <f>Data_School!E34</f>
        <v>0</v>
      </c>
      <c r="F34" s="449"/>
      <c r="G34" s="130" t="str">
        <f>Data_School!G34</f>
        <v/>
      </c>
      <c r="H34" s="119">
        <f>Data_School!H34</f>
        <v>-55.52</v>
      </c>
      <c r="I34" s="119">
        <f>Data_School!I34</f>
        <v>-53.39</v>
      </c>
    </row>
    <row r="35" spans="2:9" s="79" customFormat="1" ht="19.5" customHeight="1" x14ac:dyDescent="0.2">
      <c r="B35" s="173" t="s">
        <v>128</v>
      </c>
      <c r="C35" s="106">
        <f>Data_School!C35</f>
        <v>42.4</v>
      </c>
      <c r="D35" s="107">
        <f>Data_School!D35</f>
        <v>45.84</v>
      </c>
      <c r="E35" s="108">
        <f>Data_School!E35</f>
        <v>0</v>
      </c>
      <c r="F35" s="449"/>
      <c r="G35" s="144" t="str">
        <f>Data_School!G35</f>
        <v/>
      </c>
      <c r="H35" s="84">
        <f>Data_School!H35</f>
        <v>-45.84</v>
      </c>
      <c r="I35" s="84">
        <f>Data_School!I35</f>
        <v>-42.4</v>
      </c>
    </row>
    <row r="36" spans="2:9" s="80" customFormat="1" ht="19.5" customHeight="1" x14ac:dyDescent="0.2">
      <c r="B36" s="174" t="s">
        <v>141</v>
      </c>
      <c r="C36" s="121">
        <f>Data_School!C36</f>
        <v>43.39</v>
      </c>
      <c r="D36" s="122">
        <f>Data_School!D36</f>
        <v>45.82</v>
      </c>
      <c r="E36" s="123">
        <f>Data_School!E36</f>
        <v>0</v>
      </c>
      <c r="F36" s="449"/>
      <c r="G36" s="145" t="str">
        <f>Data_School!G36</f>
        <v/>
      </c>
      <c r="H36" s="125">
        <f>Data_School!H36</f>
        <v>-45.82</v>
      </c>
      <c r="I36" s="125">
        <f>Data_School!I36</f>
        <v>-43.39</v>
      </c>
    </row>
    <row r="37" spans="2:9" s="79" customFormat="1" ht="19.5" customHeight="1" x14ac:dyDescent="0.2">
      <c r="B37" s="172" t="s">
        <v>124</v>
      </c>
      <c r="C37" s="115">
        <f>Data_School!C37</f>
        <v>58.49</v>
      </c>
      <c r="D37" s="116">
        <f>Data_School!D37</f>
        <v>58.25</v>
      </c>
      <c r="E37" s="117">
        <f>Data_School!E37</f>
        <v>0</v>
      </c>
      <c r="F37" s="449"/>
      <c r="G37" s="143" t="str">
        <f>Data_School!G37</f>
        <v/>
      </c>
      <c r="H37" s="128">
        <f>Data_School!H37</f>
        <v>-58.25</v>
      </c>
      <c r="I37" s="128">
        <f>Data_School!I37</f>
        <v>-58.49</v>
      </c>
    </row>
    <row r="38" spans="2:9" s="79" customFormat="1" ht="19.5" customHeight="1" x14ac:dyDescent="0.2">
      <c r="B38" s="175" t="s">
        <v>131</v>
      </c>
      <c r="C38" s="115">
        <f>Data_School!C38</f>
        <v>21.6</v>
      </c>
      <c r="D38" s="116">
        <f>Data_School!D38</f>
        <v>26.79</v>
      </c>
      <c r="E38" s="117">
        <f>Data_School!E38</f>
        <v>0</v>
      </c>
      <c r="F38" s="449"/>
      <c r="G38" s="130" t="str">
        <f>Data_School!G38</f>
        <v/>
      </c>
      <c r="H38" s="128">
        <f>Data_School!H38</f>
        <v>-26.79</v>
      </c>
      <c r="I38" s="128">
        <f>Data_School!I38</f>
        <v>-21.6</v>
      </c>
    </row>
    <row r="39" spans="2:9" s="79" customFormat="1" ht="19.5" customHeight="1" x14ac:dyDescent="0.2">
      <c r="B39" s="176" t="s">
        <v>127</v>
      </c>
      <c r="C39" s="106">
        <f>Data_School!C39</f>
        <v>48.17</v>
      </c>
      <c r="D39" s="107">
        <f>Data_School!D39</f>
        <v>50.53</v>
      </c>
      <c r="E39" s="108">
        <f>Data_School!E39</f>
        <v>0</v>
      </c>
      <c r="F39" s="449"/>
      <c r="G39" s="144" t="str">
        <f>Data_School!G39</f>
        <v/>
      </c>
      <c r="H39" s="84">
        <f>Data_School!H39</f>
        <v>-50.53</v>
      </c>
      <c r="I39" s="84">
        <f>Data_School!I39</f>
        <v>-48.17</v>
      </c>
    </row>
    <row r="40" spans="2:9" s="80" customFormat="1" ht="19.5" customHeight="1" x14ac:dyDescent="0.2">
      <c r="B40" s="177" t="s">
        <v>142</v>
      </c>
      <c r="C40" s="121">
        <f>Data_School!C40</f>
        <v>57.24</v>
      </c>
      <c r="D40" s="122">
        <f>Data_School!D40</f>
        <v>61.06</v>
      </c>
      <c r="E40" s="123">
        <f>Data_School!E40</f>
        <v>0</v>
      </c>
      <c r="F40" s="449"/>
      <c r="G40" s="145" t="str">
        <f>Data_School!G40</f>
        <v/>
      </c>
      <c r="H40" s="125">
        <f>Data_School!H40</f>
        <v>-61.06</v>
      </c>
      <c r="I40" s="125">
        <f>Data_School!I40</f>
        <v>-57.24</v>
      </c>
    </row>
    <row r="41" spans="2:9" s="79" customFormat="1" ht="19.5" customHeight="1" x14ac:dyDescent="0.2">
      <c r="B41" s="178" t="s">
        <v>124</v>
      </c>
      <c r="C41" s="135">
        <f>Data_School!C41</f>
        <v>53.45</v>
      </c>
      <c r="D41" s="136">
        <f>Data_School!D41</f>
        <v>55.47</v>
      </c>
      <c r="E41" s="137">
        <f>Data_School!E41</f>
        <v>0</v>
      </c>
      <c r="F41" s="449"/>
      <c r="G41" s="142" t="str">
        <f>Data_School!G41</f>
        <v/>
      </c>
      <c r="H41" s="128">
        <f>Data_School!H41</f>
        <v>-55.47</v>
      </c>
      <c r="I41" s="128">
        <f>Data_School!I41</f>
        <v>-53.45</v>
      </c>
    </row>
    <row r="42" spans="2:9" s="79" customFormat="1" ht="19.5" customHeight="1" x14ac:dyDescent="0.2">
      <c r="B42" s="173" t="s">
        <v>125</v>
      </c>
      <c r="C42" s="106">
        <f>Data_School!C42</f>
        <v>61.03</v>
      </c>
      <c r="D42" s="107">
        <f>Data_School!D42</f>
        <v>66.66</v>
      </c>
      <c r="E42" s="108">
        <f>Data_School!E42</f>
        <v>0</v>
      </c>
      <c r="F42" s="449"/>
      <c r="G42" s="144" t="str">
        <f>Data_School!G42</f>
        <v/>
      </c>
      <c r="H42" s="84">
        <f>Data_School!H42</f>
        <v>-66.66</v>
      </c>
      <c r="I42" s="84">
        <f>Data_School!I42</f>
        <v>-61.03</v>
      </c>
    </row>
    <row r="43" spans="2:9" s="80" customFormat="1" ht="19.5" customHeight="1" x14ac:dyDescent="0.2">
      <c r="B43" s="177" t="s">
        <v>143</v>
      </c>
      <c r="C43" s="121">
        <f>Data_School!C43</f>
        <v>40.200000000000003</v>
      </c>
      <c r="D43" s="122">
        <f>Data_School!D43</f>
        <v>40.94</v>
      </c>
      <c r="E43" s="123">
        <f>Data_School!E43</f>
        <v>0</v>
      </c>
      <c r="F43" s="449"/>
      <c r="G43" s="145" t="str">
        <f>Data_School!G43</f>
        <v/>
      </c>
      <c r="H43" s="125">
        <f>Data_School!H43</f>
        <v>-40.94</v>
      </c>
      <c r="I43" s="125">
        <f>Data_School!I43</f>
        <v>-40.200000000000003</v>
      </c>
    </row>
    <row r="44" spans="2:9" s="79" customFormat="1" ht="19.5" customHeight="1" x14ac:dyDescent="0.2">
      <c r="B44" s="175" t="s">
        <v>122</v>
      </c>
      <c r="C44" s="135">
        <f>Data_School!C44</f>
        <v>40.56</v>
      </c>
      <c r="D44" s="136">
        <f>Data_School!D44</f>
        <v>41.21</v>
      </c>
      <c r="E44" s="137">
        <f>Data_School!E44</f>
        <v>0</v>
      </c>
      <c r="F44" s="449"/>
      <c r="G44" s="130" t="str">
        <f>Data_School!G44</f>
        <v/>
      </c>
      <c r="H44" s="119">
        <f>Data_School!H44</f>
        <v>-41.21</v>
      </c>
      <c r="I44" s="119">
        <f>Data_School!I44</f>
        <v>-40.56</v>
      </c>
    </row>
    <row r="45" spans="2:9" s="79" customFormat="1" ht="19.5" customHeight="1" x14ac:dyDescent="0.2">
      <c r="B45" s="175" t="s">
        <v>121</v>
      </c>
      <c r="C45" s="135">
        <f>Data_School!C45</f>
        <v>28.83</v>
      </c>
      <c r="D45" s="136">
        <f>Data_School!D45</f>
        <v>31.02</v>
      </c>
      <c r="E45" s="137">
        <f>Data_School!E45</f>
        <v>0</v>
      </c>
      <c r="F45" s="449"/>
      <c r="G45" s="130" t="str">
        <f>Data_School!G45</f>
        <v/>
      </c>
      <c r="H45" s="119">
        <f>Data_School!H45</f>
        <v>-31.02</v>
      </c>
      <c r="I45" s="119">
        <f>Data_School!I45</f>
        <v>-28.83</v>
      </c>
    </row>
    <row r="46" spans="2:9" s="79" customFormat="1" ht="19.5" customHeight="1" x14ac:dyDescent="0.2">
      <c r="B46" s="178" t="s">
        <v>129</v>
      </c>
      <c r="C46" s="135">
        <f>Data_School!C46</f>
        <v>52.81</v>
      </c>
      <c r="D46" s="136">
        <f>Data_School!D46</f>
        <v>55.19</v>
      </c>
      <c r="E46" s="137">
        <f>Data_School!E46</f>
        <v>0</v>
      </c>
      <c r="F46" s="449"/>
      <c r="G46" s="130" t="str">
        <f>Data_School!G46</f>
        <v/>
      </c>
      <c r="H46" s="119">
        <f>Data_School!H46</f>
        <v>-55.19</v>
      </c>
      <c r="I46" s="119">
        <f>Data_School!I46</f>
        <v>-52.81</v>
      </c>
    </row>
    <row r="47" spans="2:9" s="79" customFormat="1" ht="19.5" customHeight="1" x14ac:dyDescent="0.2">
      <c r="B47" s="172" t="s">
        <v>126</v>
      </c>
      <c r="C47" s="135">
        <f>Data_School!C47</f>
        <v>28.22</v>
      </c>
      <c r="D47" s="136">
        <f>Data_School!D47</f>
        <v>25.48</v>
      </c>
      <c r="E47" s="137">
        <f>Data_School!E47</f>
        <v>0</v>
      </c>
      <c r="F47" s="449"/>
      <c r="G47" s="130" t="str">
        <f>Data_School!G47</f>
        <v/>
      </c>
      <c r="H47" s="119">
        <f>Data_School!H47</f>
        <v>-25.48</v>
      </c>
      <c r="I47" s="119">
        <f>Data_School!I47</f>
        <v>-28.22</v>
      </c>
    </row>
    <row r="48" spans="2:9" s="79" customFormat="1" ht="19.5" customHeight="1" x14ac:dyDescent="0.2">
      <c r="B48" s="173" t="s">
        <v>132</v>
      </c>
      <c r="C48" s="106">
        <f>Data_School!C48</f>
        <v>48.57</v>
      </c>
      <c r="D48" s="107">
        <f>Data_School!D48</f>
        <v>49.24</v>
      </c>
      <c r="E48" s="108">
        <f>Data_School!E48</f>
        <v>0</v>
      </c>
      <c r="F48" s="449"/>
      <c r="G48" s="144" t="str">
        <f>Data_School!G48</f>
        <v/>
      </c>
      <c r="H48" s="84">
        <f>Data_School!H48</f>
        <v>-49.24</v>
      </c>
      <c r="I48" s="84">
        <f>Data_School!I48</f>
        <v>-48.57</v>
      </c>
    </row>
    <row r="49" spans="2:9" s="80" customFormat="1" ht="19.5" customHeight="1" x14ac:dyDescent="0.2">
      <c r="B49" s="174" t="s">
        <v>144</v>
      </c>
      <c r="C49" s="121">
        <f>Data_School!C49</f>
        <v>38.950000000000003</v>
      </c>
      <c r="D49" s="122">
        <f>Data_School!D49</f>
        <v>39.53</v>
      </c>
      <c r="E49" s="123">
        <f>Data_School!E49</f>
        <v>0</v>
      </c>
      <c r="F49" s="449"/>
      <c r="G49" s="145" t="str">
        <f>Data_School!G49</f>
        <v/>
      </c>
      <c r="H49" s="125">
        <f>Data_School!H49</f>
        <v>-39.53</v>
      </c>
      <c r="I49" s="125">
        <f>Data_School!I49</f>
        <v>-38.950000000000003</v>
      </c>
    </row>
    <row r="50" spans="2:9" s="79" customFormat="1" ht="19.5" customHeight="1" x14ac:dyDescent="0.2">
      <c r="B50" s="179" t="s">
        <v>122</v>
      </c>
      <c r="C50" s="135">
        <f>Data_School!C50</f>
        <v>34.96</v>
      </c>
      <c r="D50" s="136">
        <f>Data_School!D50</f>
        <v>36.22</v>
      </c>
      <c r="E50" s="137">
        <f>Data_School!E50</f>
        <v>0</v>
      </c>
      <c r="F50" s="449"/>
      <c r="G50" s="146" t="str">
        <f>Data_School!G50</f>
        <v/>
      </c>
      <c r="H50" s="139">
        <f>Data_School!H50</f>
        <v>-36.22</v>
      </c>
      <c r="I50" s="139">
        <f>Data_School!I50</f>
        <v>-34.96</v>
      </c>
    </row>
    <row r="51" spans="2:9" s="79" customFormat="1" ht="19.5" customHeight="1" thickBot="1" x14ac:dyDescent="0.25">
      <c r="B51" s="180" t="s">
        <v>125</v>
      </c>
      <c r="C51" s="132">
        <f>Data_School!C51</f>
        <v>42.94</v>
      </c>
      <c r="D51" s="133">
        <f>Data_School!D51</f>
        <v>42.85</v>
      </c>
      <c r="E51" s="134">
        <f>Data_School!E51</f>
        <v>0</v>
      </c>
      <c r="F51" s="449"/>
      <c r="G51" s="147" t="str">
        <f>Data_School!G51</f>
        <v/>
      </c>
      <c r="H51" s="138">
        <f>Data_School!H51</f>
        <v>-42.85</v>
      </c>
      <c r="I51" s="138">
        <f>Data_School!I51</f>
        <v>-42.94</v>
      </c>
    </row>
    <row r="52" spans="2:9" s="80" customFormat="1" ht="19.5" customHeight="1" thickBot="1" x14ac:dyDescent="0.25">
      <c r="B52" s="83" t="s">
        <v>90</v>
      </c>
      <c r="C52" s="96">
        <f>Data_School!C52</f>
        <v>45.7</v>
      </c>
      <c r="D52" s="98">
        <f>Data_School!D52</f>
        <v>48.94</v>
      </c>
      <c r="E52" s="94">
        <f>Data_School!E52</f>
        <v>0</v>
      </c>
      <c r="F52" s="451"/>
      <c r="G52" s="86" t="str">
        <f>Data_School!G52</f>
        <v/>
      </c>
      <c r="H52" s="91">
        <f>Data_School!H52</f>
        <v>-48.94</v>
      </c>
      <c r="I52" s="91">
        <f>Data_School!I52</f>
        <v>-45.7</v>
      </c>
    </row>
    <row r="53" spans="2:9" ht="24.75" thickBot="1" x14ac:dyDescent="0.6"/>
    <row r="54" spans="2:9" ht="23.25" customHeight="1" thickBot="1" x14ac:dyDescent="0.6">
      <c r="G54" s="209" t="s">
        <v>119</v>
      </c>
      <c r="H54" s="211" t="s">
        <v>120</v>
      </c>
      <c r="I54" s="210" t="s">
        <v>90</v>
      </c>
    </row>
    <row r="55" spans="2:9" ht="23.25" customHeight="1" thickBot="1" x14ac:dyDescent="0.6">
      <c r="E55" s="65" t="s">
        <v>151</v>
      </c>
      <c r="F55" s="181"/>
      <c r="G55" s="208" t="s">
        <v>152</v>
      </c>
      <c r="H55" s="208" t="s">
        <v>152</v>
      </c>
      <c r="I55" s="208" t="s">
        <v>152</v>
      </c>
    </row>
    <row r="56" spans="2:9" ht="23.25" customHeight="1" x14ac:dyDescent="0.55000000000000004">
      <c r="E56" s="182" t="s">
        <v>44</v>
      </c>
      <c r="F56" s="181"/>
      <c r="G56" s="183">
        <f>COUNTIF(G6:G27,"ดีมาก")</f>
        <v>0</v>
      </c>
      <c r="H56" s="183">
        <f>COUNTIF(G28:G51,"ดีมาก")</f>
        <v>0</v>
      </c>
      <c r="I56" s="183">
        <f>COUNTIF(G6:G52,"ดีมาก")</f>
        <v>0</v>
      </c>
    </row>
    <row r="57" spans="2:9" ht="23.25" customHeight="1" x14ac:dyDescent="0.55000000000000004">
      <c r="E57" s="184" t="s">
        <v>4</v>
      </c>
      <c r="F57" s="181"/>
      <c r="G57" s="185">
        <f>COUNTIF(G6:G27,"ดี")</f>
        <v>0</v>
      </c>
      <c r="H57" s="185">
        <f>COUNTIF(G28:G51,"ดี")</f>
        <v>0</v>
      </c>
      <c r="I57" s="185">
        <f>COUNTIF(G6:G52,"ดี")</f>
        <v>0</v>
      </c>
    </row>
    <row r="58" spans="2:9" ht="23.25" customHeight="1" x14ac:dyDescent="0.55000000000000004">
      <c r="E58" s="184" t="s">
        <v>3</v>
      </c>
      <c r="F58" s="181"/>
      <c r="G58" s="185">
        <f>COUNTIF(G6:G27,"พอใช้")</f>
        <v>0</v>
      </c>
      <c r="H58" s="185">
        <f>COUNTIF(G28:G51,"พอใช้")</f>
        <v>0</v>
      </c>
      <c r="I58" s="185">
        <f>COUNTIF(G6:G52,"พอใช้")</f>
        <v>0</v>
      </c>
    </row>
    <row r="59" spans="2:9" ht="23.25" customHeight="1" thickBot="1" x14ac:dyDescent="0.6">
      <c r="E59" s="186" t="s">
        <v>2</v>
      </c>
      <c r="F59" s="181"/>
      <c r="G59" s="187">
        <f>COUNTIF(G6:G27,"ปรับปรุง")</f>
        <v>0</v>
      </c>
      <c r="H59" s="187">
        <f>COUNTIF(G28:G51,"ปรับปรุง")</f>
        <v>0</v>
      </c>
      <c r="I59" s="187">
        <f>COUNTIF(G6:G52,"ปรับปรุง")</f>
        <v>0</v>
      </c>
    </row>
    <row r="60" spans="2:9" ht="23.25" customHeight="1" thickBot="1" x14ac:dyDescent="0.6">
      <c r="E60" s="188" t="s">
        <v>153</v>
      </c>
      <c r="F60" s="189"/>
      <c r="G60" s="190">
        <f>SUM(G56:G59)</f>
        <v>0</v>
      </c>
      <c r="H60" s="190">
        <f>SUM(H56:H59)</f>
        <v>0</v>
      </c>
      <c r="I60" s="190">
        <f>SUM(I56:I59)</f>
        <v>0</v>
      </c>
    </row>
    <row r="61" spans="2:9" ht="23.25" customHeight="1" x14ac:dyDescent="0.55000000000000004"/>
    <row r="62" spans="2:9" ht="24.75" thickBot="1" x14ac:dyDescent="0.6">
      <c r="G62" s="191"/>
      <c r="H62" s="191"/>
      <c r="I62" s="191"/>
    </row>
    <row r="63" spans="2:9" ht="24.75" thickBot="1" x14ac:dyDescent="0.6">
      <c r="E63" s="65" t="s">
        <v>151</v>
      </c>
      <c r="F63" s="181"/>
      <c r="G63" s="209" t="s">
        <v>119</v>
      </c>
      <c r="H63" s="211" t="s">
        <v>120</v>
      </c>
      <c r="I63" s="210" t="s">
        <v>90</v>
      </c>
    </row>
    <row r="64" spans="2:9" x14ac:dyDescent="0.55000000000000004">
      <c r="E64" s="182" t="s">
        <v>44</v>
      </c>
      <c r="F64" s="181"/>
      <c r="G64" s="205" t="e">
        <f>G56*100/G$60</f>
        <v>#DIV/0!</v>
      </c>
      <c r="H64" s="206" t="e">
        <f t="shared" ref="H64:I64" si="0">H56*100/H$60</f>
        <v>#DIV/0!</v>
      </c>
      <c r="I64" s="207" t="e">
        <f t="shared" si="0"/>
        <v>#DIV/0!</v>
      </c>
    </row>
    <row r="65" spans="5:9" x14ac:dyDescent="0.55000000000000004">
      <c r="E65" s="184" t="s">
        <v>4</v>
      </c>
      <c r="F65" s="181"/>
      <c r="G65" s="193" t="e">
        <f t="shared" ref="G65:I67" si="1">G57*100/G$60</f>
        <v>#DIV/0!</v>
      </c>
      <c r="H65" s="197" t="e">
        <f t="shared" si="1"/>
        <v>#DIV/0!</v>
      </c>
      <c r="I65" s="195" t="e">
        <f t="shared" si="1"/>
        <v>#DIV/0!</v>
      </c>
    </row>
    <row r="66" spans="5:9" x14ac:dyDescent="0.55000000000000004">
      <c r="E66" s="184" t="s">
        <v>3</v>
      </c>
      <c r="F66" s="181"/>
      <c r="G66" s="193" t="e">
        <f t="shared" si="1"/>
        <v>#DIV/0!</v>
      </c>
      <c r="H66" s="197" t="e">
        <f t="shared" si="1"/>
        <v>#DIV/0!</v>
      </c>
      <c r="I66" s="195" t="e">
        <f t="shared" si="1"/>
        <v>#DIV/0!</v>
      </c>
    </row>
    <row r="67" spans="5:9" ht="24.75" thickBot="1" x14ac:dyDescent="0.6">
      <c r="E67" s="186" t="s">
        <v>2</v>
      </c>
      <c r="F67" s="181"/>
      <c r="G67" s="194" t="e">
        <f t="shared" si="1"/>
        <v>#DIV/0!</v>
      </c>
      <c r="H67" s="198" t="e">
        <f t="shared" si="1"/>
        <v>#DIV/0!</v>
      </c>
      <c r="I67" s="196" t="e">
        <f t="shared" si="1"/>
        <v>#DIV/0!</v>
      </c>
    </row>
    <row r="68" spans="5:9" ht="24.75" thickBot="1" x14ac:dyDescent="0.6">
      <c r="E68" s="188" t="s">
        <v>153</v>
      </c>
      <c r="F68" s="189"/>
      <c r="G68" s="192" t="e">
        <f>SUM(G64:G67)</f>
        <v>#DIV/0!</v>
      </c>
      <c r="H68" s="192" t="e">
        <f t="shared" ref="H68:I68" si="2">SUM(H64:H67)</f>
        <v>#DIV/0!</v>
      </c>
      <c r="I68" s="192" t="e">
        <f t="shared" si="2"/>
        <v>#DIV/0!</v>
      </c>
    </row>
  </sheetData>
  <mergeCells count="7">
    <mergeCell ref="C4:E4"/>
    <mergeCell ref="G4:I4"/>
    <mergeCell ref="F6:F25"/>
    <mergeCell ref="F28:F52"/>
    <mergeCell ref="B1:I1"/>
    <mergeCell ref="B2:I2"/>
    <mergeCell ref="E3:I3"/>
  </mergeCells>
  <conditionalFormatting sqref="H6:H52">
    <cfRule type="cellIs" dxfId="831" priority="40" operator="greaterThanOrEqual">
      <formula>4</formula>
    </cfRule>
  </conditionalFormatting>
  <conditionalFormatting sqref="H6:H52">
    <cfRule type="cellIs" dxfId="830" priority="39" operator="between">
      <formula>0</formula>
      <formula>4</formula>
    </cfRule>
  </conditionalFormatting>
  <conditionalFormatting sqref="H6:H52">
    <cfRule type="cellIs" dxfId="829" priority="37" operator="lessThanOrEqual">
      <formula>-4</formula>
    </cfRule>
    <cfRule type="cellIs" dxfId="828" priority="38" operator="between">
      <formula>0</formula>
      <formula>-4</formula>
    </cfRule>
  </conditionalFormatting>
  <conditionalFormatting sqref="I6:I52">
    <cfRule type="cellIs" dxfId="827" priority="36" operator="greaterThanOrEqual">
      <formula>4</formula>
    </cfRule>
  </conditionalFormatting>
  <conditionalFormatting sqref="I6:I52">
    <cfRule type="cellIs" dxfId="826" priority="35" operator="between">
      <formula>0</formula>
      <formula>4</formula>
    </cfRule>
  </conditionalFormatting>
  <conditionalFormatting sqref="I6:I52">
    <cfRule type="cellIs" dxfId="825" priority="33" operator="lessThanOrEqual">
      <formula>-4</formula>
    </cfRule>
    <cfRule type="cellIs" dxfId="824" priority="34" operator="between">
      <formula>0</formula>
      <formula>-4</formula>
    </cfRule>
  </conditionalFormatting>
  <conditionalFormatting sqref="G6:G52">
    <cfRule type="cellIs" dxfId="823" priority="41" operator="equal">
      <formula>"ดีมาก"</formula>
    </cfRule>
  </conditionalFormatting>
  <conditionalFormatting sqref="G6:G52">
    <cfRule type="cellIs" dxfId="822" priority="42" operator="equal">
      <formula>"ดี"</formula>
    </cfRule>
  </conditionalFormatting>
  <conditionalFormatting sqref="G6:G52">
    <cfRule type="cellIs" dxfId="821" priority="43" operator="equal">
      <formula>"พอใช้"</formula>
    </cfRule>
    <cfRule type="cellIs" dxfId="820" priority="44" operator="equal">
      <formula>"ปรับปรุง"</formula>
    </cfRule>
  </conditionalFormatting>
  <conditionalFormatting sqref="E59">
    <cfRule type="cellIs" dxfId="819" priority="17" operator="equal">
      <formula>"ดีมาก"</formula>
    </cfRule>
  </conditionalFormatting>
  <conditionalFormatting sqref="E59">
    <cfRule type="cellIs" dxfId="818" priority="18" operator="equal">
      <formula>"ดี"</formula>
    </cfRule>
  </conditionalFormatting>
  <conditionalFormatting sqref="E59">
    <cfRule type="cellIs" dxfId="817" priority="19" operator="equal">
      <formula>"พอใช้"</formula>
    </cfRule>
    <cfRule type="cellIs" dxfId="816" priority="20" operator="equal">
      <formula>"ปรับปรุง"</formula>
    </cfRule>
  </conditionalFormatting>
  <conditionalFormatting sqref="E57">
    <cfRule type="cellIs" dxfId="815" priority="25" operator="equal">
      <formula>"ดีมาก"</formula>
    </cfRule>
  </conditionalFormatting>
  <conditionalFormatting sqref="E57">
    <cfRule type="cellIs" dxfId="814" priority="26" operator="equal">
      <formula>"ดี"</formula>
    </cfRule>
  </conditionalFormatting>
  <conditionalFormatting sqref="E57">
    <cfRule type="cellIs" dxfId="813" priority="27" operator="equal">
      <formula>"พอใช้"</formula>
    </cfRule>
    <cfRule type="cellIs" dxfId="812" priority="28" operator="equal">
      <formula>"ปรับปรุง"</formula>
    </cfRule>
  </conditionalFormatting>
  <conditionalFormatting sqref="E56">
    <cfRule type="cellIs" dxfId="811" priority="29" operator="equal">
      <formula>"ดีมาก"</formula>
    </cfRule>
  </conditionalFormatting>
  <conditionalFormatting sqref="E56">
    <cfRule type="cellIs" dxfId="810" priority="30" operator="equal">
      <formula>"ดี"</formula>
    </cfRule>
  </conditionalFormatting>
  <conditionalFormatting sqref="E56">
    <cfRule type="cellIs" dxfId="809" priority="31" operator="equal">
      <formula>"พอใช้"</formula>
    </cfRule>
    <cfRule type="cellIs" dxfId="808" priority="32" operator="equal">
      <formula>"ปรับปรุง"</formula>
    </cfRule>
  </conditionalFormatting>
  <conditionalFormatting sqref="E58">
    <cfRule type="cellIs" dxfId="807" priority="21" operator="equal">
      <formula>"ดีมาก"</formula>
    </cfRule>
  </conditionalFormatting>
  <conditionalFormatting sqref="E58">
    <cfRule type="cellIs" dxfId="806" priority="22" operator="equal">
      <formula>"ดี"</formula>
    </cfRule>
  </conditionalFormatting>
  <conditionalFormatting sqref="E58">
    <cfRule type="cellIs" dxfId="805" priority="23" operator="equal">
      <formula>"พอใช้"</formula>
    </cfRule>
    <cfRule type="cellIs" dxfId="804" priority="24" operator="equal">
      <formula>"ปรับปรุง"</formula>
    </cfRule>
  </conditionalFormatting>
  <conditionalFormatting sqref="E67">
    <cfRule type="cellIs" dxfId="803" priority="1" operator="equal">
      <formula>"ดีมาก"</formula>
    </cfRule>
  </conditionalFormatting>
  <conditionalFormatting sqref="E67">
    <cfRule type="cellIs" dxfId="802" priority="2" operator="equal">
      <formula>"ดี"</formula>
    </cfRule>
  </conditionalFormatting>
  <conditionalFormatting sqref="E67">
    <cfRule type="cellIs" dxfId="801" priority="3" operator="equal">
      <formula>"พอใช้"</formula>
    </cfRule>
    <cfRule type="cellIs" dxfId="800" priority="4" operator="equal">
      <formula>"ปรับปรุง"</formula>
    </cfRule>
  </conditionalFormatting>
  <conditionalFormatting sqref="E65">
    <cfRule type="cellIs" dxfId="799" priority="9" operator="equal">
      <formula>"ดีมาก"</formula>
    </cfRule>
  </conditionalFormatting>
  <conditionalFormatting sqref="E65">
    <cfRule type="cellIs" dxfId="798" priority="10" operator="equal">
      <formula>"ดี"</formula>
    </cfRule>
  </conditionalFormatting>
  <conditionalFormatting sqref="E65">
    <cfRule type="cellIs" dxfId="797" priority="11" operator="equal">
      <formula>"พอใช้"</formula>
    </cfRule>
    <cfRule type="cellIs" dxfId="796" priority="12" operator="equal">
      <formula>"ปรับปรุง"</formula>
    </cfRule>
  </conditionalFormatting>
  <conditionalFormatting sqref="E64">
    <cfRule type="cellIs" dxfId="795" priority="13" operator="equal">
      <formula>"ดีมาก"</formula>
    </cfRule>
  </conditionalFormatting>
  <conditionalFormatting sqref="E64">
    <cfRule type="cellIs" dxfId="794" priority="14" operator="equal">
      <formula>"ดี"</formula>
    </cfRule>
  </conditionalFormatting>
  <conditionalFormatting sqref="E64">
    <cfRule type="cellIs" dxfId="793" priority="15" operator="equal">
      <formula>"พอใช้"</formula>
    </cfRule>
    <cfRule type="cellIs" dxfId="792" priority="16" operator="equal">
      <formula>"ปรับปรุง"</formula>
    </cfRule>
  </conditionalFormatting>
  <conditionalFormatting sqref="E66">
    <cfRule type="cellIs" dxfId="791" priority="5" operator="equal">
      <formula>"ดีมาก"</formula>
    </cfRule>
  </conditionalFormatting>
  <conditionalFormatting sqref="E66">
    <cfRule type="cellIs" dxfId="790" priority="6" operator="equal">
      <formula>"ดี"</formula>
    </cfRule>
  </conditionalFormatting>
  <conditionalFormatting sqref="E66">
    <cfRule type="cellIs" dxfId="789" priority="7" operator="equal">
      <formula>"พอใช้"</formula>
    </cfRule>
    <cfRule type="cellIs" dxfId="788" priority="8" operator="equal">
      <formula>"ปรับปรุง"</formula>
    </cfRule>
  </conditionalFormatting>
  <pageMargins left="0.19685039370078741" right="0.19685039370078741" top="0.39370078740157483" bottom="0.19685039370078741" header="0.31496062992125984" footer="0.31496062992125984"/>
  <pageSetup paperSize="9" orientation="landscape" horizontalDpi="4294967294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Q230"/>
  <sheetViews>
    <sheetView showWhiteSpace="0" zoomScale="85" zoomScaleNormal="85" zoomScalePageLayoutView="70" workbookViewId="0">
      <selection activeCell="J3" sqref="J3"/>
    </sheetView>
  </sheetViews>
  <sheetFormatPr defaultColWidth="9.140625" defaultRowHeight="18" customHeight="1" x14ac:dyDescent="0.7"/>
  <cols>
    <col min="1" max="1" width="1.42578125" style="43" customWidth="1"/>
    <col min="2" max="2" width="6.42578125" style="43" customWidth="1"/>
    <col min="3" max="6" width="9.85546875" style="43" customWidth="1"/>
    <col min="7" max="10" width="9" style="43" customWidth="1"/>
    <col min="11" max="14" width="9.85546875" style="43" customWidth="1"/>
    <col min="15" max="15" width="9.7109375" style="43" customWidth="1"/>
    <col min="16" max="16" width="5.85546875" style="43" customWidth="1"/>
    <col min="17" max="17" width="1.5703125" style="43" customWidth="1"/>
    <col min="18" max="18" width="2.85546875" style="43" customWidth="1"/>
    <col min="19" max="16384" width="9.140625" style="43"/>
  </cols>
  <sheetData>
    <row r="1" spans="1:17" s="44" customFormat="1" ht="28.5" customHeight="1" x14ac:dyDescent="0.2">
      <c r="B1" s="455" t="s">
        <v>45</v>
      </c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</row>
    <row r="2" spans="1:17" s="199" customFormat="1" ht="23.25" customHeight="1" x14ac:dyDescent="0.2">
      <c r="B2" s="456" t="s">
        <v>66</v>
      </c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56"/>
    </row>
    <row r="3" spans="1:17" s="201" customFormat="1" ht="21" customHeight="1" x14ac:dyDescent="0.6">
      <c r="A3" s="200"/>
      <c r="C3" s="457" t="str">
        <f>'ReadMe TAP P.3'!$E$11&amp;'ReadMe TAP P.3'!$H$11</f>
        <v>โรงเรียนอนุบาลหัวฝาย</v>
      </c>
      <c r="D3" s="457"/>
      <c r="E3" s="457"/>
      <c r="F3" s="457"/>
      <c r="G3" s="457"/>
      <c r="H3" s="202"/>
      <c r="I3" s="202"/>
      <c r="J3" s="200"/>
      <c r="K3" s="443" t="str">
        <f>'ReadMe TAP P.3'!$E$14&amp;'ReadMe TAP P.3'!$H$14&amp;"  "&amp;'ReadMe TAP P.3'!$E$15&amp;'ReadMe TAP P.3'!$H$15</f>
        <v>อำเภอเมือง  จังหวัดเชียงราย</v>
      </c>
      <c r="L3" s="443"/>
      <c r="M3" s="443"/>
      <c r="N3" s="443"/>
      <c r="O3" s="443"/>
      <c r="P3" s="202"/>
    </row>
    <row r="4" spans="1:17" s="258" customFormat="1" ht="29.25" customHeight="1" x14ac:dyDescent="0.2">
      <c r="B4" s="458" t="s">
        <v>149</v>
      </c>
      <c r="C4" s="458"/>
      <c r="D4" s="458"/>
      <c r="E4" s="458"/>
      <c r="F4" s="458"/>
      <c r="G4" s="458"/>
      <c r="H4" s="458"/>
      <c r="I4" s="458"/>
      <c r="J4" s="458"/>
      <c r="K4" s="458"/>
      <c r="L4" s="458"/>
      <c r="M4" s="458"/>
      <c r="N4" s="458"/>
      <c r="O4" s="458"/>
      <c r="P4" s="458"/>
      <c r="Q4" s="458"/>
    </row>
    <row r="29" spans="1:17" ht="10.5" customHeight="1" x14ac:dyDescent="0.7"/>
    <row r="30" spans="1:17" s="44" customFormat="1" ht="28.5" customHeight="1" x14ac:dyDescent="0.2">
      <c r="B30" s="455" t="s">
        <v>45</v>
      </c>
      <c r="C30" s="455"/>
      <c r="D30" s="455"/>
      <c r="E30" s="455"/>
      <c r="F30" s="455"/>
      <c r="G30" s="455"/>
      <c r="H30" s="455"/>
      <c r="I30" s="455"/>
      <c r="J30" s="455"/>
      <c r="K30" s="455"/>
      <c r="L30" s="455"/>
      <c r="M30" s="455"/>
      <c r="N30" s="455"/>
      <c r="O30" s="455"/>
      <c r="P30" s="455"/>
      <c r="Q30" s="455"/>
    </row>
    <row r="31" spans="1:17" s="199" customFormat="1" ht="23.25" customHeight="1" x14ac:dyDescent="0.2">
      <c r="B31" s="456" t="s">
        <v>66</v>
      </c>
      <c r="C31" s="456"/>
      <c r="D31" s="456"/>
      <c r="E31" s="456"/>
      <c r="F31" s="456"/>
      <c r="G31" s="456"/>
      <c r="H31" s="456"/>
      <c r="I31" s="456"/>
      <c r="J31" s="456"/>
      <c r="K31" s="456"/>
      <c r="L31" s="456"/>
      <c r="M31" s="456"/>
      <c r="N31" s="456"/>
      <c r="O31" s="456"/>
      <c r="P31" s="456"/>
      <c r="Q31" s="456"/>
    </row>
    <row r="32" spans="1:17" s="201" customFormat="1" ht="21" customHeight="1" x14ac:dyDescent="0.6">
      <c r="A32" s="200"/>
      <c r="C32" s="457" t="str">
        <f>'ReadMe TAP P.3'!$E$11&amp;'ReadMe TAP P.3'!$H$11</f>
        <v>โรงเรียนอนุบาลหัวฝาย</v>
      </c>
      <c r="D32" s="457"/>
      <c r="E32" s="457"/>
      <c r="F32" s="457"/>
      <c r="G32" s="457"/>
      <c r="H32" s="202"/>
      <c r="I32" s="202"/>
      <c r="J32" s="200"/>
      <c r="K32" s="443" t="str">
        <f>'ReadMe TAP P.3'!$E$14&amp;'ReadMe TAP P.3'!$H$14&amp;"  "&amp;'ReadMe TAP P.3'!$E$15&amp;'ReadMe TAP P.3'!$H$15</f>
        <v>อำเภอเมือง  จังหวัดเชียงราย</v>
      </c>
      <c r="L32" s="443"/>
      <c r="M32" s="443"/>
      <c r="N32" s="443"/>
      <c r="O32" s="443"/>
      <c r="P32" s="202"/>
    </row>
    <row r="33" spans="2:17" s="258" customFormat="1" ht="29.25" customHeight="1" x14ac:dyDescent="0.2">
      <c r="B33" s="458" t="s">
        <v>147</v>
      </c>
      <c r="C33" s="458"/>
      <c r="D33" s="458"/>
      <c r="E33" s="458"/>
      <c r="F33" s="458"/>
      <c r="G33" s="458"/>
      <c r="H33" s="458"/>
      <c r="I33" s="458"/>
      <c r="J33" s="458"/>
      <c r="K33" s="458"/>
      <c r="L33" s="458"/>
      <c r="M33" s="458"/>
      <c r="N33" s="458"/>
      <c r="O33" s="458"/>
      <c r="P33" s="458"/>
      <c r="Q33" s="458"/>
    </row>
    <row r="58" spans="1:17" ht="10.5" customHeight="1" x14ac:dyDescent="0.7"/>
    <row r="59" spans="1:17" s="44" customFormat="1" ht="28.5" customHeight="1" x14ac:dyDescent="0.2">
      <c r="B59" s="455" t="s">
        <v>45</v>
      </c>
      <c r="C59" s="455"/>
      <c r="D59" s="455"/>
      <c r="E59" s="455"/>
      <c r="F59" s="455"/>
      <c r="G59" s="455"/>
      <c r="H59" s="455"/>
      <c r="I59" s="455"/>
      <c r="J59" s="455"/>
      <c r="K59" s="455"/>
      <c r="L59" s="455"/>
      <c r="M59" s="455"/>
      <c r="N59" s="455"/>
      <c r="O59" s="455"/>
      <c r="P59" s="455"/>
      <c r="Q59" s="455"/>
    </row>
    <row r="60" spans="1:17" s="199" customFormat="1" ht="23.25" customHeight="1" x14ac:dyDescent="0.2">
      <c r="B60" s="456" t="s">
        <v>66</v>
      </c>
      <c r="C60" s="456"/>
      <c r="D60" s="456"/>
      <c r="E60" s="456"/>
      <c r="F60" s="456"/>
      <c r="G60" s="456"/>
      <c r="H60" s="456"/>
      <c r="I60" s="456"/>
      <c r="J60" s="456"/>
      <c r="K60" s="456"/>
      <c r="L60" s="456"/>
      <c r="M60" s="456"/>
      <c r="N60" s="456"/>
      <c r="O60" s="456"/>
      <c r="P60" s="456"/>
      <c r="Q60" s="456"/>
    </row>
    <row r="61" spans="1:17" s="201" customFormat="1" ht="21" customHeight="1" x14ac:dyDescent="0.6">
      <c r="A61" s="200"/>
      <c r="C61" s="457" t="str">
        <f>'ReadMe TAP P.3'!$E$11&amp;'ReadMe TAP P.3'!$H$11</f>
        <v>โรงเรียนอนุบาลหัวฝาย</v>
      </c>
      <c r="D61" s="457"/>
      <c r="E61" s="457"/>
      <c r="F61" s="457"/>
      <c r="G61" s="457"/>
      <c r="H61" s="202"/>
      <c r="I61" s="202"/>
      <c r="J61" s="200"/>
      <c r="K61" s="443" t="str">
        <f>'ReadMe TAP P.3'!$E$14&amp;'ReadMe TAP P.3'!$H$14&amp;"  "&amp;'ReadMe TAP P.3'!$E$15&amp;'ReadMe TAP P.3'!$H$15</f>
        <v>อำเภอเมือง  จังหวัดเชียงราย</v>
      </c>
      <c r="L61" s="443"/>
      <c r="M61" s="443"/>
      <c r="N61" s="443"/>
      <c r="O61" s="443"/>
      <c r="P61" s="202"/>
    </row>
    <row r="62" spans="1:17" s="258" customFormat="1" ht="29.25" customHeight="1" x14ac:dyDescent="0.2">
      <c r="B62" s="458" t="s">
        <v>145</v>
      </c>
      <c r="C62" s="458"/>
      <c r="D62" s="458"/>
      <c r="E62" s="458"/>
      <c r="F62" s="458"/>
      <c r="G62" s="458"/>
      <c r="H62" s="458"/>
      <c r="I62" s="458"/>
      <c r="J62" s="458"/>
      <c r="K62" s="458"/>
      <c r="L62" s="458"/>
      <c r="M62" s="458"/>
      <c r="N62" s="458"/>
      <c r="O62" s="458"/>
      <c r="P62" s="458"/>
      <c r="Q62" s="458"/>
    </row>
    <row r="87" spans="1:17" ht="10.5" customHeight="1" x14ac:dyDescent="0.7"/>
    <row r="88" spans="1:17" s="44" customFormat="1" ht="28.5" customHeight="1" x14ac:dyDescent="0.2">
      <c r="B88" s="455" t="s">
        <v>45</v>
      </c>
      <c r="C88" s="455"/>
      <c r="D88" s="455"/>
      <c r="E88" s="455"/>
      <c r="F88" s="455"/>
      <c r="G88" s="455"/>
      <c r="H88" s="455"/>
      <c r="I88" s="455"/>
      <c r="J88" s="455"/>
      <c r="K88" s="455"/>
      <c r="L88" s="455"/>
      <c r="M88" s="455"/>
      <c r="N88" s="455"/>
      <c r="O88" s="455"/>
      <c r="P88" s="455"/>
      <c r="Q88" s="455"/>
    </row>
    <row r="89" spans="1:17" s="199" customFormat="1" ht="23.25" customHeight="1" x14ac:dyDescent="0.2">
      <c r="B89" s="456" t="s">
        <v>66</v>
      </c>
      <c r="C89" s="456"/>
      <c r="D89" s="456"/>
      <c r="E89" s="456"/>
      <c r="F89" s="456"/>
      <c r="G89" s="456"/>
      <c r="H89" s="456"/>
      <c r="I89" s="456"/>
      <c r="J89" s="456"/>
      <c r="K89" s="456"/>
      <c r="L89" s="456"/>
      <c r="M89" s="456"/>
      <c r="N89" s="456"/>
      <c r="O89" s="456"/>
      <c r="P89" s="456"/>
      <c r="Q89" s="456"/>
    </row>
    <row r="90" spans="1:17" s="201" customFormat="1" ht="21" customHeight="1" x14ac:dyDescent="0.6">
      <c r="A90" s="200"/>
      <c r="C90" s="457" t="str">
        <f>'ReadMe TAP P.3'!$E$11&amp;'ReadMe TAP P.3'!$H$11</f>
        <v>โรงเรียนอนุบาลหัวฝาย</v>
      </c>
      <c r="D90" s="457"/>
      <c r="E90" s="457"/>
      <c r="F90" s="457"/>
      <c r="G90" s="457"/>
      <c r="H90" s="202"/>
      <c r="I90" s="202"/>
      <c r="J90" s="200"/>
      <c r="K90" s="443" t="str">
        <f>'ReadMe TAP P.3'!$E$14&amp;'ReadMe TAP P.3'!$H$14&amp;"  "&amp;'ReadMe TAP P.3'!$E$15&amp;'ReadMe TAP P.3'!$H$15</f>
        <v>อำเภอเมือง  จังหวัดเชียงราย</v>
      </c>
      <c r="L90" s="443"/>
      <c r="M90" s="443"/>
      <c r="N90" s="443"/>
      <c r="O90" s="443"/>
      <c r="P90" s="202"/>
    </row>
    <row r="91" spans="1:17" s="258" customFormat="1" ht="29.25" customHeight="1" x14ac:dyDescent="0.2">
      <c r="B91" s="458" t="s">
        <v>148</v>
      </c>
      <c r="C91" s="458"/>
      <c r="D91" s="458"/>
      <c r="E91" s="458"/>
      <c r="F91" s="458"/>
      <c r="G91" s="458"/>
      <c r="H91" s="458"/>
      <c r="I91" s="458"/>
      <c r="J91" s="458"/>
      <c r="K91" s="458"/>
      <c r="L91" s="458"/>
      <c r="M91" s="458"/>
      <c r="N91" s="458"/>
      <c r="O91" s="458"/>
      <c r="P91" s="458"/>
      <c r="Q91" s="458"/>
    </row>
    <row r="116" spans="1:17" ht="10.5" customHeight="1" x14ac:dyDescent="0.7"/>
    <row r="117" spans="1:17" s="44" customFormat="1" ht="28.5" customHeight="1" x14ac:dyDescent="0.2">
      <c r="B117" s="455" t="s">
        <v>45</v>
      </c>
      <c r="C117" s="455"/>
      <c r="D117" s="455"/>
      <c r="E117" s="455"/>
      <c r="F117" s="455"/>
      <c r="G117" s="455"/>
      <c r="H117" s="455"/>
      <c r="I117" s="455"/>
      <c r="J117" s="455"/>
      <c r="K117" s="455"/>
      <c r="L117" s="455"/>
      <c r="M117" s="455"/>
      <c r="N117" s="455"/>
      <c r="O117" s="455"/>
      <c r="P117" s="455"/>
      <c r="Q117" s="455"/>
    </row>
    <row r="118" spans="1:17" s="199" customFormat="1" ht="23.25" customHeight="1" x14ac:dyDescent="0.2">
      <c r="B118" s="456" t="s">
        <v>66</v>
      </c>
      <c r="C118" s="456"/>
      <c r="D118" s="456"/>
      <c r="E118" s="456"/>
      <c r="F118" s="456"/>
      <c r="G118" s="456"/>
      <c r="H118" s="456"/>
      <c r="I118" s="456"/>
      <c r="J118" s="456"/>
      <c r="K118" s="456"/>
      <c r="L118" s="456"/>
      <c r="M118" s="456"/>
      <c r="N118" s="456"/>
      <c r="O118" s="456"/>
      <c r="P118" s="456"/>
      <c r="Q118" s="456"/>
    </row>
    <row r="119" spans="1:17" s="201" customFormat="1" ht="21" customHeight="1" x14ac:dyDescent="0.6">
      <c r="A119" s="200"/>
      <c r="C119" s="457" t="str">
        <f>'ReadMe TAP P.3'!$E$11&amp;'ReadMe TAP P.3'!$H$11</f>
        <v>โรงเรียนอนุบาลหัวฝาย</v>
      </c>
      <c r="D119" s="457"/>
      <c r="E119" s="457"/>
      <c r="F119" s="457"/>
      <c r="G119" s="457"/>
      <c r="H119" s="202"/>
      <c r="I119" s="202"/>
      <c r="J119" s="200"/>
      <c r="K119" s="443" t="str">
        <f>'ReadMe TAP P.3'!$E$14&amp;'ReadMe TAP P.3'!$H$14&amp;"  "&amp;'ReadMe TAP P.3'!$E$15&amp;'ReadMe TAP P.3'!$H$15</f>
        <v>อำเภอเมือง  จังหวัดเชียงราย</v>
      </c>
      <c r="L119" s="443"/>
      <c r="M119" s="443"/>
      <c r="N119" s="443"/>
      <c r="O119" s="443"/>
      <c r="P119" s="202"/>
    </row>
    <row r="120" spans="1:17" s="258" customFormat="1" ht="29.25" customHeight="1" x14ac:dyDescent="0.2">
      <c r="B120" s="458" t="s">
        <v>146</v>
      </c>
      <c r="C120" s="458"/>
      <c r="D120" s="458"/>
      <c r="E120" s="458"/>
      <c r="F120" s="458"/>
      <c r="G120" s="458"/>
      <c r="H120" s="458"/>
      <c r="I120" s="458"/>
      <c r="J120" s="458"/>
      <c r="K120" s="458"/>
      <c r="L120" s="458"/>
      <c r="M120" s="458"/>
      <c r="N120" s="458"/>
      <c r="O120" s="458"/>
      <c r="P120" s="458"/>
      <c r="Q120" s="458"/>
    </row>
    <row r="145" spans="1:17" ht="10.5" customHeight="1" x14ac:dyDescent="0.7"/>
    <row r="146" spans="1:17" s="44" customFormat="1" ht="28.5" customHeight="1" x14ac:dyDescent="0.2">
      <c r="B146" s="455" t="s">
        <v>45</v>
      </c>
      <c r="C146" s="455"/>
      <c r="D146" s="455"/>
      <c r="E146" s="455"/>
      <c r="F146" s="455"/>
      <c r="G146" s="455"/>
      <c r="H146" s="455"/>
      <c r="I146" s="455"/>
      <c r="J146" s="455"/>
      <c r="K146" s="455"/>
      <c r="L146" s="455"/>
      <c r="M146" s="455"/>
      <c r="N146" s="455"/>
      <c r="O146" s="455"/>
      <c r="P146" s="455"/>
      <c r="Q146" s="455"/>
    </row>
    <row r="147" spans="1:17" s="199" customFormat="1" ht="23.25" customHeight="1" x14ac:dyDescent="0.2">
      <c r="B147" s="456" t="s">
        <v>66</v>
      </c>
      <c r="C147" s="456"/>
      <c r="D147" s="456"/>
      <c r="E147" s="456"/>
      <c r="F147" s="456"/>
      <c r="G147" s="456"/>
      <c r="H147" s="456"/>
      <c r="I147" s="456"/>
      <c r="J147" s="456"/>
      <c r="K147" s="456"/>
      <c r="L147" s="456"/>
      <c r="M147" s="456"/>
      <c r="N147" s="456"/>
      <c r="O147" s="456"/>
      <c r="P147" s="456"/>
      <c r="Q147" s="456"/>
    </row>
    <row r="148" spans="1:17" s="201" customFormat="1" ht="21" customHeight="1" x14ac:dyDescent="0.6">
      <c r="A148" s="200"/>
      <c r="C148" s="457" t="str">
        <f>'ReadMe TAP P.3'!$E$11&amp;'ReadMe TAP P.3'!$H$11</f>
        <v>โรงเรียนอนุบาลหัวฝาย</v>
      </c>
      <c r="D148" s="457"/>
      <c r="E148" s="457"/>
      <c r="F148" s="457"/>
      <c r="G148" s="457"/>
      <c r="H148" s="202"/>
      <c r="I148" s="202"/>
      <c r="J148" s="200"/>
      <c r="K148" s="443" t="str">
        <f>'ReadMe TAP P.3'!$E$14&amp;'ReadMe TAP P.3'!$H$14&amp;"  "&amp;'ReadMe TAP P.3'!$E$15&amp;'ReadMe TAP P.3'!$H$15</f>
        <v>อำเภอเมือง  จังหวัดเชียงราย</v>
      </c>
      <c r="L148" s="443"/>
      <c r="M148" s="443"/>
      <c r="N148" s="443"/>
      <c r="O148" s="443"/>
      <c r="P148" s="202"/>
    </row>
    <row r="149" spans="1:17" s="258" customFormat="1" ht="29.25" customHeight="1" x14ac:dyDescent="0.2">
      <c r="B149" s="458" t="s">
        <v>154</v>
      </c>
      <c r="C149" s="458"/>
      <c r="D149" s="458"/>
      <c r="E149" s="458"/>
      <c r="F149" s="458"/>
      <c r="G149" s="458"/>
      <c r="H149" s="458"/>
      <c r="I149" s="458"/>
      <c r="J149" s="458"/>
      <c r="K149" s="458"/>
      <c r="L149" s="458"/>
      <c r="M149" s="458"/>
      <c r="N149" s="458"/>
      <c r="O149" s="458"/>
      <c r="P149" s="458"/>
      <c r="Q149" s="458"/>
    </row>
    <row r="174" spans="2:17" ht="10.5" customHeight="1" x14ac:dyDescent="0.7"/>
    <row r="175" spans="2:17" s="44" customFormat="1" ht="28.5" customHeight="1" x14ac:dyDescent="0.2">
      <c r="B175" s="455" t="s">
        <v>45</v>
      </c>
      <c r="C175" s="455"/>
      <c r="D175" s="455"/>
      <c r="E175" s="455"/>
      <c r="F175" s="455"/>
      <c r="G175" s="455"/>
      <c r="H175" s="455"/>
      <c r="I175" s="455"/>
      <c r="J175" s="455"/>
      <c r="K175" s="455"/>
      <c r="L175" s="455"/>
      <c r="M175" s="455"/>
      <c r="N175" s="455"/>
      <c r="O175" s="455"/>
      <c r="P175" s="455"/>
      <c r="Q175" s="455"/>
    </row>
    <row r="176" spans="2:17" s="199" customFormat="1" ht="23.25" customHeight="1" x14ac:dyDescent="0.2">
      <c r="B176" s="456" t="s">
        <v>66</v>
      </c>
      <c r="C176" s="456"/>
      <c r="D176" s="456"/>
      <c r="E176" s="456"/>
      <c r="F176" s="456"/>
      <c r="G176" s="456"/>
      <c r="H176" s="456"/>
      <c r="I176" s="456"/>
      <c r="J176" s="456"/>
      <c r="K176" s="456"/>
      <c r="L176" s="456"/>
      <c r="M176" s="456"/>
      <c r="N176" s="456"/>
      <c r="O176" s="456"/>
      <c r="P176" s="456"/>
      <c r="Q176" s="456"/>
    </row>
    <row r="177" spans="1:17" s="201" customFormat="1" ht="21" customHeight="1" x14ac:dyDescent="0.6">
      <c r="A177" s="200"/>
      <c r="C177" s="457" t="str">
        <f>'ReadMe TAP P.3'!$E$11&amp;'ReadMe TAP P.3'!$H$11</f>
        <v>โรงเรียนอนุบาลหัวฝาย</v>
      </c>
      <c r="D177" s="457"/>
      <c r="E177" s="457"/>
      <c r="F177" s="457"/>
      <c r="G177" s="457"/>
      <c r="H177" s="227"/>
      <c r="I177" s="227"/>
      <c r="J177" s="200"/>
      <c r="K177" s="443" t="str">
        <f>'ReadMe TAP P.3'!$E$14&amp;'ReadMe TAP P.3'!$H$14&amp;"  "&amp;'ReadMe TAP P.3'!$E$15&amp;'ReadMe TAP P.3'!$H$15</f>
        <v>อำเภอเมือง  จังหวัดเชียงราย</v>
      </c>
      <c r="L177" s="443"/>
      <c r="M177" s="443"/>
      <c r="N177" s="443"/>
      <c r="O177" s="443"/>
      <c r="P177" s="227"/>
    </row>
    <row r="178" spans="1:17" s="204" customFormat="1" ht="29.25" customHeight="1" x14ac:dyDescent="0.2">
      <c r="B178" s="458" t="s">
        <v>179</v>
      </c>
      <c r="C178" s="458"/>
      <c r="D178" s="458"/>
      <c r="E178" s="458"/>
      <c r="F178" s="458"/>
      <c r="G178" s="458"/>
      <c r="H178" s="458"/>
      <c r="I178" s="458"/>
      <c r="J178" s="458"/>
      <c r="K178" s="458"/>
      <c r="L178" s="458"/>
      <c r="M178" s="458"/>
      <c r="N178" s="458"/>
      <c r="O178" s="458"/>
      <c r="P178" s="458"/>
      <c r="Q178" s="458"/>
    </row>
    <row r="201" spans="1:17" ht="17.25" customHeight="1" x14ac:dyDescent="0.7"/>
    <row r="202" spans="1:17" ht="10.5" customHeight="1" x14ac:dyDescent="0.7"/>
    <row r="203" spans="1:17" s="44" customFormat="1" ht="28.5" customHeight="1" x14ac:dyDescent="0.2">
      <c r="B203" s="455" t="s">
        <v>45</v>
      </c>
      <c r="C203" s="455"/>
      <c r="D203" s="455"/>
      <c r="E203" s="455"/>
      <c r="F203" s="455"/>
      <c r="G203" s="455"/>
      <c r="H203" s="455"/>
      <c r="I203" s="455"/>
      <c r="J203" s="455"/>
      <c r="K203" s="455"/>
      <c r="L203" s="455"/>
      <c r="M203" s="455"/>
      <c r="N203" s="455"/>
      <c r="O203" s="455"/>
      <c r="P203" s="455"/>
      <c r="Q203" s="455"/>
    </row>
    <row r="204" spans="1:17" s="199" customFormat="1" ht="23.25" customHeight="1" x14ac:dyDescent="0.2">
      <c r="B204" s="456" t="s">
        <v>66</v>
      </c>
      <c r="C204" s="456"/>
      <c r="D204" s="456"/>
      <c r="E204" s="456"/>
      <c r="F204" s="456"/>
      <c r="G204" s="456"/>
      <c r="H204" s="456"/>
      <c r="I204" s="456"/>
      <c r="J204" s="456"/>
      <c r="K204" s="456"/>
      <c r="L204" s="456"/>
      <c r="M204" s="456"/>
      <c r="N204" s="456"/>
      <c r="O204" s="456"/>
      <c r="P204" s="456"/>
      <c r="Q204" s="456"/>
    </row>
    <row r="205" spans="1:17" s="201" customFormat="1" ht="21" customHeight="1" x14ac:dyDescent="0.6">
      <c r="A205" s="200"/>
      <c r="C205" s="457" t="str">
        <f>'ReadMe TAP P.3'!$E$11&amp;'ReadMe TAP P.3'!$H$11</f>
        <v>โรงเรียนอนุบาลหัวฝาย</v>
      </c>
      <c r="D205" s="457"/>
      <c r="E205" s="457"/>
      <c r="F205" s="457"/>
      <c r="G205" s="457"/>
      <c r="H205" s="257"/>
      <c r="I205" s="257"/>
      <c r="J205" s="200"/>
      <c r="K205" s="443" t="str">
        <f>'ReadMe TAP P.3'!$E$14&amp;'ReadMe TAP P.3'!$H$14&amp;"  "&amp;'ReadMe TAP P.3'!$E$15&amp;'ReadMe TAP P.3'!$H$15</f>
        <v>อำเภอเมือง  จังหวัดเชียงราย</v>
      </c>
      <c r="L205" s="443"/>
      <c r="M205" s="443"/>
      <c r="N205" s="443"/>
      <c r="O205" s="443"/>
      <c r="P205" s="257"/>
    </row>
    <row r="206" spans="1:17" s="204" customFormat="1" ht="29.25" customHeight="1" x14ac:dyDescent="0.2">
      <c r="B206" s="458" t="s">
        <v>180</v>
      </c>
      <c r="C206" s="458"/>
      <c r="D206" s="458"/>
      <c r="E206" s="458"/>
      <c r="F206" s="458"/>
      <c r="G206" s="458"/>
      <c r="H206" s="458"/>
      <c r="I206" s="458"/>
      <c r="J206" s="458"/>
      <c r="K206" s="458"/>
      <c r="L206" s="458"/>
      <c r="M206" s="458"/>
      <c r="N206" s="458"/>
      <c r="O206" s="458"/>
      <c r="P206" s="458"/>
      <c r="Q206" s="458"/>
    </row>
    <row r="229" ht="17.25" customHeight="1" x14ac:dyDescent="0.7"/>
    <row r="230" ht="10.5" customHeight="1" x14ac:dyDescent="0.7"/>
  </sheetData>
  <sheetProtection algorithmName="SHA-512" hashValue="Ut9E5j5bRlOG1zFABlypyXZSQr8bJjyIA5hSCthdtmR5xwHI/Pbc3UYvv0UKilICiBV1C3NWYzCzeFkFKkJ11Q==" saltValue="YWHTclBJR144W5wlwcz1Yg==" spinCount="100000" sheet="1" objects="1" scenarios="1"/>
  <mergeCells count="40">
    <mergeCell ref="B203:Q203"/>
    <mergeCell ref="B204:Q204"/>
    <mergeCell ref="C205:G205"/>
    <mergeCell ref="K205:O205"/>
    <mergeCell ref="B206:Q206"/>
    <mergeCell ref="B149:Q149"/>
    <mergeCell ref="B1:Q1"/>
    <mergeCell ref="B4:Q4"/>
    <mergeCell ref="B2:Q2"/>
    <mergeCell ref="B117:Q117"/>
    <mergeCell ref="B30:Q30"/>
    <mergeCell ref="B33:Q33"/>
    <mergeCell ref="B59:Q59"/>
    <mergeCell ref="B62:Q62"/>
    <mergeCell ref="B88:Q88"/>
    <mergeCell ref="B91:Q91"/>
    <mergeCell ref="C3:G3"/>
    <mergeCell ref="K3:O3"/>
    <mergeCell ref="B31:Q31"/>
    <mergeCell ref="C32:G32"/>
    <mergeCell ref="K32:O32"/>
    <mergeCell ref="B60:Q60"/>
    <mergeCell ref="C61:G61"/>
    <mergeCell ref="K61:O61"/>
    <mergeCell ref="B89:Q89"/>
    <mergeCell ref="C90:G90"/>
    <mergeCell ref="K90:O90"/>
    <mergeCell ref="B118:Q118"/>
    <mergeCell ref="C119:G119"/>
    <mergeCell ref="K119:O119"/>
    <mergeCell ref="B147:Q147"/>
    <mergeCell ref="C148:G148"/>
    <mergeCell ref="K148:O148"/>
    <mergeCell ref="B146:Q146"/>
    <mergeCell ref="B120:Q120"/>
    <mergeCell ref="B175:Q175"/>
    <mergeCell ref="B176:Q176"/>
    <mergeCell ref="C177:G177"/>
    <mergeCell ref="K177:O177"/>
    <mergeCell ref="B178:Q178"/>
  </mergeCells>
  <pageMargins left="0.43307086614173229" right="0.31496062992125984" top="0.39370078740157483" bottom="0.19685039370078741" header="0.31496062992125984" footer="0.23622047244094491"/>
  <pageSetup paperSize="9" orientation="landscape" horizontalDpi="4294967294" verticalDpi="1200" r:id="rId1"/>
  <headerFooter>
    <oddFooter>&amp;C&amp;9Testing Analyze Program (TAP)&amp;10
&amp;8&amp;K7030A0NT_P.3 (2562)</oddFooter>
  </headerFooter>
  <rowBreaks count="4" manualBreakCount="4">
    <brk id="29" max="16383" man="1"/>
    <brk id="116" max="16383" man="1"/>
    <brk id="174" max="16383" man="1"/>
    <brk id="202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B1:Q362"/>
  <sheetViews>
    <sheetView tabSelected="1" zoomScaleNormal="100" workbookViewId="0">
      <selection activeCell="B5" sqref="B5:O5"/>
    </sheetView>
  </sheetViews>
  <sheetFormatPr defaultColWidth="10.42578125" defaultRowHeight="12.75" x14ac:dyDescent="0.2"/>
  <cols>
    <col min="1" max="1" width="1.7109375" style="213" customWidth="1"/>
    <col min="2" max="2" width="7.28515625" style="213" customWidth="1"/>
    <col min="3" max="3" width="16" style="213" customWidth="1"/>
    <col min="4" max="4" width="17.7109375" style="213" customWidth="1"/>
    <col min="5" max="5" width="32.85546875" style="213" bestFit="1" customWidth="1"/>
    <col min="6" max="6" width="11.42578125" style="213" customWidth="1"/>
    <col min="7" max="7" width="14.85546875" style="213" customWidth="1"/>
    <col min="8" max="8" width="13.140625" style="213" customWidth="1"/>
    <col min="9" max="9" width="12.42578125" style="213" customWidth="1"/>
    <col min="10" max="10" width="13.140625" style="213" customWidth="1"/>
    <col min="11" max="11" width="16" style="213" customWidth="1"/>
    <col min="12" max="12" width="13" style="213" customWidth="1"/>
    <col min="13" max="13" width="15" style="213" customWidth="1"/>
    <col min="14" max="14" width="12.85546875" style="213" customWidth="1"/>
    <col min="15" max="15" width="16" style="213" customWidth="1"/>
    <col min="16" max="16" width="10.28515625" customWidth="1"/>
    <col min="17" max="17" width="10.42578125" style="213" customWidth="1"/>
    <col min="18" max="18" width="3.42578125" style="213" customWidth="1"/>
    <col min="19" max="20" width="10.42578125" style="213" customWidth="1"/>
    <col min="21" max="16384" width="10.42578125" style="213"/>
  </cols>
  <sheetData>
    <row r="1" spans="2:17" x14ac:dyDescent="0.2">
      <c r="B1" s="212"/>
      <c r="D1" s="214"/>
      <c r="O1" s="214"/>
    </row>
    <row r="2" spans="2:17" ht="18" x14ac:dyDescent="0.2">
      <c r="B2" s="460" t="s">
        <v>155</v>
      </c>
      <c r="C2" s="460"/>
      <c r="D2" s="460"/>
      <c r="E2" s="460"/>
      <c r="F2" s="460"/>
      <c r="G2" s="460"/>
      <c r="H2" s="460"/>
      <c r="I2" s="460"/>
      <c r="J2" s="460"/>
      <c r="K2" s="460"/>
      <c r="L2" s="460"/>
      <c r="M2" s="460"/>
      <c r="N2" s="460"/>
      <c r="O2" s="460"/>
      <c r="Q2" s="215"/>
    </row>
    <row r="3" spans="2:17" ht="18" customHeight="1" x14ac:dyDescent="0.2">
      <c r="B3" s="461" t="s">
        <v>156</v>
      </c>
      <c r="C3" s="461"/>
      <c r="D3" s="461"/>
      <c r="E3" s="461"/>
      <c r="F3" s="461"/>
      <c r="G3" s="461"/>
      <c r="H3" s="461"/>
      <c r="I3" s="461"/>
      <c r="J3" s="461"/>
      <c r="K3" s="461"/>
      <c r="L3" s="461"/>
      <c r="M3" s="461"/>
      <c r="N3" s="461"/>
      <c r="O3" s="461"/>
      <c r="Q3" s="216"/>
    </row>
    <row r="4" spans="2:17" ht="18" customHeight="1" x14ac:dyDescent="0.2">
      <c r="B4" s="461" t="s">
        <v>157</v>
      </c>
      <c r="C4" s="461"/>
      <c r="D4" s="461"/>
      <c r="E4" s="461"/>
      <c r="F4" s="461"/>
      <c r="G4" s="461"/>
      <c r="H4" s="461"/>
      <c r="I4" s="461"/>
      <c r="J4" s="461"/>
      <c r="K4" s="461"/>
      <c r="L4" s="461"/>
      <c r="M4" s="461"/>
      <c r="N4" s="461"/>
      <c r="O4" s="461"/>
      <c r="Q4" s="216"/>
    </row>
    <row r="5" spans="2:17" ht="18" customHeight="1" x14ac:dyDescent="0.2">
      <c r="B5" s="461" t="s">
        <v>158</v>
      </c>
      <c r="C5" s="461"/>
      <c r="D5" s="461"/>
      <c r="E5" s="461"/>
      <c r="F5" s="461"/>
      <c r="G5" s="461"/>
      <c r="H5" s="461"/>
      <c r="I5" s="461"/>
      <c r="J5" s="461"/>
      <c r="K5" s="461"/>
      <c r="L5" s="461"/>
      <c r="M5" s="461"/>
      <c r="N5" s="461"/>
      <c r="O5" s="461"/>
      <c r="Q5" s="216"/>
    </row>
    <row r="7" spans="2:17" s="217" customFormat="1" x14ac:dyDescent="0.2">
      <c r="C7" s="218" t="s">
        <v>254</v>
      </c>
      <c r="D7" s="219"/>
      <c r="E7" s="218"/>
      <c r="F7" s="218"/>
      <c r="G7" s="218" t="s">
        <v>255</v>
      </c>
      <c r="H7" s="218"/>
      <c r="I7" s="218"/>
      <c r="L7" s="218"/>
      <c r="M7" s="218" t="s">
        <v>257</v>
      </c>
      <c r="P7" s="218"/>
      <c r="Q7" s="220"/>
    </row>
    <row r="8" spans="2:17" s="217" customFormat="1" x14ac:dyDescent="0.2">
      <c r="C8" s="218" t="s">
        <v>159</v>
      </c>
      <c r="D8" s="219"/>
      <c r="E8" s="218"/>
      <c r="F8" s="218"/>
      <c r="G8" s="218" t="s">
        <v>256</v>
      </c>
      <c r="H8" s="218"/>
      <c r="I8" s="218"/>
      <c r="J8" s="218"/>
      <c r="K8" s="218"/>
      <c r="L8" s="218"/>
      <c r="M8" s="218" t="s">
        <v>160</v>
      </c>
      <c r="N8" s="218"/>
      <c r="O8" s="218"/>
      <c r="P8" s="218"/>
      <c r="Q8" s="220"/>
    </row>
    <row r="9" spans="2:17" s="217" customFormat="1" x14ac:dyDescent="0.2">
      <c r="C9" s="218" t="s">
        <v>161</v>
      </c>
      <c r="D9" s="219"/>
      <c r="F9" s="218"/>
      <c r="G9" s="218" t="s">
        <v>162</v>
      </c>
      <c r="H9" s="218"/>
      <c r="I9" s="219"/>
      <c r="J9" s="218"/>
      <c r="K9" s="218"/>
      <c r="L9" s="219"/>
      <c r="M9" s="218" t="s">
        <v>163</v>
      </c>
      <c r="N9" s="218"/>
      <c r="O9" s="218"/>
      <c r="P9" s="218"/>
      <c r="Q9" s="220"/>
    </row>
    <row r="10" spans="2:17" s="217" customFormat="1" x14ac:dyDescent="0.2">
      <c r="C10" s="218"/>
      <c r="D10" s="219"/>
      <c r="F10" s="218"/>
      <c r="G10" s="218"/>
      <c r="H10" s="218"/>
      <c r="I10" s="219"/>
      <c r="J10" s="218"/>
      <c r="K10" s="218"/>
      <c r="L10" s="219"/>
      <c r="M10" s="218"/>
      <c r="N10" s="218"/>
      <c r="O10" s="218"/>
      <c r="P10" s="218"/>
      <c r="Q10" s="220"/>
    </row>
    <row r="12" spans="2:17" s="217" customFormat="1" ht="18.95" customHeight="1" x14ac:dyDescent="0.2">
      <c r="B12" s="459" t="s">
        <v>164</v>
      </c>
      <c r="C12" s="462" t="s">
        <v>165</v>
      </c>
      <c r="D12" s="462" t="s">
        <v>166</v>
      </c>
      <c r="E12" s="459" t="s">
        <v>32</v>
      </c>
      <c r="F12" s="463" t="s">
        <v>46</v>
      </c>
      <c r="G12" s="465" t="s">
        <v>167</v>
      </c>
      <c r="H12" s="466"/>
      <c r="I12" s="466"/>
      <c r="J12" s="466"/>
      <c r="K12" s="466"/>
      <c r="L12" s="467"/>
      <c r="M12" s="459" t="s">
        <v>168</v>
      </c>
      <c r="N12" s="459"/>
      <c r="O12" s="459"/>
      <c r="P12" s="220"/>
    </row>
    <row r="13" spans="2:17" ht="33.75" customHeight="1" x14ac:dyDescent="0.2">
      <c r="B13" s="459"/>
      <c r="C13" s="462"/>
      <c r="D13" s="462"/>
      <c r="E13" s="459"/>
      <c r="F13" s="464"/>
      <c r="G13" s="221" t="s">
        <v>169</v>
      </c>
      <c r="H13" s="222" t="s">
        <v>1</v>
      </c>
      <c r="I13" s="221" t="s">
        <v>170</v>
      </c>
      <c r="J13" s="222" t="s">
        <v>1</v>
      </c>
      <c r="K13" s="221" t="s">
        <v>171</v>
      </c>
      <c r="L13" s="222" t="s">
        <v>1</v>
      </c>
      <c r="M13" s="221" t="s">
        <v>169</v>
      </c>
      <c r="N13" s="221" t="s">
        <v>170</v>
      </c>
      <c r="O13" s="221" t="s">
        <v>171</v>
      </c>
    </row>
    <row r="14" spans="2:17" ht="24" x14ac:dyDescent="0.2">
      <c r="B14" s="223">
        <v>1</v>
      </c>
      <c r="C14" s="223"/>
      <c r="D14" s="485">
        <v>1579901304702</v>
      </c>
      <c r="E14" s="223" t="s">
        <v>216</v>
      </c>
      <c r="F14" s="223"/>
      <c r="G14" s="224"/>
      <c r="H14" s="224"/>
      <c r="I14" s="224"/>
      <c r="J14" s="224"/>
      <c r="K14" s="224"/>
      <c r="L14" s="224"/>
      <c r="M14" s="224"/>
      <c r="N14" s="224"/>
      <c r="O14" s="224"/>
      <c r="P14" s="225"/>
    </row>
    <row r="15" spans="2:17" ht="24" x14ac:dyDescent="0.2">
      <c r="B15" s="223">
        <v>2</v>
      </c>
      <c r="C15" s="223"/>
      <c r="D15" s="485">
        <v>1579901451241</v>
      </c>
      <c r="E15" s="223" t="s">
        <v>217</v>
      </c>
      <c r="F15" s="223"/>
      <c r="G15" s="224"/>
      <c r="H15" s="224"/>
      <c r="I15" s="224"/>
      <c r="J15" s="224"/>
      <c r="K15" s="224"/>
      <c r="L15" s="224"/>
      <c r="M15" s="224"/>
      <c r="N15" s="224"/>
      <c r="O15" s="224"/>
      <c r="P15" s="225"/>
    </row>
    <row r="16" spans="2:17" ht="24" x14ac:dyDescent="0.2">
      <c r="B16" s="223">
        <v>3</v>
      </c>
      <c r="C16" s="223"/>
      <c r="D16" s="485">
        <v>1149901200277</v>
      </c>
      <c r="E16" s="223" t="s">
        <v>218</v>
      </c>
      <c r="F16" s="223"/>
      <c r="G16" s="224"/>
      <c r="H16" s="224"/>
      <c r="I16" s="224"/>
      <c r="J16" s="224"/>
      <c r="K16" s="224"/>
      <c r="L16" s="224"/>
      <c r="M16" s="224"/>
      <c r="N16" s="224"/>
      <c r="O16" s="224"/>
      <c r="P16" s="225"/>
    </row>
    <row r="17" spans="2:16" ht="24" x14ac:dyDescent="0.2">
      <c r="B17" s="223">
        <v>4</v>
      </c>
      <c r="C17" s="223"/>
      <c r="D17" s="485">
        <v>1579901434240</v>
      </c>
      <c r="E17" s="223" t="s">
        <v>219</v>
      </c>
      <c r="F17" s="223"/>
      <c r="G17" s="224"/>
      <c r="H17" s="224"/>
      <c r="I17" s="224"/>
      <c r="J17" s="224"/>
      <c r="K17" s="224"/>
      <c r="L17" s="224"/>
      <c r="M17" s="224"/>
      <c r="N17" s="224"/>
      <c r="O17" s="224"/>
      <c r="P17" s="225"/>
    </row>
    <row r="18" spans="2:16" ht="24" x14ac:dyDescent="0.2">
      <c r="B18" s="223">
        <v>5</v>
      </c>
      <c r="C18" s="223"/>
      <c r="D18" s="485">
        <v>1579901462863</v>
      </c>
      <c r="E18" s="223" t="s">
        <v>220</v>
      </c>
      <c r="F18" s="223"/>
      <c r="G18" s="224"/>
      <c r="H18" s="224"/>
      <c r="I18" s="224"/>
      <c r="J18" s="224"/>
      <c r="K18" s="224"/>
      <c r="L18" s="224"/>
      <c r="M18" s="224"/>
      <c r="N18" s="224"/>
      <c r="O18" s="224"/>
      <c r="P18" s="225"/>
    </row>
    <row r="19" spans="2:16" ht="24" x14ac:dyDescent="0.2">
      <c r="B19" s="223">
        <v>6</v>
      </c>
      <c r="C19" s="223"/>
      <c r="D19" s="485">
        <v>1579901423914</v>
      </c>
      <c r="E19" s="223" t="s">
        <v>221</v>
      </c>
      <c r="F19" s="223"/>
      <c r="G19" s="224"/>
      <c r="H19" s="224"/>
      <c r="I19" s="224"/>
      <c r="J19" s="224"/>
      <c r="K19" s="224"/>
      <c r="L19" s="224"/>
      <c r="M19" s="224"/>
      <c r="N19" s="224"/>
      <c r="O19" s="224"/>
      <c r="P19" s="225"/>
    </row>
    <row r="20" spans="2:16" ht="24" x14ac:dyDescent="0.2">
      <c r="B20" s="223">
        <v>7</v>
      </c>
      <c r="C20" s="223"/>
      <c r="D20" s="485">
        <v>1579901407757</v>
      </c>
      <c r="E20" s="223" t="s">
        <v>222</v>
      </c>
      <c r="F20" s="223"/>
      <c r="G20" s="224"/>
      <c r="H20" s="224"/>
      <c r="I20" s="224"/>
      <c r="J20" s="224"/>
      <c r="K20" s="224"/>
      <c r="L20" s="224"/>
      <c r="M20" s="224"/>
      <c r="N20" s="224"/>
      <c r="O20" s="224"/>
      <c r="P20" s="225"/>
    </row>
    <row r="21" spans="2:16" ht="24" x14ac:dyDescent="0.2">
      <c r="B21" s="223">
        <v>8</v>
      </c>
      <c r="C21" s="223"/>
      <c r="D21" s="485">
        <v>1579901453881</v>
      </c>
      <c r="E21" s="223" t="s">
        <v>223</v>
      </c>
      <c r="F21" s="223"/>
      <c r="G21" s="224"/>
      <c r="H21" s="224"/>
      <c r="I21" s="224"/>
      <c r="J21" s="224"/>
      <c r="K21" s="224"/>
      <c r="L21" s="224"/>
      <c r="M21" s="224"/>
      <c r="N21" s="224"/>
      <c r="O21" s="224"/>
      <c r="P21" s="225"/>
    </row>
    <row r="22" spans="2:16" ht="24" x14ac:dyDescent="0.2">
      <c r="B22" s="223">
        <v>9</v>
      </c>
      <c r="C22" s="223"/>
      <c r="D22" s="485">
        <v>1579901459668</v>
      </c>
      <c r="E22" s="223" t="s">
        <v>224</v>
      </c>
      <c r="F22" s="223"/>
      <c r="G22" s="224"/>
      <c r="H22" s="224"/>
      <c r="I22" s="224"/>
      <c r="J22" s="224"/>
      <c r="K22" s="224"/>
      <c r="L22" s="224"/>
      <c r="M22" s="224"/>
      <c r="N22" s="224"/>
      <c r="O22" s="224"/>
      <c r="P22" s="225"/>
    </row>
    <row r="23" spans="2:16" ht="24" x14ac:dyDescent="0.2">
      <c r="B23" s="223">
        <v>10</v>
      </c>
      <c r="C23" s="223"/>
      <c r="D23" s="485">
        <v>1579901430171</v>
      </c>
      <c r="E23" s="223" t="s">
        <v>225</v>
      </c>
      <c r="F23" s="223"/>
      <c r="G23" s="224"/>
      <c r="H23" s="224"/>
      <c r="I23" s="224"/>
      <c r="J23" s="224"/>
      <c r="K23" s="224"/>
      <c r="L23" s="224"/>
      <c r="M23" s="224"/>
      <c r="N23" s="224"/>
      <c r="O23" s="224"/>
      <c r="P23" s="225"/>
    </row>
    <row r="24" spans="2:16" ht="24" x14ac:dyDescent="0.2">
      <c r="B24" s="223">
        <v>11</v>
      </c>
      <c r="C24" s="223"/>
      <c r="D24" s="485">
        <v>1709800603745</v>
      </c>
      <c r="E24" s="223" t="s">
        <v>226</v>
      </c>
      <c r="F24" s="223"/>
      <c r="G24" s="224"/>
      <c r="H24" s="224"/>
      <c r="I24" s="224"/>
      <c r="J24" s="224"/>
      <c r="K24" s="224"/>
      <c r="L24" s="224"/>
      <c r="M24" s="224"/>
      <c r="N24" s="224"/>
      <c r="O24" s="224"/>
      <c r="P24" s="225"/>
    </row>
    <row r="25" spans="2:16" ht="24" x14ac:dyDescent="0.2">
      <c r="B25" s="223">
        <v>12</v>
      </c>
      <c r="C25" s="223"/>
      <c r="D25" s="485">
        <v>1579901440754</v>
      </c>
      <c r="E25" s="223" t="s">
        <v>227</v>
      </c>
      <c r="F25" s="223"/>
      <c r="G25" s="224"/>
      <c r="H25" s="224"/>
      <c r="I25" s="224"/>
      <c r="J25" s="224"/>
      <c r="K25" s="224"/>
      <c r="L25" s="224"/>
      <c r="M25" s="224"/>
      <c r="N25" s="224"/>
      <c r="O25" s="224"/>
      <c r="P25" s="225"/>
    </row>
    <row r="26" spans="2:16" ht="24" x14ac:dyDescent="0.2">
      <c r="B26" s="223">
        <v>13</v>
      </c>
      <c r="C26" s="223"/>
      <c r="D26" s="485">
        <v>1579901422519</v>
      </c>
      <c r="E26" s="223" t="s">
        <v>228</v>
      </c>
      <c r="F26" s="223"/>
      <c r="G26" s="224"/>
      <c r="H26" s="224"/>
      <c r="I26" s="224"/>
      <c r="J26" s="224"/>
      <c r="K26" s="224"/>
      <c r="L26" s="224"/>
      <c r="M26" s="224"/>
      <c r="N26" s="224"/>
      <c r="O26" s="224"/>
      <c r="P26" s="225"/>
    </row>
    <row r="27" spans="2:16" ht="24" x14ac:dyDescent="0.2">
      <c r="B27" s="223">
        <v>14</v>
      </c>
      <c r="C27" s="223"/>
      <c r="D27" s="485">
        <v>1579901449956</v>
      </c>
      <c r="E27" s="223" t="s">
        <v>229</v>
      </c>
      <c r="F27" s="223"/>
      <c r="G27" s="224"/>
      <c r="H27" s="224"/>
      <c r="I27" s="224"/>
      <c r="J27" s="224"/>
      <c r="K27" s="224"/>
      <c r="L27" s="224"/>
      <c r="M27" s="224"/>
      <c r="N27" s="224"/>
      <c r="O27" s="224"/>
      <c r="P27" s="225"/>
    </row>
    <row r="28" spans="2:16" ht="24" x14ac:dyDescent="0.2">
      <c r="B28" s="223">
        <v>15</v>
      </c>
      <c r="C28" s="223"/>
      <c r="D28" s="485">
        <v>1578800069804</v>
      </c>
      <c r="E28" s="223" t="s">
        <v>230</v>
      </c>
      <c r="F28" s="223"/>
      <c r="G28" s="224"/>
      <c r="H28" s="224"/>
      <c r="I28" s="224"/>
      <c r="J28" s="224"/>
      <c r="K28" s="224"/>
      <c r="L28" s="224"/>
      <c r="M28" s="224"/>
      <c r="N28" s="224"/>
      <c r="O28" s="224"/>
      <c r="P28" s="225"/>
    </row>
    <row r="29" spans="2:16" ht="24" x14ac:dyDescent="0.2">
      <c r="B29" s="223">
        <v>16</v>
      </c>
      <c r="C29" s="223"/>
      <c r="D29" s="485">
        <v>1579901410618</v>
      </c>
      <c r="E29" s="223" t="s">
        <v>231</v>
      </c>
      <c r="F29" s="223"/>
      <c r="G29" s="224"/>
      <c r="H29" s="224"/>
      <c r="I29" s="224"/>
      <c r="J29" s="224"/>
      <c r="K29" s="224"/>
      <c r="L29" s="224"/>
      <c r="M29" s="224"/>
      <c r="N29" s="224"/>
      <c r="O29" s="224"/>
      <c r="P29" s="225"/>
    </row>
    <row r="30" spans="2:16" ht="24" x14ac:dyDescent="0.2">
      <c r="B30" s="223">
        <v>17</v>
      </c>
      <c r="C30" s="223"/>
      <c r="D30" s="485">
        <v>1579901408826</v>
      </c>
      <c r="E30" s="223" t="s">
        <v>232</v>
      </c>
      <c r="F30" s="223"/>
      <c r="G30" s="224"/>
      <c r="H30" s="224"/>
      <c r="I30" s="224"/>
      <c r="J30" s="224"/>
      <c r="K30" s="224"/>
      <c r="L30" s="224"/>
      <c r="M30" s="224"/>
      <c r="N30" s="224"/>
      <c r="O30" s="224"/>
      <c r="P30" s="225"/>
    </row>
    <row r="31" spans="2:16" ht="24" x14ac:dyDescent="0.2">
      <c r="B31" s="223">
        <v>18</v>
      </c>
      <c r="C31" s="223"/>
      <c r="D31" s="485">
        <v>1579901408648</v>
      </c>
      <c r="E31" s="223" t="s">
        <v>233</v>
      </c>
      <c r="F31" s="223"/>
      <c r="G31" s="224"/>
      <c r="H31" s="224"/>
      <c r="I31" s="224"/>
      <c r="J31" s="224"/>
      <c r="K31" s="224"/>
      <c r="L31" s="224"/>
      <c r="M31" s="224"/>
      <c r="N31" s="224"/>
      <c r="O31" s="224"/>
      <c r="P31" s="225"/>
    </row>
    <row r="32" spans="2:16" ht="24" x14ac:dyDescent="0.2">
      <c r="B32" s="223">
        <v>19</v>
      </c>
      <c r="C32" s="223"/>
      <c r="D32" s="485" t="s">
        <v>251</v>
      </c>
      <c r="E32" s="223" t="s">
        <v>234</v>
      </c>
      <c r="F32" s="223"/>
      <c r="G32" s="224"/>
      <c r="H32" s="224"/>
      <c r="I32" s="224"/>
      <c r="J32" s="224"/>
      <c r="K32" s="224"/>
      <c r="L32" s="224"/>
      <c r="M32" s="224"/>
      <c r="N32" s="224"/>
      <c r="O32" s="224"/>
      <c r="P32" s="225"/>
    </row>
    <row r="33" spans="2:16" ht="24" x14ac:dyDescent="0.2">
      <c r="B33" s="223">
        <v>20</v>
      </c>
      <c r="C33" s="223"/>
      <c r="D33" s="485">
        <v>7579900077833</v>
      </c>
      <c r="E33" s="223" t="s">
        <v>235</v>
      </c>
      <c r="F33" s="223"/>
      <c r="G33" s="224"/>
      <c r="H33" s="224"/>
      <c r="I33" s="224"/>
      <c r="J33" s="224"/>
      <c r="K33" s="224"/>
      <c r="L33" s="224"/>
      <c r="M33" s="224"/>
      <c r="N33" s="224"/>
      <c r="O33" s="224"/>
      <c r="P33" s="225"/>
    </row>
    <row r="34" spans="2:16" ht="24" x14ac:dyDescent="0.2">
      <c r="B34" s="223">
        <v>21</v>
      </c>
      <c r="C34" s="223"/>
      <c r="D34" s="485">
        <v>1579901412017</v>
      </c>
      <c r="E34" s="223" t="s">
        <v>236</v>
      </c>
      <c r="F34" s="223"/>
      <c r="G34" s="224"/>
      <c r="H34" s="224"/>
      <c r="I34" s="224"/>
      <c r="J34" s="224"/>
      <c r="K34" s="224"/>
      <c r="L34" s="224"/>
      <c r="M34" s="224"/>
      <c r="N34" s="224"/>
      <c r="O34" s="224"/>
      <c r="P34" s="225"/>
    </row>
    <row r="35" spans="2:16" ht="24" x14ac:dyDescent="0.2">
      <c r="B35" s="223">
        <v>22</v>
      </c>
      <c r="C35" s="223"/>
      <c r="D35" s="485">
        <v>1579901410685</v>
      </c>
      <c r="E35" s="223" t="s">
        <v>237</v>
      </c>
      <c r="F35" s="223"/>
      <c r="G35" s="224"/>
      <c r="H35" s="224"/>
      <c r="I35" s="224"/>
      <c r="J35" s="224"/>
      <c r="K35" s="224"/>
      <c r="L35" s="224"/>
      <c r="M35" s="224"/>
      <c r="N35" s="224"/>
      <c r="O35" s="224"/>
      <c r="P35" s="225"/>
    </row>
    <row r="36" spans="2:16" ht="24" x14ac:dyDescent="0.2">
      <c r="B36" s="223">
        <v>23</v>
      </c>
      <c r="C36" s="223"/>
      <c r="D36" s="485">
        <v>1579901458751</v>
      </c>
      <c r="E36" s="223" t="s">
        <v>238</v>
      </c>
      <c r="F36" s="223"/>
      <c r="G36" s="224"/>
      <c r="H36" s="224"/>
      <c r="I36" s="224"/>
      <c r="J36" s="224"/>
      <c r="K36" s="224"/>
      <c r="L36" s="224"/>
      <c r="M36" s="224"/>
      <c r="N36" s="224"/>
      <c r="O36" s="224"/>
      <c r="P36" s="225"/>
    </row>
    <row r="37" spans="2:16" ht="24" x14ac:dyDescent="0.2">
      <c r="B37" s="223">
        <v>24</v>
      </c>
      <c r="C37" s="223"/>
      <c r="D37" s="485">
        <v>1579901445021</v>
      </c>
      <c r="E37" s="223" t="s">
        <v>239</v>
      </c>
      <c r="F37" s="223"/>
      <c r="G37" s="224"/>
      <c r="H37" s="224"/>
      <c r="I37" s="224"/>
      <c r="J37" s="224"/>
      <c r="K37" s="224"/>
      <c r="L37" s="224"/>
      <c r="M37" s="224"/>
      <c r="N37" s="224"/>
      <c r="O37" s="224"/>
      <c r="P37" s="225"/>
    </row>
    <row r="38" spans="2:16" ht="24" x14ac:dyDescent="0.2">
      <c r="B38" s="223">
        <v>25</v>
      </c>
      <c r="C38" s="223"/>
      <c r="D38" s="485">
        <v>1579901453023</v>
      </c>
      <c r="E38" s="223" t="s">
        <v>240</v>
      </c>
      <c r="F38" s="223"/>
      <c r="G38" s="224"/>
      <c r="H38" s="224"/>
      <c r="I38" s="224"/>
      <c r="J38" s="224"/>
      <c r="K38" s="224"/>
      <c r="L38" s="224"/>
      <c r="M38" s="224"/>
      <c r="N38" s="224"/>
      <c r="O38" s="224"/>
      <c r="P38" s="225"/>
    </row>
    <row r="39" spans="2:16" ht="24" x14ac:dyDescent="0.2">
      <c r="B39" s="223">
        <v>26</v>
      </c>
      <c r="C39" s="223"/>
      <c r="D39" s="485">
        <v>1579901412785</v>
      </c>
      <c r="E39" s="223" t="s">
        <v>241</v>
      </c>
      <c r="F39" s="223"/>
      <c r="G39" s="224"/>
      <c r="H39" s="224"/>
      <c r="I39" s="224"/>
      <c r="J39" s="224"/>
      <c r="K39" s="224"/>
      <c r="L39" s="224"/>
      <c r="M39" s="224"/>
      <c r="N39" s="224"/>
      <c r="O39" s="224"/>
      <c r="P39" s="225"/>
    </row>
    <row r="40" spans="2:16" ht="24" x14ac:dyDescent="0.2">
      <c r="B40" s="223">
        <v>27</v>
      </c>
      <c r="C40" s="223"/>
      <c r="D40" s="485">
        <v>1579901437044</v>
      </c>
      <c r="E40" s="223" t="s">
        <v>242</v>
      </c>
      <c r="F40" s="223"/>
      <c r="G40" s="224"/>
      <c r="H40" s="224"/>
      <c r="I40" s="224"/>
      <c r="J40" s="224"/>
      <c r="K40" s="224"/>
      <c r="L40" s="224"/>
      <c r="M40" s="224"/>
      <c r="N40" s="224"/>
      <c r="O40" s="224"/>
      <c r="P40" s="225"/>
    </row>
    <row r="41" spans="2:16" ht="24" x14ac:dyDescent="0.2">
      <c r="B41" s="223">
        <v>28</v>
      </c>
      <c r="C41" s="223"/>
      <c r="D41" s="485">
        <v>1579901426387</v>
      </c>
      <c r="E41" s="223" t="s">
        <v>243</v>
      </c>
      <c r="F41" s="223"/>
      <c r="G41" s="224"/>
      <c r="H41" s="224"/>
      <c r="I41" s="224"/>
      <c r="J41" s="224"/>
      <c r="K41" s="224"/>
      <c r="L41" s="224"/>
      <c r="M41" s="224"/>
      <c r="N41" s="224"/>
      <c r="O41" s="224"/>
      <c r="P41" s="225"/>
    </row>
    <row r="42" spans="2:16" ht="24" x14ac:dyDescent="0.2">
      <c r="B42" s="223">
        <v>29</v>
      </c>
      <c r="C42" s="223"/>
      <c r="D42" s="485">
        <v>1509966786981</v>
      </c>
      <c r="E42" s="223" t="s">
        <v>244</v>
      </c>
      <c r="F42" s="223"/>
      <c r="G42" s="224"/>
      <c r="H42" s="224"/>
      <c r="I42" s="224"/>
      <c r="J42" s="224"/>
      <c r="K42" s="224"/>
      <c r="L42" s="224"/>
      <c r="M42" s="224"/>
      <c r="N42" s="224"/>
      <c r="O42" s="224"/>
      <c r="P42" s="225"/>
    </row>
    <row r="43" spans="2:16" ht="24" x14ac:dyDescent="0.2">
      <c r="B43" s="223">
        <v>30</v>
      </c>
      <c r="C43" s="223"/>
      <c r="D43" s="485">
        <v>1579901428011</v>
      </c>
      <c r="E43" s="223" t="s">
        <v>245</v>
      </c>
      <c r="F43" s="223"/>
      <c r="G43" s="224"/>
      <c r="H43" s="224"/>
      <c r="I43" s="224"/>
      <c r="J43" s="224"/>
      <c r="K43" s="224"/>
      <c r="L43" s="224"/>
      <c r="M43" s="224"/>
      <c r="N43" s="224"/>
      <c r="O43" s="224"/>
      <c r="P43" s="225"/>
    </row>
    <row r="44" spans="2:16" ht="24" x14ac:dyDescent="0.2">
      <c r="B44" s="223">
        <v>31</v>
      </c>
      <c r="C44" s="223"/>
      <c r="D44" s="485">
        <v>1579901436986</v>
      </c>
      <c r="E44" s="223" t="s">
        <v>246</v>
      </c>
      <c r="F44" s="223"/>
      <c r="G44" s="224"/>
      <c r="H44" s="224"/>
      <c r="I44" s="224"/>
      <c r="J44" s="224"/>
      <c r="K44" s="224"/>
      <c r="L44" s="224"/>
      <c r="M44" s="224"/>
      <c r="N44" s="224"/>
      <c r="O44" s="224"/>
      <c r="P44" s="225"/>
    </row>
    <row r="45" spans="2:16" ht="24" x14ac:dyDescent="0.2">
      <c r="B45" s="223">
        <v>32</v>
      </c>
      <c r="C45" s="223"/>
      <c r="D45" s="485">
        <v>1120300213465</v>
      </c>
      <c r="E45" s="223" t="s">
        <v>247</v>
      </c>
      <c r="F45" s="223"/>
      <c r="G45" s="224"/>
      <c r="H45" s="224"/>
      <c r="I45" s="224"/>
      <c r="J45" s="224"/>
      <c r="K45" s="224"/>
      <c r="L45" s="224"/>
      <c r="M45" s="224"/>
      <c r="N45" s="224"/>
      <c r="O45" s="224"/>
      <c r="P45" s="225"/>
    </row>
    <row r="46" spans="2:16" ht="24" x14ac:dyDescent="0.2">
      <c r="B46" s="223">
        <v>33</v>
      </c>
      <c r="C46" s="223"/>
      <c r="D46" s="485">
        <v>1370200098832</v>
      </c>
      <c r="E46" s="223" t="s">
        <v>248</v>
      </c>
      <c r="F46" s="223"/>
      <c r="G46" s="224"/>
      <c r="H46" s="224"/>
      <c r="I46" s="224"/>
      <c r="J46" s="224"/>
      <c r="K46" s="224"/>
      <c r="L46" s="224"/>
      <c r="M46" s="224"/>
      <c r="N46" s="224"/>
      <c r="O46" s="224"/>
      <c r="P46" s="225"/>
    </row>
    <row r="47" spans="2:16" ht="24" x14ac:dyDescent="0.2">
      <c r="B47" s="223">
        <v>34</v>
      </c>
      <c r="C47" s="223"/>
      <c r="D47" s="486" t="s">
        <v>252</v>
      </c>
      <c r="E47" s="223" t="s">
        <v>249</v>
      </c>
      <c r="F47" s="223"/>
      <c r="G47" s="224"/>
      <c r="H47" s="224"/>
      <c r="I47" s="224"/>
      <c r="J47" s="224"/>
      <c r="K47" s="224"/>
      <c r="L47" s="224"/>
      <c r="M47" s="224"/>
      <c r="N47" s="224"/>
      <c r="O47" s="224"/>
      <c r="P47" s="225"/>
    </row>
    <row r="48" spans="2:16" ht="24" x14ac:dyDescent="0.2">
      <c r="B48" s="223">
        <v>35</v>
      </c>
      <c r="C48" s="223"/>
      <c r="D48" s="486" t="s">
        <v>253</v>
      </c>
      <c r="E48" s="223" t="s">
        <v>250</v>
      </c>
      <c r="F48" s="223"/>
      <c r="G48" s="224"/>
      <c r="H48" s="224"/>
      <c r="I48" s="224"/>
      <c r="J48" s="224"/>
      <c r="K48" s="224"/>
      <c r="L48" s="224"/>
      <c r="M48" s="224"/>
      <c r="N48" s="224"/>
      <c r="O48" s="224"/>
      <c r="P48" s="225"/>
    </row>
    <row r="49" spans="2:16" x14ac:dyDescent="0.2">
      <c r="B49" s="223">
        <v>36</v>
      </c>
      <c r="C49" s="223"/>
      <c r="D49" s="223"/>
      <c r="E49" s="223"/>
      <c r="F49" s="223"/>
      <c r="G49" s="224"/>
      <c r="H49" s="224"/>
      <c r="I49" s="224"/>
      <c r="J49" s="224"/>
      <c r="K49" s="224"/>
      <c r="L49" s="224"/>
      <c r="M49" s="224"/>
      <c r="N49" s="224"/>
      <c r="O49" s="224"/>
      <c r="P49" s="225"/>
    </row>
    <row r="50" spans="2:16" x14ac:dyDescent="0.2">
      <c r="B50" s="223">
        <v>37</v>
      </c>
      <c r="C50" s="223"/>
      <c r="D50" s="223"/>
      <c r="E50" s="223"/>
      <c r="F50" s="223"/>
      <c r="G50" s="224"/>
      <c r="H50" s="224"/>
      <c r="I50" s="224"/>
      <c r="J50" s="224"/>
      <c r="K50" s="224"/>
      <c r="L50" s="224"/>
      <c r="M50" s="224"/>
      <c r="N50" s="224"/>
      <c r="O50" s="224"/>
      <c r="P50" s="225"/>
    </row>
    <row r="51" spans="2:16" x14ac:dyDescent="0.2">
      <c r="B51" s="223">
        <v>38</v>
      </c>
      <c r="C51" s="223"/>
      <c r="D51" s="223"/>
      <c r="E51" s="223"/>
      <c r="F51" s="223"/>
      <c r="G51" s="224"/>
      <c r="H51" s="224"/>
      <c r="I51" s="224"/>
      <c r="J51" s="224"/>
      <c r="K51" s="224"/>
      <c r="L51" s="224"/>
      <c r="M51" s="224"/>
      <c r="N51" s="224"/>
      <c r="O51" s="224"/>
      <c r="P51" s="225"/>
    </row>
    <row r="52" spans="2:16" x14ac:dyDescent="0.2">
      <c r="B52" s="223">
        <v>39</v>
      </c>
      <c r="C52" s="223"/>
      <c r="D52" s="223"/>
      <c r="E52" s="223"/>
      <c r="F52" s="223"/>
      <c r="G52" s="224"/>
      <c r="H52" s="224"/>
      <c r="I52" s="224"/>
      <c r="J52" s="224"/>
      <c r="K52" s="224"/>
      <c r="L52" s="224"/>
      <c r="M52" s="224"/>
      <c r="N52" s="224"/>
      <c r="O52" s="224"/>
      <c r="P52" s="225"/>
    </row>
    <row r="53" spans="2:16" x14ac:dyDescent="0.2">
      <c r="B53" s="223">
        <v>40</v>
      </c>
      <c r="C53" s="223"/>
      <c r="D53" s="223"/>
      <c r="E53" s="223"/>
      <c r="F53" s="223"/>
      <c r="G53" s="224"/>
      <c r="H53" s="224"/>
      <c r="I53" s="224"/>
      <c r="J53" s="224"/>
      <c r="K53" s="224"/>
      <c r="L53" s="224"/>
      <c r="M53" s="224"/>
      <c r="N53" s="224"/>
      <c r="O53" s="224"/>
      <c r="P53" s="225"/>
    </row>
    <row r="54" spans="2:16" x14ac:dyDescent="0.2">
      <c r="B54" s="223">
        <v>41</v>
      </c>
      <c r="C54" s="223"/>
      <c r="D54" s="223"/>
      <c r="E54" s="223"/>
      <c r="F54" s="223"/>
      <c r="G54" s="224"/>
      <c r="H54" s="224"/>
      <c r="I54" s="224"/>
      <c r="J54" s="224"/>
      <c r="K54" s="224"/>
      <c r="L54" s="224"/>
      <c r="M54" s="224"/>
      <c r="N54" s="224"/>
      <c r="O54" s="224"/>
      <c r="P54" s="225"/>
    </row>
    <row r="55" spans="2:16" x14ac:dyDescent="0.2">
      <c r="B55" s="223">
        <v>42</v>
      </c>
      <c r="C55" s="223"/>
      <c r="D55" s="223"/>
      <c r="E55" s="223"/>
      <c r="F55" s="223"/>
      <c r="G55" s="224"/>
      <c r="H55" s="224"/>
      <c r="I55" s="224"/>
      <c r="J55" s="224"/>
      <c r="K55" s="224"/>
      <c r="L55" s="224"/>
      <c r="M55" s="224"/>
      <c r="N55" s="224"/>
      <c r="O55" s="224"/>
      <c r="P55" s="225"/>
    </row>
    <row r="56" spans="2:16" x14ac:dyDescent="0.2">
      <c r="B56" s="223">
        <v>43</v>
      </c>
      <c r="C56" s="223"/>
      <c r="D56" s="223"/>
      <c r="E56" s="223"/>
      <c r="F56" s="223"/>
      <c r="G56" s="224"/>
      <c r="H56" s="224"/>
      <c r="I56" s="224"/>
      <c r="J56" s="224"/>
      <c r="K56" s="224"/>
      <c r="L56" s="224"/>
      <c r="M56" s="224"/>
      <c r="N56" s="224"/>
      <c r="O56" s="224"/>
      <c r="P56" s="225"/>
    </row>
    <row r="57" spans="2:16" x14ac:dyDescent="0.2">
      <c r="B57" s="223">
        <v>44</v>
      </c>
      <c r="C57" s="223"/>
      <c r="D57" s="223"/>
      <c r="E57" s="223"/>
      <c r="F57" s="223"/>
      <c r="G57" s="224"/>
      <c r="H57" s="224"/>
      <c r="I57" s="224"/>
      <c r="J57" s="224"/>
      <c r="K57" s="224"/>
      <c r="L57" s="224"/>
      <c r="M57" s="224"/>
      <c r="N57" s="224"/>
      <c r="O57" s="224"/>
      <c r="P57" s="225"/>
    </row>
    <row r="58" spans="2:16" x14ac:dyDescent="0.2">
      <c r="B58" s="223">
        <v>45</v>
      </c>
      <c r="C58" s="223"/>
      <c r="D58" s="223"/>
      <c r="E58" s="223"/>
      <c r="F58" s="223"/>
      <c r="G58" s="224"/>
      <c r="H58" s="224"/>
      <c r="I58" s="224"/>
      <c r="J58" s="224"/>
      <c r="K58" s="224"/>
      <c r="L58" s="224"/>
      <c r="M58" s="224"/>
      <c r="N58" s="224"/>
      <c r="O58" s="224"/>
      <c r="P58" s="225"/>
    </row>
    <row r="59" spans="2:16" x14ac:dyDescent="0.2">
      <c r="B59" s="223">
        <v>46</v>
      </c>
      <c r="C59" s="223"/>
      <c r="D59" s="223"/>
      <c r="E59" s="223"/>
      <c r="F59" s="223"/>
      <c r="G59" s="224"/>
      <c r="H59" s="224"/>
      <c r="I59" s="224"/>
      <c r="J59" s="224"/>
      <c r="K59" s="224"/>
      <c r="L59" s="224"/>
      <c r="M59" s="224"/>
      <c r="N59" s="224"/>
      <c r="O59" s="224"/>
      <c r="P59" s="225"/>
    </row>
    <row r="60" spans="2:16" x14ac:dyDescent="0.2">
      <c r="B60" s="223">
        <v>47</v>
      </c>
      <c r="C60" s="223"/>
      <c r="D60" s="223"/>
      <c r="E60" s="223"/>
      <c r="F60" s="223"/>
      <c r="G60" s="224"/>
      <c r="H60" s="224"/>
      <c r="I60" s="224"/>
      <c r="J60" s="224"/>
      <c r="K60" s="224"/>
      <c r="L60" s="224"/>
      <c r="M60" s="224"/>
      <c r="N60" s="224"/>
      <c r="O60" s="224"/>
      <c r="P60" s="225"/>
    </row>
    <row r="61" spans="2:16" x14ac:dyDescent="0.2">
      <c r="B61" s="223">
        <v>48</v>
      </c>
      <c r="C61" s="223"/>
      <c r="D61" s="223"/>
      <c r="E61" s="223"/>
      <c r="F61" s="223"/>
      <c r="G61" s="224"/>
      <c r="H61" s="224"/>
      <c r="I61" s="224"/>
      <c r="J61" s="224"/>
      <c r="K61" s="224"/>
      <c r="L61" s="224"/>
      <c r="M61" s="224"/>
      <c r="N61" s="224"/>
      <c r="O61" s="224"/>
      <c r="P61" s="225"/>
    </row>
    <row r="62" spans="2:16" x14ac:dyDescent="0.2">
      <c r="B62" s="223">
        <v>49</v>
      </c>
      <c r="C62" s="223"/>
      <c r="D62" s="223"/>
      <c r="E62" s="223"/>
      <c r="F62" s="223"/>
      <c r="G62" s="224"/>
      <c r="H62" s="224"/>
      <c r="I62" s="224"/>
      <c r="J62" s="224"/>
      <c r="K62" s="224"/>
      <c r="L62" s="224"/>
      <c r="M62" s="224"/>
      <c r="N62" s="224"/>
      <c r="O62" s="224"/>
      <c r="P62" s="225"/>
    </row>
    <row r="63" spans="2:16" x14ac:dyDescent="0.2">
      <c r="B63" s="223">
        <v>50</v>
      </c>
      <c r="C63" s="223"/>
      <c r="D63" s="223"/>
      <c r="E63" s="223"/>
      <c r="F63" s="223"/>
      <c r="G63" s="224"/>
      <c r="H63" s="224"/>
      <c r="I63" s="224"/>
      <c r="J63" s="224"/>
      <c r="K63" s="224"/>
      <c r="L63" s="224"/>
      <c r="M63" s="224"/>
      <c r="N63" s="224"/>
      <c r="O63" s="224"/>
      <c r="P63" s="225"/>
    </row>
    <row r="64" spans="2:16" x14ac:dyDescent="0.2">
      <c r="B64" s="223">
        <v>51</v>
      </c>
      <c r="C64" s="223"/>
      <c r="D64" s="223"/>
      <c r="E64" s="223"/>
      <c r="F64" s="223"/>
      <c r="G64" s="224"/>
      <c r="H64" s="224"/>
      <c r="I64" s="224"/>
      <c r="J64" s="224"/>
      <c r="K64" s="224"/>
      <c r="L64" s="224"/>
      <c r="M64" s="224"/>
      <c r="N64" s="224"/>
      <c r="O64" s="224"/>
      <c r="P64" s="225"/>
    </row>
    <row r="65" spans="2:16" x14ac:dyDescent="0.2">
      <c r="B65" s="223">
        <v>52</v>
      </c>
      <c r="C65" s="223"/>
      <c r="D65" s="223"/>
      <c r="E65" s="223"/>
      <c r="F65" s="223"/>
      <c r="G65" s="224"/>
      <c r="H65" s="224"/>
      <c r="I65" s="224"/>
      <c r="J65" s="224"/>
      <c r="K65" s="224"/>
      <c r="L65" s="224"/>
      <c r="M65" s="224"/>
      <c r="N65" s="224"/>
      <c r="O65" s="224"/>
      <c r="P65" s="225"/>
    </row>
    <row r="66" spans="2:16" x14ac:dyDescent="0.2">
      <c r="B66" s="223">
        <v>53</v>
      </c>
      <c r="C66" s="223"/>
      <c r="D66" s="223"/>
      <c r="E66" s="223"/>
      <c r="F66" s="223"/>
      <c r="G66" s="224"/>
      <c r="H66" s="224"/>
      <c r="I66" s="224"/>
      <c r="J66" s="224"/>
      <c r="K66" s="224"/>
      <c r="L66" s="224"/>
      <c r="M66" s="224"/>
      <c r="N66" s="224"/>
      <c r="O66" s="224"/>
      <c r="P66" s="225"/>
    </row>
    <row r="67" spans="2:16" x14ac:dyDescent="0.2">
      <c r="B67" s="223">
        <v>54</v>
      </c>
      <c r="C67" s="223"/>
      <c r="D67" s="223"/>
      <c r="E67" s="223"/>
      <c r="F67" s="223"/>
      <c r="G67" s="224"/>
      <c r="H67" s="224"/>
      <c r="I67" s="224"/>
      <c r="J67" s="224"/>
      <c r="K67" s="224"/>
      <c r="L67" s="224"/>
      <c r="M67" s="224"/>
      <c r="N67" s="224"/>
      <c r="O67" s="224"/>
      <c r="P67" s="225"/>
    </row>
    <row r="68" spans="2:16" x14ac:dyDescent="0.2">
      <c r="B68" s="223">
        <v>55</v>
      </c>
      <c r="C68" s="223"/>
      <c r="D68" s="223"/>
      <c r="E68" s="223"/>
      <c r="F68" s="223"/>
      <c r="G68" s="224"/>
      <c r="H68" s="224"/>
      <c r="I68" s="224"/>
      <c r="J68" s="224"/>
      <c r="K68" s="224"/>
      <c r="L68" s="224"/>
      <c r="M68" s="224"/>
      <c r="N68" s="224"/>
      <c r="O68" s="224"/>
      <c r="P68" s="225"/>
    </row>
    <row r="69" spans="2:16" x14ac:dyDescent="0.2">
      <c r="B69" s="223">
        <v>56</v>
      </c>
      <c r="C69" s="223"/>
      <c r="D69" s="223"/>
      <c r="E69" s="223"/>
      <c r="F69" s="223"/>
      <c r="G69" s="224"/>
      <c r="H69" s="224"/>
      <c r="I69" s="224"/>
      <c r="J69" s="224"/>
      <c r="K69" s="224"/>
      <c r="L69" s="224"/>
      <c r="M69" s="224"/>
      <c r="N69" s="224"/>
      <c r="O69" s="224"/>
      <c r="P69" s="225"/>
    </row>
    <row r="70" spans="2:16" x14ac:dyDescent="0.2">
      <c r="B70" s="223">
        <v>57</v>
      </c>
      <c r="C70" s="223"/>
      <c r="D70" s="223"/>
      <c r="E70" s="223"/>
      <c r="F70" s="223"/>
      <c r="G70" s="224"/>
      <c r="H70" s="224"/>
      <c r="I70" s="224"/>
      <c r="J70" s="224"/>
      <c r="K70" s="224"/>
      <c r="L70" s="224"/>
      <c r="M70" s="224"/>
      <c r="N70" s="224"/>
      <c r="O70" s="224"/>
      <c r="P70" s="225"/>
    </row>
    <row r="71" spans="2:16" x14ac:dyDescent="0.2">
      <c r="B71" s="223">
        <v>58</v>
      </c>
      <c r="C71" s="223"/>
      <c r="D71" s="223"/>
      <c r="E71" s="223"/>
      <c r="F71" s="223"/>
      <c r="G71" s="224"/>
      <c r="H71" s="224"/>
      <c r="I71" s="224"/>
      <c r="J71" s="224"/>
      <c r="K71" s="224"/>
      <c r="L71" s="224"/>
      <c r="M71" s="224"/>
      <c r="N71" s="224"/>
      <c r="O71" s="224"/>
      <c r="P71" s="225"/>
    </row>
    <row r="72" spans="2:16" x14ac:dyDescent="0.2">
      <c r="B72" s="223">
        <v>59</v>
      </c>
      <c r="C72" s="223"/>
      <c r="D72" s="223"/>
      <c r="E72" s="223"/>
      <c r="F72" s="223"/>
      <c r="G72" s="224"/>
      <c r="H72" s="224"/>
      <c r="I72" s="224"/>
      <c r="J72" s="224"/>
      <c r="K72" s="224"/>
      <c r="L72" s="224"/>
      <c r="M72" s="224"/>
      <c r="N72" s="224"/>
      <c r="O72" s="224"/>
      <c r="P72" s="225"/>
    </row>
    <row r="73" spans="2:16" x14ac:dyDescent="0.2">
      <c r="B73" s="223">
        <v>60</v>
      </c>
      <c r="C73" s="223"/>
      <c r="D73" s="223"/>
      <c r="E73" s="223"/>
      <c r="F73" s="223"/>
      <c r="G73" s="224"/>
      <c r="H73" s="224"/>
      <c r="I73" s="224"/>
      <c r="J73" s="224"/>
      <c r="K73" s="224"/>
      <c r="L73" s="224"/>
      <c r="M73" s="224"/>
      <c r="N73" s="224"/>
      <c r="O73" s="224"/>
      <c r="P73" s="225"/>
    </row>
    <row r="74" spans="2:16" x14ac:dyDescent="0.2">
      <c r="B74" s="223">
        <v>61</v>
      </c>
      <c r="C74" s="223"/>
      <c r="D74" s="223"/>
      <c r="E74" s="223"/>
      <c r="F74" s="223"/>
      <c r="G74" s="224"/>
      <c r="H74" s="224"/>
      <c r="I74" s="224"/>
      <c r="J74" s="224"/>
      <c r="K74" s="224"/>
      <c r="L74" s="224"/>
      <c r="M74" s="224"/>
      <c r="N74" s="224"/>
      <c r="O74" s="224"/>
      <c r="P74" s="225"/>
    </row>
    <row r="75" spans="2:16" x14ac:dyDescent="0.2">
      <c r="B75" s="223">
        <v>62</v>
      </c>
      <c r="C75" s="223"/>
      <c r="D75" s="223"/>
      <c r="E75" s="223"/>
      <c r="F75" s="223"/>
      <c r="G75" s="224"/>
      <c r="H75" s="224"/>
      <c r="I75" s="224"/>
      <c r="J75" s="224"/>
      <c r="K75" s="224"/>
      <c r="L75" s="224"/>
      <c r="M75" s="224"/>
      <c r="N75" s="224"/>
      <c r="O75" s="224"/>
      <c r="P75" s="225"/>
    </row>
    <row r="76" spans="2:16" x14ac:dyDescent="0.2">
      <c r="B76" s="223">
        <v>63</v>
      </c>
      <c r="C76" s="223"/>
      <c r="D76" s="223"/>
      <c r="E76" s="223"/>
      <c r="F76" s="223"/>
      <c r="G76" s="224"/>
      <c r="H76" s="224"/>
      <c r="I76" s="224"/>
      <c r="J76" s="224"/>
      <c r="K76" s="224"/>
      <c r="L76" s="224"/>
      <c r="M76" s="224"/>
      <c r="N76" s="224"/>
      <c r="O76" s="224"/>
      <c r="P76" s="225"/>
    </row>
    <row r="77" spans="2:16" x14ac:dyDescent="0.2">
      <c r="B77" s="223">
        <v>64</v>
      </c>
      <c r="C77" s="223"/>
      <c r="D77" s="223"/>
      <c r="E77" s="223"/>
      <c r="F77" s="223"/>
      <c r="G77" s="224"/>
      <c r="H77" s="224"/>
      <c r="I77" s="224"/>
      <c r="J77" s="224"/>
      <c r="K77" s="224"/>
      <c r="L77" s="224"/>
      <c r="M77" s="224"/>
      <c r="N77" s="224"/>
      <c r="O77" s="224"/>
      <c r="P77" s="225"/>
    </row>
    <row r="78" spans="2:16" x14ac:dyDescent="0.2">
      <c r="B78" s="223">
        <v>65</v>
      </c>
      <c r="C78" s="223"/>
      <c r="D78" s="223"/>
      <c r="E78" s="223"/>
      <c r="F78" s="223"/>
      <c r="G78" s="224"/>
      <c r="H78" s="224"/>
      <c r="I78" s="224"/>
      <c r="J78" s="224"/>
      <c r="K78" s="224"/>
      <c r="L78" s="224"/>
      <c r="M78" s="224"/>
      <c r="N78" s="224"/>
      <c r="O78" s="224"/>
      <c r="P78" s="225"/>
    </row>
    <row r="79" spans="2:16" x14ac:dyDescent="0.2">
      <c r="B79" s="223">
        <v>66</v>
      </c>
      <c r="C79" s="223"/>
      <c r="D79" s="223"/>
      <c r="E79" s="223"/>
      <c r="F79" s="223"/>
      <c r="G79" s="224"/>
      <c r="H79" s="224"/>
      <c r="I79" s="224"/>
      <c r="J79" s="224"/>
      <c r="K79" s="224"/>
      <c r="L79" s="224"/>
      <c r="M79" s="224"/>
      <c r="N79" s="224"/>
      <c r="O79" s="224"/>
      <c r="P79" s="225"/>
    </row>
    <row r="80" spans="2:16" x14ac:dyDescent="0.2">
      <c r="B80" s="223">
        <v>67</v>
      </c>
      <c r="C80" s="223"/>
      <c r="D80" s="223"/>
      <c r="E80" s="223"/>
      <c r="F80" s="223"/>
      <c r="G80" s="224"/>
      <c r="H80" s="224"/>
      <c r="I80" s="224"/>
      <c r="J80" s="224"/>
      <c r="K80" s="224"/>
      <c r="L80" s="224"/>
      <c r="M80" s="224"/>
      <c r="N80" s="224"/>
      <c r="O80" s="224"/>
      <c r="P80" s="225"/>
    </row>
    <row r="81" spans="2:16" x14ac:dyDescent="0.2">
      <c r="B81" s="223">
        <v>68</v>
      </c>
      <c r="C81" s="223"/>
      <c r="D81" s="223"/>
      <c r="E81" s="223"/>
      <c r="F81" s="223"/>
      <c r="G81" s="224"/>
      <c r="H81" s="224"/>
      <c r="I81" s="224"/>
      <c r="J81" s="224"/>
      <c r="K81" s="224"/>
      <c r="L81" s="224"/>
      <c r="M81" s="224"/>
      <c r="N81" s="224"/>
      <c r="O81" s="224"/>
      <c r="P81" s="225"/>
    </row>
    <row r="82" spans="2:16" x14ac:dyDescent="0.2">
      <c r="B82" s="223">
        <v>69</v>
      </c>
      <c r="C82" s="223"/>
      <c r="D82" s="223"/>
      <c r="E82" s="223"/>
      <c r="F82" s="223"/>
      <c r="G82" s="224"/>
      <c r="H82" s="224"/>
      <c r="I82" s="224"/>
      <c r="J82" s="224"/>
      <c r="K82" s="224"/>
      <c r="L82" s="224"/>
      <c r="M82" s="224"/>
      <c r="N82" s="224"/>
      <c r="O82" s="224"/>
      <c r="P82" s="225"/>
    </row>
    <row r="83" spans="2:16" x14ac:dyDescent="0.2">
      <c r="B83" s="223">
        <v>70</v>
      </c>
      <c r="C83" s="223"/>
      <c r="D83" s="223"/>
      <c r="E83" s="223"/>
      <c r="F83" s="223"/>
      <c r="G83" s="224"/>
      <c r="H83" s="224"/>
      <c r="I83" s="224"/>
      <c r="J83" s="224"/>
      <c r="K83" s="224"/>
      <c r="L83" s="224"/>
      <c r="M83" s="224"/>
      <c r="N83" s="224"/>
      <c r="O83" s="224"/>
      <c r="P83" s="225"/>
    </row>
    <row r="84" spans="2:16" x14ac:dyDescent="0.2">
      <c r="B84" s="223">
        <v>71</v>
      </c>
      <c r="C84" s="223"/>
      <c r="D84" s="223"/>
      <c r="E84" s="223"/>
      <c r="F84" s="223"/>
      <c r="G84" s="224"/>
      <c r="H84" s="224"/>
      <c r="I84" s="224"/>
      <c r="J84" s="224"/>
      <c r="K84" s="224"/>
      <c r="L84" s="224"/>
      <c r="M84" s="224"/>
      <c r="N84" s="224"/>
      <c r="O84" s="224"/>
      <c r="P84" s="225"/>
    </row>
    <row r="85" spans="2:16" x14ac:dyDescent="0.2">
      <c r="B85" s="223">
        <v>72</v>
      </c>
      <c r="C85" s="223"/>
      <c r="D85" s="223"/>
      <c r="E85" s="223"/>
      <c r="F85" s="223"/>
      <c r="G85" s="224"/>
      <c r="H85" s="224"/>
      <c r="I85" s="224"/>
      <c r="J85" s="224"/>
      <c r="K85" s="224"/>
      <c r="L85" s="224"/>
      <c r="M85" s="224"/>
      <c r="N85" s="224"/>
      <c r="O85" s="224"/>
      <c r="P85" s="225"/>
    </row>
    <row r="86" spans="2:16" x14ac:dyDescent="0.2">
      <c r="B86" s="223">
        <v>73</v>
      </c>
      <c r="C86" s="223"/>
      <c r="D86" s="223"/>
      <c r="E86" s="223"/>
      <c r="F86" s="223"/>
      <c r="G86" s="224"/>
      <c r="H86" s="224"/>
      <c r="I86" s="224"/>
      <c r="J86" s="224"/>
      <c r="K86" s="224"/>
      <c r="L86" s="224"/>
      <c r="M86" s="224"/>
      <c r="N86" s="224"/>
      <c r="O86" s="224"/>
      <c r="P86" s="225"/>
    </row>
    <row r="87" spans="2:16" x14ac:dyDescent="0.2">
      <c r="B87" s="223">
        <v>74</v>
      </c>
      <c r="C87" s="223"/>
      <c r="D87" s="223"/>
      <c r="E87" s="223"/>
      <c r="F87" s="223"/>
      <c r="G87" s="224"/>
      <c r="H87" s="224"/>
      <c r="I87" s="224"/>
      <c r="J87" s="224"/>
      <c r="K87" s="224"/>
      <c r="L87" s="224"/>
      <c r="M87" s="224"/>
      <c r="N87" s="224"/>
      <c r="O87" s="224"/>
      <c r="P87" s="225"/>
    </row>
    <row r="88" spans="2:16" x14ac:dyDescent="0.2">
      <c r="B88" s="223">
        <v>75</v>
      </c>
      <c r="C88" s="223"/>
      <c r="D88" s="223"/>
      <c r="E88" s="223"/>
      <c r="F88" s="223"/>
      <c r="G88" s="224"/>
      <c r="H88" s="224"/>
      <c r="I88" s="224"/>
      <c r="J88" s="224"/>
      <c r="K88" s="224"/>
      <c r="L88" s="224"/>
      <c r="M88" s="224"/>
      <c r="N88" s="224"/>
      <c r="O88" s="224"/>
      <c r="P88" s="225"/>
    </row>
    <row r="89" spans="2:16" x14ac:dyDescent="0.2">
      <c r="B89" s="223">
        <v>76</v>
      </c>
      <c r="C89" s="223"/>
      <c r="D89" s="223"/>
      <c r="E89" s="223"/>
      <c r="F89" s="223"/>
      <c r="G89" s="224"/>
      <c r="H89" s="224"/>
      <c r="I89" s="224"/>
      <c r="J89" s="224"/>
      <c r="K89" s="224"/>
      <c r="L89" s="224"/>
      <c r="M89" s="224"/>
      <c r="N89" s="224"/>
      <c r="O89" s="224"/>
      <c r="P89" s="225"/>
    </row>
    <row r="90" spans="2:16" x14ac:dyDescent="0.2">
      <c r="B90" s="223">
        <v>77</v>
      </c>
      <c r="C90" s="223"/>
      <c r="D90" s="223"/>
      <c r="E90" s="223"/>
      <c r="F90" s="223"/>
      <c r="G90" s="224"/>
      <c r="H90" s="224"/>
      <c r="I90" s="224"/>
      <c r="J90" s="224"/>
      <c r="K90" s="224"/>
      <c r="L90" s="224"/>
      <c r="M90" s="224"/>
      <c r="N90" s="224"/>
      <c r="O90" s="224"/>
      <c r="P90" s="225"/>
    </row>
    <row r="91" spans="2:16" x14ac:dyDescent="0.2">
      <c r="B91" s="223">
        <v>78</v>
      </c>
      <c r="C91" s="223"/>
      <c r="D91" s="223"/>
      <c r="E91" s="223"/>
      <c r="F91" s="223"/>
      <c r="G91" s="224"/>
      <c r="H91" s="224"/>
      <c r="I91" s="224"/>
      <c r="J91" s="224"/>
      <c r="K91" s="224"/>
      <c r="L91" s="224"/>
      <c r="M91" s="224"/>
      <c r="N91" s="224"/>
      <c r="O91" s="224"/>
      <c r="P91" s="225"/>
    </row>
    <row r="92" spans="2:16" x14ac:dyDescent="0.2">
      <c r="B92" s="223">
        <v>79</v>
      </c>
      <c r="C92" s="223"/>
      <c r="D92" s="223"/>
      <c r="E92" s="223"/>
      <c r="F92" s="223"/>
      <c r="G92" s="224"/>
      <c r="H92" s="224"/>
      <c r="I92" s="224"/>
      <c r="J92" s="224"/>
      <c r="K92" s="224"/>
      <c r="L92" s="224"/>
      <c r="M92" s="224"/>
      <c r="N92" s="224"/>
      <c r="O92" s="224"/>
      <c r="P92" s="225"/>
    </row>
    <row r="93" spans="2:16" x14ac:dyDescent="0.2">
      <c r="B93" s="223">
        <v>80</v>
      </c>
      <c r="C93" s="223"/>
      <c r="D93" s="223"/>
      <c r="E93" s="223"/>
      <c r="F93" s="223"/>
      <c r="G93" s="224"/>
      <c r="H93" s="224"/>
      <c r="I93" s="224"/>
      <c r="J93" s="224"/>
      <c r="K93" s="224"/>
      <c r="L93" s="224"/>
      <c r="M93" s="224"/>
      <c r="N93" s="224"/>
      <c r="O93" s="224"/>
      <c r="P93" s="225"/>
    </row>
    <row r="94" spans="2:16" x14ac:dyDescent="0.2">
      <c r="B94" s="223">
        <v>81</v>
      </c>
      <c r="C94" s="223"/>
      <c r="D94" s="223"/>
      <c r="E94" s="223"/>
      <c r="F94" s="223"/>
      <c r="G94" s="224"/>
      <c r="H94" s="224"/>
      <c r="I94" s="224"/>
      <c r="J94" s="224"/>
      <c r="K94" s="224"/>
      <c r="L94" s="224"/>
      <c r="M94" s="224"/>
      <c r="N94" s="224"/>
      <c r="O94" s="224"/>
      <c r="P94" s="225"/>
    </row>
    <row r="95" spans="2:16" x14ac:dyDescent="0.2">
      <c r="B95" s="223">
        <v>82</v>
      </c>
      <c r="C95" s="223"/>
      <c r="D95" s="223"/>
      <c r="E95" s="223"/>
      <c r="F95" s="223"/>
      <c r="G95" s="224"/>
      <c r="H95" s="224"/>
      <c r="I95" s="224"/>
      <c r="J95" s="224"/>
      <c r="K95" s="224"/>
      <c r="L95" s="224"/>
      <c r="M95" s="224"/>
      <c r="N95" s="224"/>
      <c r="O95" s="224"/>
      <c r="P95" s="225"/>
    </row>
    <row r="96" spans="2:16" x14ac:dyDescent="0.2">
      <c r="B96" s="223">
        <v>83</v>
      </c>
      <c r="C96" s="223"/>
      <c r="D96" s="223"/>
      <c r="E96" s="223"/>
      <c r="F96" s="223"/>
      <c r="G96" s="224"/>
      <c r="H96" s="224"/>
      <c r="I96" s="224"/>
      <c r="J96" s="224"/>
      <c r="K96" s="224"/>
      <c r="L96" s="224"/>
      <c r="M96" s="224"/>
      <c r="N96" s="224"/>
      <c r="O96" s="224"/>
      <c r="P96" s="225"/>
    </row>
    <row r="97" spans="2:16" x14ac:dyDescent="0.2">
      <c r="B97" s="223">
        <v>84</v>
      </c>
      <c r="C97" s="223"/>
      <c r="D97" s="223"/>
      <c r="E97" s="223"/>
      <c r="F97" s="223"/>
      <c r="G97" s="224"/>
      <c r="H97" s="224"/>
      <c r="I97" s="224"/>
      <c r="J97" s="224"/>
      <c r="K97" s="224"/>
      <c r="L97" s="224"/>
      <c r="M97" s="224"/>
      <c r="N97" s="224"/>
      <c r="O97" s="224"/>
      <c r="P97" s="225"/>
    </row>
    <row r="98" spans="2:16" x14ac:dyDescent="0.2">
      <c r="B98" s="223">
        <v>85</v>
      </c>
      <c r="C98" s="223"/>
      <c r="D98" s="223"/>
      <c r="E98" s="223"/>
      <c r="F98" s="223"/>
      <c r="G98" s="224"/>
      <c r="H98" s="224"/>
      <c r="I98" s="224"/>
      <c r="J98" s="224"/>
      <c r="K98" s="224"/>
      <c r="L98" s="224"/>
      <c r="M98" s="224"/>
      <c r="N98" s="224"/>
      <c r="O98" s="224"/>
      <c r="P98" s="225"/>
    </row>
    <row r="99" spans="2:16" x14ac:dyDescent="0.2">
      <c r="B99" s="223">
        <v>86</v>
      </c>
      <c r="C99" s="223"/>
      <c r="D99" s="223"/>
      <c r="E99" s="223"/>
      <c r="F99" s="223"/>
      <c r="G99" s="224"/>
      <c r="H99" s="224"/>
      <c r="I99" s="224"/>
      <c r="J99" s="224"/>
      <c r="K99" s="224"/>
      <c r="L99" s="224"/>
      <c r="M99" s="224"/>
      <c r="N99" s="224"/>
      <c r="O99" s="224"/>
      <c r="P99" s="225"/>
    </row>
    <row r="100" spans="2:16" x14ac:dyDescent="0.2">
      <c r="B100" s="223">
        <v>87</v>
      </c>
      <c r="C100" s="223"/>
      <c r="D100" s="223"/>
      <c r="E100" s="223"/>
      <c r="F100" s="223"/>
      <c r="G100" s="224"/>
      <c r="H100" s="224"/>
      <c r="I100" s="224"/>
      <c r="J100" s="224"/>
      <c r="K100" s="224"/>
      <c r="L100" s="224"/>
      <c r="M100" s="224"/>
      <c r="N100" s="224"/>
      <c r="O100" s="224"/>
      <c r="P100" s="225"/>
    </row>
    <row r="101" spans="2:16" x14ac:dyDescent="0.2">
      <c r="B101" s="223">
        <v>88</v>
      </c>
      <c r="C101" s="223"/>
      <c r="D101" s="223"/>
      <c r="E101" s="223"/>
      <c r="F101" s="223"/>
      <c r="G101" s="224"/>
      <c r="H101" s="224"/>
      <c r="I101" s="224"/>
      <c r="J101" s="224"/>
      <c r="K101" s="224"/>
      <c r="L101" s="224"/>
      <c r="M101" s="224"/>
      <c r="N101" s="224"/>
      <c r="O101" s="224"/>
      <c r="P101" s="225"/>
    </row>
    <row r="102" spans="2:16" x14ac:dyDescent="0.2">
      <c r="B102" s="223">
        <v>89</v>
      </c>
      <c r="C102" s="223"/>
      <c r="D102" s="223"/>
      <c r="E102" s="223"/>
      <c r="F102" s="223"/>
      <c r="G102" s="224"/>
      <c r="H102" s="224"/>
      <c r="I102" s="224"/>
      <c r="J102" s="224"/>
      <c r="K102" s="224"/>
      <c r="L102" s="224"/>
      <c r="M102" s="224"/>
      <c r="N102" s="224"/>
      <c r="O102" s="224"/>
      <c r="P102" s="225"/>
    </row>
    <row r="103" spans="2:16" x14ac:dyDescent="0.2">
      <c r="B103" s="223">
        <v>90</v>
      </c>
      <c r="C103" s="223"/>
      <c r="D103" s="223"/>
      <c r="E103" s="223"/>
      <c r="F103" s="223"/>
      <c r="G103" s="224"/>
      <c r="H103" s="224"/>
      <c r="I103" s="224"/>
      <c r="J103" s="224"/>
      <c r="K103" s="224"/>
      <c r="L103" s="224"/>
      <c r="M103" s="224"/>
      <c r="N103" s="224"/>
      <c r="O103" s="224"/>
      <c r="P103" s="225"/>
    </row>
    <row r="104" spans="2:16" x14ac:dyDescent="0.2">
      <c r="B104" s="223">
        <v>91</v>
      </c>
      <c r="C104" s="223"/>
      <c r="D104" s="223"/>
      <c r="E104" s="223"/>
      <c r="F104" s="223"/>
      <c r="G104" s="224"/>
      <c r="H104" s="224"/>
      <c r="I104" s="224"/>
      <c r="J104" s="224"/>
      <c r="K104" s="224"/>
      <c r="L104" s="224"/>
      <c r="M104" s="224"/>
      <c r="N104" s="224"/>
      <c r="O104" s="224"/>
      <c r="P104" s="225"/>
    </row>
    <row r="105" spans="2:16" x14ac:dyDescent="0.2">
      <c r="B105" s="223">
        <v>92</v>
      </c>
      <c r="C105" s="223"/>
      <c r="D105" s="223"/>
      <c r="E105" s="223"/>
      <c r="F105" s="223"/>
      <c r="G105" s="224"/>
      <c r="H105" s="224"/>
      <c r="I105" s="224"/>
      <c r="J105" s="224"/>
      <c r="K105" s="224"/>
      <c r="L105" s="224"/>
      <c r="M105" s="224"/>
      <c r="N105" s="224"/>
      <c r="O105" s="224"/>
      <c r="P105" s="225"/>
    </row>
    <row r="106" spans="2:16" x14ac:dyDescent="0.2">
      <c r="B106" s="223">
        <v>93</v>
      </c>
      <c r="C106" s="223"/>
      <c r="D106" s="223"/>
      <c r="E106" s="223"/>
      <c r="F106" s="223"/>
      <c r="G106" s="224"/>
      <c r="H106" s="224"/>
      <c r="I106" s="224"/>
      <c r="J106" s="224"/>
      <c r="K106" s="224"/>
      <c r="L106" s="224"/>
      <c r="M106" s="224"/>
      <c r="N106" s="224"/>
      <c r="O106" s="224"/>
      <c r="P106" s="225"/>
    </row>
    <row r="107" spans="2:16" x14ac:dyDescent="0.2">
      <c r="B107" s="223">
        <v>94</v>
      </c>
      <c r="C107" s="223"/>
      <c r="D107" s="223"/>
      <c r="E107" s="223"/>
      <c r="F107" s="223"/>
      <c r="G107" s="224"/>
      <c r="H107" s="224"/>
      <c r="I107" s="224"/>
      <c r="J107" s="224"/>
      <c r="K107" s="224"/>
      <c r="L107" s="224"/>
      <c r="M107" s="224"/>
      <c r="N107" s="224"/>
      <c r="O107" s="224"/>
      <c r="P107" s="225"/>
    </row>
    <row r="108" spans="2:16" x14ac:dyDescent="0.2">
      <c r="B108" s="223">
        <v>95</v>
      </c>
      <c r="C108" s="223"/>
      <c r="D108" s="223"/>
      <c r="E108" s="223"/>
      <c r="F108" s="223"/>
      <c r="G108" s="224"/>
      <c r="H108" s="224"/>
      <c r="I108" s="224"/>
      <c r="J108" s="224"/>
      <c r="K108" s="224"/>
      <c r="L108" s="224"/>
      <c r="M108" s="224"/>
      <c r="N108" s="224"/>
      <c r="O108" s="224"/>
      <c r="P108" s="225"/>
    </row>
    <row r="109" spans="2:16" x14ac:dyDescent="0.2">
      <c r="B109" s="223">
        <v>96</v>
      </c>
      <c r="C109" s="223"/>
      <c r="D109" s="223"/>
      <c r="E109" s="223"/>
      <c r="F109" s="223"/>
      <c r="G109" s="224"/>
      <c r="H109" s="224"/>
      <c r="I109" s="224"/>
      <c r="J109" s="224"/>
      <c r="K109" s="224"/>
      <c r="L109" s="224"/>
      <c r="M109" s="224"/>
      <c r="N109" s="224"/>
      <c r="O109" s="224"/>
      <c r="P109" s="225"/>
    </row>
    <row r="110" spans="2:16" x14ac:dyDescent="0.2">
      <c r="B110" s="223">
        <v>97</v>
      </c>
      <c r="C110" s="223"/>
      <c r="D110" s="223"/>
      <c r="E110" s="223"/>
      <c r="F110" s="223"/>
      <c r="G110" s="224"/>
      <c r="H110" s="224"/>
      <c r="I110" s="224"/>
      <c r="J110" s="224"/>
      <c r="K110" s="224"/>
      <c r="L110" s="224"/>
      <c r="M110" s="224"/>
      <c r="N110" s="224"/>
      <c r="O110" s="224"/>
      <c r="P110" s="225"/>
    </row>
    <row r="111" spans="2:16" x14ac:dyDescent="0.2">
      <c r="B111" s="223">
        <v>98</v>
      </c>
      <c r="C111" s="223"/>
      <c r="D111" s="223"/>
      <c r="E111" s="223"/>
      <c r="F111" s="223"/>
      <c r="G111" s="224"/>
      <c r="H111" s="224"/>
      <c r="I111" s="224"/>
      <c r="J111" s="224"/>
      <c r="K111" s="224"/>
      <c r="L111" s="224"/>
      <c r="M111" s="224"/>
      <c r="N111" s="224"/>
      <c r="O111" s="224"/>
      <c r="P111" s="225"/>
    </row>
    <row r="112" spans="2:16" x14ac:dyDescent="0.2">
      <c r="B112" s="223">
        <v>99</v>
      </c>
      <c r="C112" s="223"/>
      <c r="D112" s="223"/>
      <c r="E112" s="223"/>
      <c r="F112" s="223"/>
      <c r="G112" s="224"/>
      <c r="H112" s="224"/>
      <c r="I112" s="224"/>
      <c r="J112" s="224"/>
      <c r="K112" s="224"/>
      <c r="L112" s="224"/>
      <c r="M112" s="224"/>
      <c r="N112" s="224"/>
      <c r="O112" s="224"/>
      <c r="P112" s="225"/>
    </row>
    <row r="113" spans="2:16" x14ac:dyDescent="0.2">
      <c r="B113" s="223">
        <v>100</v>
      </c>
      <c r="C113" s="223"/>
      <c r="D113" s="223"/>
      <c r="E113" s="223"/>
      <c r="F113" s="223"/>
      <c r="G113" s="224"/>
      <c r="H113" s="224"/>
      <c r="I113" s="224"/>
      <c r="J113" s="224"/>
      <c r="K113" s="224"/>
      <c r="L113" s="224"/>
      <c r="M113" s="224"/>
      <c r="N113" s="224"/>
      <c r="O113" s="224"/>
      <c r="P113" s="225"/>
    </row>
    <row r="114" spans="2:16" x14ac:dyDescent="0.2">
      <c r="B114" s="223">
        <v>101</v>
      </c>
      <c r="C114" s="223"/>
      <c r="D114" s="223"/>
      <c r="E114" s="223"/>
      <c r="F114" s="223"/>
      <c r="G114" s="224"/>
      <c r="H114" s="224"/>
      <c r="I114" s="224"/>
      <c r="J114" s="224"/>
      <c r="K114" s="224"/>
      <c r="L114" s="224"/>
      <c r="M114" s="224"/>
      <c r="N114" s="224"/>
      <c r="O114" s="224"/>
      <c r="P114" s="225"/>
    </row>
    <row r="115" spans="2:16" x14ac:dyDescent="0.2">
      <c r="B115" s="223">
        <v>102</v>
      </c>
      <c r="C115" s="223"/>
      <c r="D115" s="223"/>
      <c r="E115" s="223"/>
      <c r="F115" s="223"/>
      <c r="G115" s="224"/>
      <c r="H115" s="224"/>
      <c r="I115" s="224"/>
      <c r="J115" s="224"/>
      <c r="K115" s="224"/>
      <c r="L115" s="224"/>
      <c r="M115" s="224"/>
      <c r="N115" s="224"/>
      <c r="O115" s="224"/>
      <c r="P115" s="225"/>
    </row>
    <row r="116" spans="2:16" x14ac:dyDescent="0.2">
      <c r="B116" s="223">
        <v>103</v>
      </c>
      <c r="C116" s="223"/>
      <c r="D116" s="223"/>
      <c r="E116" s="223"/>
      <c r="F116" s="223"/>
      <c r="G116" s="224"/>
      <c r="H116" s="224"/>
      <c r="I116" s="224"/>
      <c r="J116" s="224"/>
      <c r="K116" s="224"/>
      <c r="L116" s="224"/>
      <c r="M116" s="224"/>
      <c r="N116" s="224"/>
      <c r="O116" s="224"/>
      <c r="P116" s="225"/>
    </row>
    <row r="117" spans="2:16" x14ac:dyDescent="0.2">
      <c r="B117" s="223">
        <v>104</v>
      </c>
      <c r="C117" s="223"/>
      <c r="D117" s="223"/>
      <c r="E117" s="223"/>
      <c r="F117" s="223"/>
      <c r="G117" s="224"/>
      <c r="H117" s="224"/>
      <c r="I117" s="224"/>
      <c r="J117" s="224"/>
      <c r="K117" s="224"/>
      <c r="L117" s="224"/>
      <c r="M117" s="224"/>
      <c r="N117" s="224"/>
      <c r="O117" s="224"/>
      <c r="P117" s="225"/>
    </row>
    <row r="118" spans="2:16" x14ac:dyDescent="0.2">
      <c r="B118" s="223">
        <v>105</v>
      </c>
      <c r="C118" s="223"/>
      <c r="D118" s="223"/>
      <c r="E118" s="223"/>
      <c r="F118" s="223"/>
      <c r="G118" s="224"/>
      <c r="H118" s="224"/>
      <c r="I118" s="224"/>
      <c r="J118" s="224"/>
      <c r="K118" s="224"/>
      <c r="L118" s="224"/>
      <c r="M118" s="224"/>
      <c r="N118" s="224"/>
      <c r="O118" s="224"/>
      <c r="P118" s="225"/>
    </row>
    <row r="119" spans="2:16" x14ac:dyDescent="0.2">
      <c r="B119" s="223">
        <v>106</v>
      </c>
      <c r="C119" s="223"/>
      <c r="D119" s="223"/>
      <c r="E119" s="223"/>
      <c r="F119" s="223"/>
      <c r="G119" s="224"/>
      <c r="H119" s="224"/>
      <c r="I119" s="224"/>
      <c r="J119" s="224"/>
      <c r="K119" s="224"/>
      <c r="L119" s="224"/>
      <c r="M119" s="224"/>
      <c r="N119" s="224"/>
      <c r="O119" s="224"/>
      <c r="P119" s="225"/>
    </row>
    <row r="120" spans="2:16" x14ac:dyDescent="0.2">
      <c r="B120" s="223">
        <v>107</v>
      </c>
      <c r="C120" s="223"/>
      <c r="D120" s="223"/>
      <c r="E120" s="223"/>
      <c r="F120" s="223"/>
      <c r="G120" s="224"/>
      <c r="H120" s="224"/>
      <c r="I120" s="224"/>
      <c r="J120" s="224"/>
      <c r="K120" s="224"/>
      <c r="L120" s="224"/>
      <c r="M120" s="224"/>
      <c r="N120" s="224"/>
      <c r="O120" s="224"/>
      <c r="P120" s="225"/>
    </row>
    <row r="121" spans="2:16" x14ac:dyDescent="0.2">
      <c r="B121" s="223">
        <v>108</v>
      </c>
      <c r="C121" s="223"/>
      <c r="D121" s="223"/>
      <c r="E121" s="223"/>
      <c r="F121" s="223"/>
      <c r="G121" s="224"/>
      <c r="H121" s="224"/>
      <c r="I121" s="224"/>
      <c r="J121" s="224"/>
      <c r="K121" s="224"/>
      <c r="L121" s="224"/>
      <c r="M121" s="224"/>
      <c r="N121" s="224"/>
      <c r="O121" s="224"/>
      <c r="P121" s="225"/>
    </row>
    <row r="122" spans="2:16" x14ac:dyDescent="0.2">
      <c r="B122" s="223">
        <v>109</v>
      </c>
      <c r="C122" s="223"/>
      <c r="D122" s="223"/>
      <c r="E122" s="223"/>
      <c r="F122" s="223"/>
      <c r="G122" s="224"/>
      <c r="H122" s="224"/>
      <c r="I122" s="224"/>
      <c r="J122" s="224"/>
      <c r="K122" s="224"/>
      <c r="L122" s="224"/>
      <c r="M122" s="224"/>
      <c r="N122" s="224"/>
      <c r="O122" s="224"/>
      <c r="P122" s="225"/>
    </row>
    <row r="123" spans="2:16" x14ac:dyDescent="0.2">
      <c r="B123" s="223">
        <v>110</v>
      </c>
      <c r="C123" s="223"/>
      <c r="D123" s="223"/>
      <c r="E123" s="223"/>
      <c r="F123" s="223"/>
      <c r="G123" s="224"/>
      <c r="H123" s="224"/>
      <c r="I123" s="224"/>
      <c r="J123" s="224"/>
      <c r="K123" s="224"/>
      <c r="L123" s="224"/>
      <c r="M123" s="224"/>
      <c r="N123" s="224"/>
      <c r="O123" s="224"/>
      <c r="P123" s="225"/>
    </row>
    <row r="124" spans="2:16" x14ac:dyDescent="0.2">
      <c r="B124" s="223">
        <v>111</v>
      </c>
      <c r="C124" s="223"/>
      <c r="D124" s="223"/>
      <c r="E124" s="223"/>
      <c r="F124" s="223"/>
      <c r="G124" s="224"/>
      <c r="H124" s="224"/>
      <c r="I124" s="224"/>
      <c r="J124" s="224"/>
      <c r="K124" s="224"/>
      <c r="L124" s="224"/>
      <c r="M124" s="224"/>
      <c r="N124" s="224"/>
      <c r="O124" s="224"/>
      <c r="P124" s="225"/>
    </row>
    <row r="125" spans="2:16" x14ac:dyDescent="0.2">
      <c r="B125" s="223">
        <v>112</v>
      </c>
      <c r="C125" s="223"/>
      <c r="D125" s="223"/>
      <c r="E125" s="223"/>
      <c r="F125" s="223"/>
      <c r="G125" s="224"/>
      <c r="H125" s="224"/>
      <c r="I125" s="224"/>
      <c r="J125" s="224"/>
      <c r="K125" s="224"/>
      <c r="L125" s="224"/>
      <c r="M125" s="224"/>
      <c r="N125" s="224"/>
      <c r="O125" s="224"/>
      <c r="P125" s="225"/>
    </row>
    <row r="126" spans="2:16" x14ac:dyDescent="0.2">
      <c r="B126" s="223">
        <v>113</v>
      </c>
      <c r="C126" s="223"/>
      <c r="D126" s="223"/>
      <c r="E126" s="223"/>
      <c r="F126" s="223"/>
      <c r="G126" s="224"/>
      <c r="H126" s="224"/>
      <c r="I126" s="224"/>
      <c r="J126" s="224"/>
      <c r="K126" s="224"/>
      <c r="L126" s="224"/>
      <c r="M126" s="224"/>
      <c r="N126" s="224"/>
      <c r="O126" s="224"/>
      <c r="P126" s="225"/>
    </row>
    <row r="127" spans="2:16" x14ac:dyDescent="0.2">
      <c r="B127" s="223">
        <v>114</v>
      </c>
      <c r="C127" s="223"/>
      <c r="D127" s="223"/>
      <c r="E127" s="223"/>
      <c r="F127" s="223"/>
      <c r="G127" s="224"/>
      <c r="H127" s="224"/>
      <c r="I127" s="224"/>
      <c r="J127" s="224"/>
      <c r="K127" s="224"/>
      <c r="L127" s="224"/>
      <c r="M127" s="224"/>
      <c r="N127" s="224"/>
      <c r="O127" s="224"/>
      <c r="P127" s="225"/>
    </row>
    <row r="128" spans="2:16" x14ac:dyDescent="0.2">
      <c r="B128" s="223">
        <v>115</v>
      </c>
      <c r="C128" s="223"/>
      <c r="D128" s="223"/>
      <c r="E128" s="223"/>
      <c r="F128" s="223"/>
      <c r="G128" s="224"/>
      <c r="H128" s="224"/>
      <c r="I128" s="224"/>
      <c r="J128" s="224"/>
      <c r="K128" s="224"/>
      <c r="L128" s="224"/>
      <c r="M128" s="224"/>
      <c r="N128" s="224"/>
      <c r="O128" s="224"/>
      <c r="P128" s="225"/>
    </row>
    <row r="129" spans="2:16" x14ac:dyDescent="0.2">
      <c r="B129" s="223">
        <v>116</v>
      </c>
      <c r="C129" s="223"/>
      <c r="D129" s="223"/>
      <c r="E129" s="223"/>
      <c r="F129" s="223"/>
      <c r="G129" s="224"/>
      <c r="H129" s="224"/>
      <c r="I129" s="224"/>
      <c r="J129" s="224"/>
      <c r="K129" s="224"/>
      <c r="L129" s="224"/>
      <c r="M129" s="224"/>
      <c r="N129" s="224"/>
      <c r="O129" s="224"/>
      <c r="P129" s="225"/>
    </row>
    <row r="130" spans="2:16" x14ac:dyDescent="0.2">
      <c r="B130" s="223">
        <v>117</v>
      </c>
      <c r="C130" s="223"/>
      <c r="D130" s="223"/>
      <c r="E130" s="223"/>
      <c r="F130" s="223"/>
      <c r="G130" s="224"/>
      <c r="H130" s="224"/>
      <c r="I130" s="224"/>
      <c r="J130" s="224"/>
      <c r="K130" s="224"/>
      <c r="L130" s="224"/>
      <c r="M130" s="224"/>
      <c r="N130" s="224"/>
      <c r="O130" s="224"/>
      <c r="P130" s="225"/>
    </row>
    <row r="131" spans="2:16" x14ac:dyDescent="0.2">
      <c r="B131" s="223">
        <v>118</v>
      </c>
      <c r="C131" s="223"/>
      <c r="D131" s="223"/>
      <c r="E131" s="223"/>
      <c r="F131" s="223"/>
      <c r="G131" s="224"/>
      <c r="H131" s="224"/>
      <c r="I131" s="224"/>
      <c r="J131" s="224"/>
      <c r="K131" s="224"/>
      <c r="L131" s="224"/>
      <c r="M131" s="224"/>
      <c r="N131" s="224"/>
      <c r="O131" s="224"/>
      <c r="P131" s="225"/>
    </row>
    <row r="132" spans="2:16" x14ac:dyDescent="0.2">
      <c r="B132" s="223">
        <v>119</v>
      </c>
      <c r="C132" s="223"/>
      <c r="D132" s="223"/>
      <c r="E132" s="223"/>
      <c r="F132" s="223"/>
      <c r="G132" s="224"/>
      <c r="H132" s="224"/>
      <c r="I132" s="224"/>
      <c r="J132" s="224"/>
      <c r="K132" s="224"/>
      <c r="L132" s="224"/>
      <c r="M132" s="224"/>
      <c r="N132" s="224"/>
      <c r="O132" s="224"/>
      <c r="P132" s="225"/>
    </row>
    <row r="133" spans="2:16" x14ac:dyDescent="0.2">
      <c r="B133" s="223">
        <v>120</v>
      </c>
      <c r="C133" s="223"/>
      <c r="D133" s="223"/>
      <c r="E133" s="223"/>
      <c r="F133" s="223"/>
      <c r="G133" s="224"/>
      <c r="H133" s="224"/>
      <c r="I133" s="224"/>
      <c r="J133" s="224"/>
      <c r="K133" s="224"/>
      <c r="L133" s="224"/>
      <c r="M133" s="224"/>
      <c r="N133" s="224"/>
      <c r="O133" s="224"/>
      <c r="P133" s="225"/>
    </row>
    <row r="134" spans="2:16" x14ac:dyDescent="0.2">
      <c r="B134" s="223">
        <v>121</v>
      </c>
      <c r="C134" s="223"/>
      <c r="D134" s="223"/>
      <c r="E134" s="223"/>
      <c r="F134" s="223"/>
      <c r="G134" s="224"/>
      <c r="H134" s="224"/>
      <c r="I134" s="224"/>
      <c r="J134" s="224"/>
      <c r="K134" s="224"/>
      <c r="L134" s="224"/>
      <c r="M134" s="224"/>
      <c r="N134" s="224"/>
      <c r="O134" s="224"/>
      <c r="P134" s="225"/>
    </row>
    <row r="135" spans="2:16" x14ac:dyDescent="0.2">
      <c r="B135" s="223">
        <v>122</v>
      </c>
      <c r="C135" s="223"/>
      <c r="D135" s="223"/>
      <c r="E135" s="223"/>
      <c r="F135" s="223"/>
      <c r="G135" s="224"/>
      <c r="H135" s="224"/>
      <c r="I135" s="224"/>
      <c r="J135" s="224"/>
      <c r="K135" s="224"/>
      <c r="L135" s="224"/>
      <c r="M135" s="224"/>
      <c r="N135" s="224"/>
      <c r="O135" s="224"/>
      <c r="P135" s="225"/>
    </row>
    <row r="136" spans="2:16" x14ac:dyDescent="0.2">
      <c r="B136" s="223">
        <v>123</v>
      </c>
      <c r="C136" s="223"/>
      <c r="D136" s="223"/>
      <c r="E136" s="223"/>
      <c r="F136" s="223"/>
      <c r="G136" s="224"/>
      <c r="H136" s="224"/>
      <c r="I136" s="224"/>
      <c r="J136" s="224"/>
      <c r="K136" s="224"/>
      <c r="L136" s="224"/>
      <c r="M136" s="224"/>
      <c r="N136" s="224"/>
      <c r="O136" s="224"/>
      <c r="P136" s="225"/>
    </row>
    <row r="137" spans="2:16" x14ac:dyDescent="0.2">
      <c r="B137" s="223">
        <v>124</v>
      </c>
      <c r="C137" s="223"/>
      <c r="D137" s="223"/>
      <c r="E137" s="223"/>
      <c r="F137" s="223"/>
      <c r="G137" s="224"/>
      <c r="H137" s="224"/>
      <c r="I137" s="224"/>
      <c r="J137" s="224"/>
      <c r="K137" s="224"/>
      <c r="L137" s="224"/>
      <c r="M137" s="224"/>
      <c r="N137" s="224"/>
      <c r="O137" s="224"/>
      <c r="P137" s="225"/>
    </row>
    <row r="138" spans="2:16" x14ac:dyDescent="0.2">
      <c r="B138" s="223">
        <v>125</v>
      </c>
      <c r="C138" s="223"/>
      <c r="D138" s="223"/>
      <c r="E138" s="223"/>
      <c r="F138" s="223"/>
      <c r="G138" s="224"/>
      <c r="H138" s="224"/>
      <c r="I138" s="224"/>
      <c r="J138" s="224"/>
      <c r="K138" s="224"/>
      <c r="L138" s="224"/>
      <c r="M138" s="224"/>
      <c r="N138" s="224"/>
      <c r="O138" s="224"/>
      <c r="P138" s="225"/>
    </row>
    <row r="139" spans="2:16" x14ac:dyDescent="0.2">
      <c r="B139" s="223">
        <v>126</v>
      </c>
      <c r="C139" s="223"/>
      <c r="D139" s="223"/>
      <c r="E139" s="223"/>
      <c r="F139" s="223"/>
      <c r="G139" s="224"/>
      <c r="H139" s="224"/>
      <c r="I139" s="224"/>
      <c r="J139" s="224"/>
      <c r="K139" s="224"/>
      <c r="L139" s="224"/>
      <c r="M139" s="224"/>
      <c r="N139" s="224"/>
      <c r="O139" s="224"/>
      <c r="P139" s="225"/>
    </row>
    <row r="140" spans="2:16" x14ac:dyDescent="0.2">
      <c r="B140" s="223">
        <v>127</v>
      </c>
      <c r="C140" s="223"/>
      <c r="D140" s="223"/>
      <c r="E140" s="223"/>
      <c r="F140" s="223"/>
      <c r="G140" s="224"/>
      <c r="H140" s="224"/>
      <c r="I140" s="224"/>
      <c r="J140" s="224"/>
      <c r="K140" s="224"/>
      <c r="L140" s="224"/>
      <c r="M140" s="224"/>
      <c r="N140" s="224"/>
      <c r="O140" s="224"/>
      <c r="P140" s="225"/>
    </row>
    <row r="141" spans="2:16" x14ac:dyDescent="0.2">
      <c r="B141" s="223">
        <v>128</v>
      </c>
      <c r="C141" s="223"/>
      <c r="D141" s="223"/>
      <c r="E141" s="223"/>
      <c r="F141" s="223"/>
      <c r="G141" s="224"/>
      <c r="H141" s="224"/>
      <c r="I141" s="224"/>
      <c r="J141" s="224"/>
      <c r="K141" s="224"/>
      <c r="L141" s="224"/>
      <c r="M141" s="224"/>
      <c r="N141" s="224"/>
      <c r="O141" s="224"/>
      <c r="P141" s="225"/>
    </row>
    <row r="142" spans="2:16" x14ac:dyDescent="0.2">
      <c r="B142" s="223">
        <v>129</v>
      </c>
      <c r="C142" s="223"/>
      <c r="D142" s="223"/>
      <c r="E142" s="223"/>
      <c r="F142" s="223"/>
      <c r="G142" s="224"/>
      <c r="H142" s="224"/>
      <c r="I142" s="224"/>
      <c r="J142" s="224"/>
      <c r="K142" s="224"/>
      <c r="L142" s="224"/>
      <c r="M142" s="224"/>
      <c r="N142" s="224"/>
      <c r="O142" s="224"/>
      <c r="P142" s="225"/>
    </row>
    <row r="143" spans="2:16" x14ac:dyDescent="0.2">
      <c r="B143" s="223">
        <v>130</v>
      </c>
      <c r="C143" s="223"/>
      <c r="D143" s="223"/>
      <c r="E143" s="223"/>
      <c r="F143" s="223"/>
      <c r="G143" s="224"/>
      <c r="H143" s="224"/>
      <c r="I143" s="224"/>
      <c r="J143" s="224"/>
      <c r="K143" s="224"/>
      <c r="L143" s="224"/>
      <c r="M143" s="224"/>
      <c r="N143" s="224"/>
      <c r="O143" s="224"/>
      <c r="P143" s="225"/>
    </row>
    <row r="144" spans="2:16" x14ac:dyDescent="0.2">
      <c r="B144" s="223">
        <v>131</v>
      </c>
      <c r="C144" s="223"/>
      <c r="D144" s="223"/>
      <c r="E144" s="223"/>
      <c r="F144" s="223"/>
      <c r="G144" s="224"/>
      <c r="H144" s="224"/>
      <c r="I144" s="224"/>
      <c r="J144" s="224"/>
      <c r="K144" s="224"/>
      <c r="L144" s="224"/>
      <c r="M144" s="224"/>
      <c r="N144" s="224"/>
      <c r="O144" s="224"/>
      <c r="P144" s="225"/>
    </row>
    <row r="145" spans="2:16" x14ac:dyDescent="0.2">
      <c r="B145" s="223">
        <v>132</v>
      </c>
      <c r="C145" s="223"/>
      <c r="D145" s="223"/>
      <c r="E145" s="223"/>
      <c r="F145" s="223"/>
      <c r="G145" s="224"/>
      <c r="H145" s="224"/>
      <c r="I145" s="224"/>
      <c r="J145" s="224"/>
      <c r="K145" s="224"/>
      <c r="L145" s="224"/>
      <c r="M145" s="224"/>
      <c r="N145" s="224"/>
      <c r="O145" s="224"/>
      <c r="P145" s="225"/>
    </row>
    <row r="146" spans="2:16" x14ac:dyDescent="0.2">
      <c r="B146" s="223">
        <v>133</v>
      </c>
      <c r="C146" s="223"/>
      <c r="D146" s="223"/>
      <c r="E146" s="223"/>
      <c r="F146" s="223"/>
      <c r="G146" s="224"/>
      <c r="H146" s="224"/>
      <c r="I146" s="224"/>
      <c r="J146" s="224"/>
      <c r="K146" s="224"/>
      <c r="L146" s="224"/>
      <c r="M146" s="224"/>
      <c r="N146" s="224"/>
      <c r="O146" s="224"/>
      <c r="P146" s="225"/>
    </row>
    <row r="147" spans="2:16" x14ac:dyDescent="0.2">
      <c r="B147" s="223">
        <v>134</v>
      </c>
      <c r="C147" s="223"/>
      <c r="D147" s="223"/>
      <c r="E147" s="223"/>
      <c r="F147" s="223"/>
      <c r="G147" s="224"/>
      <c r="H147" s="224"/>
      <c r="I147" s="224"/>
      <c r="J147" s="224"/>
      <c r="K147" s="224"/>
      <c r="L147" s="224"/>
      <c r="M147" s="224"/>
      <c r="N147" s="224"/>
      <c r="O147" s="224"/>
      <c r="P147" s="225"/>
    </row>
    <row r="148" spans="2:16" x14ac:dyDescent="0.2">
      <c r="B148" s="223">
        <v>135</v>
      </c>
      <c r="C148" s="223"/>
      <c r="D148" s="223"/>
      <c r="E148" s="223"/>
      <c r="F148" s="223"/>
      <c r="G148" s="224"/>
      <c r="H148" s="224"/>
      <c r="I148" s="224"/>
      <c r="J148" s="224"/>
      <c r="K148" s="224"/>
      <c r="L148" s="224"/>
      <c r="M148" s="224"/>
      <c r="N148" s="224"/>
      <c r="O148" s="224"/>
      <c r="P148" s="225"/>
    </row>
    <row r="149" spans="2:16" x14ac:dyDescent="0.2">
      <c r="B149" s="223">
        <v>136</v>
      </c>
      <c r="C149" s="223"/>
      <c r="D149" s="223"/>
      <c r="E149" s="223"/>
      <c r="F149" s="223"/>
      <c r="G149" s="224"/>
      <c r="H149" s="224"/>
      <c r="I149" s="224"/>
      <c r="J149" s="224"/>
      <c r="K149" s="224"/>
      <c r="L149" s="224"/>
      <c r="M149" s="224"/>
      <c r="N149" s="224"/>
      <c r="O149" s="224"/>
      <c r="P149" s="225"/>
    </row>
    <row r="150" spans="2:16" x14ac:dyDescent="0.2">
      <c r="B150" s="223">
        <v>137</v>
      </c>
      <c r="C150" s="223"/>
      <c r="D150" s="223"/>
      <c r="E150" s="223"/>
      <c r="F150" s="223"/>
      <c r="G150" s="224"/>
      <c r="H150" s="224"/>
      <c r="I150" s="224"/>
      <c r="J150" s="224"/>
      <c r="K150" s="224"/>
      <c r="L150" s="224"/>
      <c r="M150" s="224"/>
      <c r="N150" s="224"/>
      <c r="O150" s="224"/>
      <c r="P150" s="225"/>
    </row>
    <row r="151" spans="2:16" x14ac:dyDescent="0.2">
      <c r="B151" s="223">
        <v>138</v>
      </c>
      <c r="C151" s="223"/>
      <c r="D151" s="223"/>
      <c r="E151" s="223"/>
      <c r="F151" s="223"/>
      <c r="G151" s="224"/>
      <c r="H151" s="224"/>
      <c r="I151" s="224"/>
      <c r="J151" s="224"/>
      <c r="K151" s="224"/>
      <c r="L151" s="224"/>
      <c r="M151" s="224"/>
      <c r="N151" s="224"/>
      <c r="O151" s="224"/>
      <c r="P151" s="225"/>
    </row>
    <row r="152" spans="2:16" x14ac:dyDescent="0.2">
      <c r="B152" s="223">
        <v>139</v>
      </c>
      <c r="C152" s="223"/>
      <c r="D152" s="223"/>
      <c r="E152" s="223"/>
      <c r="F152" s="223"/>
      <c r="G152" s="224"/>
      <c r="H152" s="224"/>
      <c r="I152" s="224"/>
      <c r="J152" s="224"/>
      <c r="K152" s="224"/>
      <c r="L152" s="224"/>
      <c r="M152" s="224"/>
      <c r="N152" s="224"/>
      <c r="O152" s="224"/>
      <c r="P152" s="225"/>
    </row>
    <row r="153" spans="2:16" x14ac:dyDescent="0.2">
      <c r="B153" s="223">
        <v>140</v>
      </c>
      <c r="C153" s="223"/>
      <c r="D153" s="223"/>
      <c r="E153" s="223"/>
      <c r="F153" s="223"/>
      <c r="G153" s="224"/>
      <c r="H153" s="224"/>
      <c r="I153" s="224"/>
      <c r="J153" s="224"/>
      <c r="K153" s="224"/>
      <c r="L153" s="224"/>
      <c r="M153" s="224"/>
      <c r="N153" s="224"/>
      <c r="O153" s="224"/>
      <c r="P153" s="225"/>
    </row>
    <row r="154" spans="2:16" x14ac:dyDescent="0.2">
      <c r="B154" s="223">
        <v>141</v>
      </c>
      <c r="C154" s="223"/>
      <c r="D154" s="223"/>
      <c r="E154" s="223"/>
      <c r="F154" s="223"/>
      <c r="G154" s="224"/>
      <c r="H154" s="224"/>
      <c r="I154" s="224"/>
      <c r="J154" s="224"/>
      <c r="K154" s="224"/>
      <c r="L154" s="224"/>
      <c r="M154" s="224"/>
      <c r="N154" s="224"/>
      <c r="O154" s="224"/>
      <c r="P154" s="225"/>
    </row>
    <row r="155" spans="2:16" x14ac:dyDescent="0.2">
      <c r="B155" s="223">
        <v>142</v>
      </c>
      <c r="C155" s="223"/>
      <c r="D155" s="223"/>
      <c r="E155" s="223"/>
      <c r="F155" s="223"/>
      <c r="G155" s="224"/>
      <c r="H155" s="224"/>
      <c r="I155" s="224"/>
      <c r="J155" s="224"/>
      <c r="K155" s="224"/>
      <c r="L155" s="224"/>
      <c r="M155" s="224"/>
      <c r="N155" s="224"/>
      <c r="O155" s="224"/>
      <c r="P155" s="225"/>
    </row>
    <row r="156" spans="2:16" x14ac:dyDescent="0.2">
      <c r="B156" s="223">
        <v>143</v>
      </c>
      <c r="C156" s="223"/>
      <c r="D156" s="223"/>
      <c r="E156" s="223"/>
      <c r="F156" s="223"/>
      <c r="G156" s="224"/>
      <c r="H156" s="224"/>
      <c r="I156" s="224"/>
      <c r="J156" s="224"/>
      <c r="K156" s="224"/>
      <c r="L156" s="224"/>
      <c r="M156" s="224"/>
      <c r="N156" s="224"/>
      <c r="O156" s="224"/>
      <c r="P156" s="225"/>
    </row>
    <row r="157" spans="2:16" x14ac:dyDescent="0.2">
      <c r="B157" s="223">
        <v>144</v>
      </c>
      <c r="C157" s="223"/>
      <c r="D157" s="223"/>
      <c r="E157" s="223"/>
      <c r="F157" s="223"/>
      <c r="G157" s="224"/>
      <c r="H157" s="224"/>
      <c r="I157" s="224"/>
      <c r="J157" s="224"/>
      <c r="K157" s="224"/>
      <c r="L157" s="224"/>
      <c r="M157" s="224"/>
      <c r="N157" s="224"/>
      <c r="O157" s="224"/>
      <c r="P157" s="225"/>
    </row>
    <row r="158" spans="2:16" x14ac:dyDescent="0.2">
      <c r="B158" s="223">
        <v>145</v>
      </c>
      <c r="C158" s="223"/>
      <c r="D158" s="223"/>
      <c r="E158" s="223"/>
      <c r="F158" s="223"/>
      <c r="G158" s="224"/>
      <c r="H158" s="224"/>
      <c r="I158" s="224"/>
      <c r="J158" s="224"/>
      <c r="K158" s="224"/>
      <c r="L158" s="224"/>
      <c r="M158" s="224"/>
      <c r="N158" s="224"/>
      <c r="O158" s="224"/>
      <c r="P158" s="225"/>
    </row>
    <row r="159" spans="2:16" x14ac:dyDescent="0.2">
      <c r="G159" s="226"/>
      <c r="H159" s="226"/>
      <c r="I159" s="226"/>
      <c r="J159" s="226"/>
      <c r="K159" s="226"/>
      <c r="L159" s="226"/>
      <c r="M159" s="226"/>
      <c r="N159" s="226"/>
      <c r="O159" s="226"/>
      <c r="P159" s="225"/>
    </row>
    <row r="160" spans="2:16" x14ac:dyDescent="0.2">
      <c r="G160" s="226"/>
      <c r="H160" s="226"/>
      <c r="I160" s="226"/>
      <c r="J160" s="226"/>
      <c r="K160" s="226"/>
      <c r="L160" s="226"/>
      <c r="M160" s="226"/>
      <c r="N160" s="226"/>
      <c r="O160" s="226"/>
      <c r="P160" s="225"/>
    </row>
    <row r="161" spans="2:16" x14ac:dyDescent="0.2">
      <c r="B161" s="213" t="s">
        <v>172</v>
      </c>
      <c r="G161" s="226"/>
      <c r="H161" s="226"/>
      <c r="I161" s="226"/>
      <c r="J161" s="226"/>
      <c r="K161" s="226"/>
      <c r="L161" s="226"/>
      <c r="M161" s="226"/>
      <c r="N161" s="226"/>
      <c r="O161" s="226"/>
      <c r="P161" s="225"/>
    </row>
    <row r="162" spans="2:16" x14ac:dyDescent="0.2">
      <c r="C162" s="213" t="s">
        <v>173</v>
      </c>
      <c r="G162" s="226"/>
      <c r="H162" s="226"/>
      <c r="I162" s="226"/>
      <c r="J162" s="226"/>
      <c r="K162" s="226"/>
      <c r="L162" s="226"/>
      <c r="M162" s="226"/>
      <c r="N162" s="226" t="s">
        <v>174</v>
      </c>
      <c r="O162" s="226"/>
      <c r="P162" s="225"/>
    </row>
    <row r="163" spans="2:16" x14ac:dyDescent="0.2">
      <c r="G163" s="226"/>
      <c r="H163" s="226"/>
      <c r="I163" s="226"/>
      <c r="J163" s="226"/>
      <c r="K163" s="226"/>
      <c r="L163" s="226"/>
      <c r="M163" s="226"/>
      <c r="N163" s="226"/>
      <c r="O163" s="226"/>
      <c r="P163" s="225"/>
    </row>
    <row r="164" spans="2:16" x14ac:dyDescent="0.2">
      <c r="G164" s="226"/>
      <c r="H164" s="226"/>
      <c r="I164" s="226"/>
      <c r="J164" s="226"/>
      <c r="K164" s="226"/>
      <c r="L164" s="226"/>
      <c r="M164" s="226"/>
      <c r="N164" s="226"/>
      <c r="O164" s="226"/>
      <c r="P164" s="225"/>
    </row>
    <row r="165" spans="2:16" x14ac:dyDescent="0.2">
      <c r="G165" s="226"/>
      <c r="H165" s="226"/>
      <c r="I165" s="226"/>
      <c r="J165" s="226"/>
      <c r="K165" s="226"/>
      <c r="L165" s="226"/>
      <c r="M165" s="226"/>
      <c r="N165" s="226"/>
      <c r="O165" s="226"/>
      <c r="P165" s="225"/>
    </row>
    <row r="166" spans="2:16" x14ac:dyDescent="0.2">
      <c r="G166" s="226"/>
      <c r="H166" s="226"/>
      <c r="I166" s="226"/>
      <c r="J166" s="226"/>
      <c r="K166" s="226"/>
      <c r="L166" s="226"/>
      <c r="M166" s="226"/>
      <c r="N166" s="226"/>
      <c r="O166" s="226"/>
      <c r="P166" s="225"/>
    </row>
    <row r="167" spans="2:16" x14ac:dyDescent="0.2">
      <c r="G167" s="226"/>
      <c r="H167" s="226"/>
      <c r="I167" s="226"/>
      <c r="J167" s="226"/>
      <c r="K167" s="226"/>
      <c r="L167" s="226"/>
      <c r="M167" s="226"/>
      <c r="N167" s="226"/>
      <c r="O167" s="226"/>
      <c r="P167" s="225"/>
    </row>
    <row r="168" spans="2:16" x14ac:dyDescent="0.2">
      <c r="G168" s="226"/>
      <c r="H168" s="226"/>
      <c r="I168" s="226"/>
      <c r="J168" s="226"/>
      <c r="K168" s="226"/>
      <c r="L168" s="226"/>
      <c r="M168" s="226"/>
      <c r="N168" s="226"/>
      <c r="O168" s="226"/>
      <c r="P168" s="225"/>
    </row>
    <row r="169" spans="2:16" x14ac:dyDescent="0.2">
      <c r="G169" s="226"/>
      <c r="H169" s="226"/>
      <c r="I169" s="226"/>
      <c r="J169" s="226"/>
      <c r="K169" s="226"/>
      <c r="L169" s="226"/>
      <c r="M169" s="226"/>
      <c r="N169" s="226"/>
      <c r="O169" s="226"/>
      <c r="P169" s="225"/>
    </row>
    <row r="170" spans="2:16" x14ac:dyDescent="0.2">
      <c r="G170" s="226"/>
      <c r="H170" s="226"/>
      <c r="I170" s="226"/>
      <c r="J170" s="226"/>
      <c r="K170" s="226"/>
      <c r="L170" s="226"/>
      <c r="M170" s="226"/>
      <c r="N170" s="226"/>
      <c r="O170" s="226"/>
      <c r="P170" s="225"/>
    </row>
    <row r="171" spans="2:16" x14ac:dyDescent="0.2">
      <c r="G171" s="226"/>
      <c r="H171" s="226"/>
      <c r="I171" s="226"/>
      <c r="J171" s="226"/>
      <c r="K171" s="226"/>
      <c r="L171" s="226"/>
      <c r="M171" s="226"/>
      <c r="N171" s="226"/>
      <c r="O171" s="226"/>
      <c r="P171" s="225"/>
    </row>
    <row r="172" spans="2:16" x14ac:dyDescent="0.2">
      <c r="G172" s="226"/>
      <c r="H172" s="226"/>
      <c r="I172" s="226"/>
      <c r="J172" s="226"/>
      <c r="K172" s="226"/>
      <c r="L172" s="226"/>
      <c r="M172" s="226"/>
      <c r="N172" s="226"/>
      <c r="O172" s="226"/>
      <c r="P172" s="225"/>
    </row>
    <row r="173" spans="2:16" x14ac:dyDescent="0.2">
      <c r="G173" s="226"/>
      <c r="H173" s="226"/>
      <c r="I173" s="226"/>
      <c r="J173" s="226"/>
      <c r="K173" s="226"/>
      <c r="L173" s="226"/>
      <c r="M173" s="226"/>
      <c r="N173" s="226"/>
      <c r="O173" s="226"/>
      <c r="P173" s="225"/>
    </row>
    <row r="174" spans="2:16" x14ac:dyDescent="0.2">
      <c r="G174" s="226"/>
      <c r="H174" s="226"/>
      <c r="I174" s="226"/>
      <c r="J174" s="226"/>
      <c r="K174" s="226"/>
      <c r="L174" s="226"/>
      <c r="M174" s="226"/>
      <c r="N174" s="226"/>
      <c r="O174" s="226"/>
      <c r="P174" s="225"/>
    </row>
    <row r="175" spans="2:16" x14ac:dyDescent="0.2">
      <c r="G175" s="226"/>
      <c r="H175" s="226"/>
      <c r="I175" s="226"/>
      <c r="J175" s="226"/>
      <c r="K175" s="226"/>
      <c r="L175" s="226"/>
      <c r="M175" s="226"/>
      <c r="N175" s="226"/>
      <c r="O175" s="226"/>
      <c r="P175" s="225"/>
    </row>
    <row r="176" spans="2:16" x14ac:dyDescent="0.2">
      <c r="G176" s="226"/>
      <c r="H176" s="226"/>
      <c r="I176" s="226"/>
      <c r="J176" s="226"/>
      <c r="K176" s="226"/>
      <c r="L176" s="226"/>
      <c r="M176" s="226"/>
      <c r="N176" s="226"/>
      <c r="O176" s="226"/>
      <c r="P176" s="225"/>
    </row>
    <row r="177" spans="7:16" x14ac:dyDescent="0.2">
      <c r="G177" s="226"/>
      <c r="H177" s="226"/>
      <c r="I177" s="226"/>
      <c r="J177" s="226"/>
      <c r="K177" s="226"/>
      <c r="L177" s="226"/>
      <c r="M177" s="226"/>
      <c r="N177" s="226"/>
      <c r="O177" s="226"/>
      <c r="P177" s="225"/>
    </row>
    <row r="178" spans="7:16" x14ac:dyDescent="0.2">
      <c r="G178" s="226"/>
      <c r="H178" s="226"/>
      <c r="I178" s="226"/>
      <c r="J178" s="226"/>
      <c r="K178" s="226"/>
      <c r="L178" s="226"/>
      <c r="M178" s="226"/>
      <c r="N178" s="226"/>
      <c r="O178" s="226"/>
      <c r="P178" s="225"/>
    </row>
    <row r="179" spans="7:16" x14ac:dyDescent="0.2">
      <c r="G179" s="226"/>
      <c r="H179" s="226"/>
      <c r="I179" s="226"/>
      <c r="J179" s="226"/>
      <c r="K179" s="226"/>
      <c r="L179" s="226"/>
      <c r="M179" s="226"/>
      <c r="N179" s="226"/>
      <c r="O179" s="226"/>
      <c r="P179" s="225"/>
    </row>
    <row r="180" spans="7:16" x14ac:dyDescent="0.2">
      <c r="G180" s="226"/>
      <c r="H180" s="226"/>
      <c r="I180" s="226"/>
      <c r="J180" s="226"/>
      <c r="K180" s="226"/>
      <c r="L180" s="226"/>
      <c r="M180" s="226"/>
      <c r="N180" s="226"/>
      <c r="O180" s="226"/>
      <c r="P180" s="225"/>
    </row>
    <row r="181" spans="7:16" x14ac:dyDescent="0.2">
      <c r="G181" s="226"/>
      <c r="H181" s="226"/>
      <c r="I181" s="226"/>
      <c r="J181" s="226"/>
      <c r="K181" s="226"/>
      <c r="L181" s="226"/>
      <c r="M181" s="226"/>
      <c r="N181" s="226"/>
      <c r="O181" s="226"/>
      <c r="P181" s="225"/>
    </row>
    <row r="182" spans="7:16" x14ac:dyDescent="0.2">
      <c r="G182" s="226"/>
      <c r="H182" s="226"/>
      <c r="I182" s="226"/>
      <c r="J182" s="226"/>
      <c r="K182" s="226"/>
      <c r="L182" s="226"/>
      <c r="M182" s="226"/>
      <c r="N182" s="226"/>
      <c r="O182" s="226"/>
      <c r="P182" s="225"/>
    </row>
    <row r="183" spans="7:16" x14ac:dyDescent="0.2">
      <c r="G183" s="226"/>
      <c r="H183" s="226"/>
      <c r="I183" s="226"/>
      <c r="J183" s="226"/>
      <c r="K183" s="226"/>
      <c r="L183" s="226"/>
      <c r="M183" s="226"/>
      <c r="N183" s="226"/>
      <c r="O183" s="226"/>
      <c r="P183" s="225"/>
    </row>
    <row r="184" spans="7:16" x14ac:dyDescent="0.2">
      <c r="G184" s="226"/>
      <c r="H184" s="226"/>
      <c r="I184" s="226"/>
      <c r="J184" s="226"/>
      <c r="K184" s="226"/>
      <c r="L184" s="226"/>
      <c r="M184" s="226"/>
      <c r="N184" s="226"/>
      <c r="O184" s="226"/>
      <c r="P184" s="225"/>
    </row>
    <row r="185" spans="7:16" x14ac:dyDescent="0.2">
      <c r="G185" s="226"/>
      <c r="H185" s="226"/>
      <c r="I185" s="226"/>
      <c r="J185" s="226"/>
      <c r="K185" s="226"/>
      <c r="L185" s="226"/>
      <c r="M185" s="226"/>
      <c r="N185" s="226"/>
      <c r="O185" s="226"/>
      <c r="P185" s="225"/>
    </row>
    <row r="186" spans="7:16" x14ac:dyDescent="0.2">
      <c r="G186" s="226"/>
      <c r="H186" s="226"/>
      <c r="I186" s="226"/>
      <c r="J186" s="226"/>
      <c r="K186" s="226"/>
      <c r="L186" s="226"/>
      <c r="M186" s="226"/>
      <c r="N186" s="226"/>
      <c r="O186" s="226"/>
      <c r="P186" s="225"/>
    </row>
    <row r="187" spans="7:16" x14ac:dyDescent="0.2">
      <c r="G187" s="226"/>
      <c r="H187" s="226"/>
      <c r="I187" s="226"/>
      <c r="J187" s="226"/>
      <c r="K187" s="226"/>
      <c r="L187" s="226"/>
      <c r="M187" s="226"/>
      <c r="N187" s="226"/>
      <c r="O187" s="226"/>
      <c r="P187" s="225"/>
    </row>
    <row r="188" spans="7:16" x14ac:dyDescent="0.2">
      <c r="G188" s="226"/>
      <c r="H188" s="226"/>
      <c r="I188" s="226"/>
      <c r="J188" s="226"/>
      <c r="K188" s="226"/>
      <c r="L188" s="226"/>
      <c r="M188" s="226"/>
      <c r="N188" s="226"/>
      <c r="O188" s="226"/>
      <c r="P188" s="225"/>
    </row>
    <row r="189" spans="7:16" x14ac:dyDescent="0.2">
      <c r="G189" s="226"/>
      <c r="H189" s="226"/>
      <c r="I189" s="226"/>
      <c r="J189" s="226"/>
      <c r="K189" s="226"/>
      <c r="L189" s="226"/>
      <c r="M189" s="226"/>
      <c r="N189" s="226"/>
      <c r="O189" s="226"/>
      <c r="P189" s="225"/>
    </row>
    <row r="190" spans="7:16" x14ac:dyDescent="0.2">
      <c r="G190" s="226"/>
      <c r="H190" s="226"/>
      <c r="I190" s="226"/>
      <c r="J190" s="226"/>
      <c r="K190" s="226"/>
      <c r="L190" s="226"/>
      <c r="M190" s="226"/>
      <c r="N190" s="226"/>
      <c r="O190" s="226"/>
      <c r="P190" s="225"/>
    </row>
    <row r="191" spans="7:16" x14ac:dyDescent="0.2">
      <c r="G191" s="226"/>
      <c r="H191" s="226"/>
      <c r="I191" s="226"/>
      <c r="J191" s="226"/>
      <c r="K191" s="226"/>
      <c r="L191" s="226"/>
      <c r="M191" s="226"/>
      <c r="N191" s="226"/>
      <c r="O191" s="226"/>
      <c r="P191" s="225"/>
    </row>
    <row r="192" spans="7:16" x14ac:dyDescent="0.2">
      <c r="G192" s="226"/>
      <c r="H192" s="226"/>
      <c r="I192" s="226"/>
      <c r="J192" s="226"/>
      <c r="K192" s="226"/>
      <c r="L192" s="226"/>
      <c r="M192" s="226"/>
      <c r="N192" s="226"/>
      <c r="O192" s="226"/>
      <c r="P192" s="225"/>
    </row>
    <row r="193" spans="7:16" x14ac:dyDescent="0.2">
      <c r="G193" s="226"/>
      <c r="H193" s="226"/>
      <c r="I193" s="226"/>
      <c r="J193" s="226"/>
      <c r="K193" s="226"/>
      <c r="L193" s="226"/>
      <c r="M193" s="226"/>
      <c r="N193" s="226"/>
      <c r="O193" s="226"/>
      <c r="P193" s="225"/>
    </row>
    <row r="194" spans="7:16" x14ac:dyDescent="0.2">
      <c r="G194" s="226"/>
      <c r="H194" s="226"/>
      <c r="I194" s="226"/>
      <c r="J194" s="226"/>
      <c r="K194" s="226"/>
      <c r="L194" s="226"/>
      <c r="M194" s="226"/>
      <c r="N194" s="226"/>
      <c r="O194" s="226"/>
      <c r="P194" s="225"/>
    </row>
    <row r="195" spans="7:16" x14ac:dyDescent="0.2">
      <c r="G195" s="226"/>
      <c r="H195" s="226"/>
      <c r="I195" s="226"/>
      <c r="J195" s="226"/>
      <c r="K195" s="226"/>
      <c r="L195" s="226"/>
      <c r="M195" s="226"/>
      <c r="N195" s="226"/>
      <c r="O195" s="226"/>
      <c r="P195" s="225"/>
    </row>
    <row r="196" spans="7:16" x14ac:dyDescent="0.2">
      <c r="G196" s="226"/>
      <c r="H196" s="226"/>
      <c r="I196" s="226"/>
      <c r="J196" s="226"/>
      <c r="K196" s="226"/>
      <c r="L196" s="226"/>
      <c r="M196" s="226"/>
      <c r="N196" s="226"/>
      <c r="O196" s="226"/>
      <c r="P196" s="225"/>
    </row>
    <row r="197" spans="7:16" x14ac:dyDescent="0.2">
      <c r="G197" s="226"/>
      <c r="H197" s="226"/>
      <c r="I197" s="226"/>
      <c r="J197" s="226"/>
      <c r="K197" s="226"/>
      <c r="L197" s="226"/>
      <c r="M197" s="226"/>
      <c r="N197" s="226"/>
      <c r="O197" s="226"/>
      <c r="P197" s="225"/>
    </row>
    <row r="198" spans="7:16" x14ac:dyDescent="0.2">
      <c r="G198" s="226"/>
      <c r="H198" s="226"/>
      <c r="I198" s="226"/>
      <c r="J198" s="226"/>
      <c r="K198" s="226"/>
      <c r="L198" s="226"/>
      <c r="M198" s="226"/>
      <c r="N198" s="226"/>
      <c r="O198" s="226"/>
      <c r="P198" s="225"/>
    </row>
    <row r="199" spans="7:16" x14ac:dyDescent="0.2">
      <c r="G199" s="226"/>
      <c r="H199" s="226"/>
      <c r="I199" s="226"/>
      <c r="J199" s="226"/>
      <c r="K199" s="226"/>
      <c r="L199" s="226"/>
      <c r="M199" s="226"/>
      <c r="N199" s="226"/>
      <c r="O199" s="226"/>
      <c r="P199" s="225"/>
    </row>
    <row r="200" spans="7:16" x14ac:dyDescent="0.2">
      <c r="G200" s="226"/>
      <c r="H200" s="226"/>
      <c r="I200" s="226"/>
      <c r="J200" s="226"/>
      <c r="K200" s="226"/>
      <c r="L200" s="226"/>
      <c r="M200" s="226"/>
      <c r="N200" s="226"/>
      <c r="O200" s="226"/>
      <c r="P200" s="225"/>
    </row>
    <row r="201" spans="7:16" x14ac:dyDescent="0.2">
      <c r="G201" s="226"/>
      <c r="H201" s="226"/>
      <c r="I201" s="226"/>
      <c r="J201" s="226"/>
      <c r="K201" s="226"/>
      <c r="L201" s="226"/>
      <c r="M201" s="226"/>
      <c r="N201" s="226"/>
      <c r="O201" s="226"/>
      <c r="P201" s="225"/>
    </row>
    <row r="202" spans="7:16" x14ac:dyDescent="0.2">
      <c r="G202" s="226"/>
      <c r="H202" s="226"/>
      <c r="I202" s="226"/>
      <c r="J202" s="226"/>
      <c r="K202" s="226"/>
      <c r="L202" s="226"/>
      <c r="M202" s="226"/>
      <c r="N202" s="226"/>
      <c r="O202" s="226"/>
      <c r="P202" s="225"/>
    </row>
    <row r="203" spans="7:16" x14ac:dyDescent="0.2">
      <c r="G203" s="226"/>
      <c r="H203" s="226"/>
      <c r="I203" s="226"/>
      <c r="J203" s="226"/>
      <c r="K203" s="226"/>
      <c r="L203" s="226"/>
      <c r="M203" s="226"/>
      <c r="N203" s="226"/>
      <c r="O203" s="226"/>
      <c r="P203" s="225"/>
    </row>
    <row r="204" spans="7:16" x14ac:dyDescent="0.2">
      <c r="G204" s="226"/>
      <c r="H204" s="226"/>
      <c r="I204" s="226"/>
      <c r="J204" s="226"/>
      <c r="K204" s="226"/>
      <c r="L204" s="226"/>
      <c r="M204" s="226"/>
      <c r="N204" s="226"/>
      <c r="O204" s="226"/>
      <c r="P204" s="225"/>
    </row>
    <row r="205" spans="7:16" x14ac:dyDescent="0.2">
      <c r="G205" s="226"/>
      <c r="H205" s="226"/>
      <c r="I205" s="226"/>
      <c r="J205" s="226"/>
      <c r="K205" s="226"/>
      <c r="L205" s="226"/>
      <c r="M205" s="226"/>
      <c r="N205" s="226"/>
      <c r="O205" s="226"/>
      <c r="P205" s="225"/>
    </row>
    <row r="206" spans="7:16" x14ac:dyDescent="0.2">
      <c r="G206" s="226"/>
      <c r="H206" s="226"/>
      <c r="I206" s="226"/>
      <c r="J206" s="226"/>
      <c r="K206" s="226"/>
      <c r="L206" s="226"/>
      <c r="M206" s="226"/>
      <c r="N206" s="226"/>
      <c r="O206" s="226"/>
      <c r="P206" s="225"/>
    </row>
    <row r="207" spans="7:16" x14ac:dyDescent="0.2">
      <c r="G207" s="226"/>
      <c r="H207" s="226"/>
      <c r="I207" s="226"/>
      <c r="J207" s="226"/>
      <c r="K207" s="226"/>
      <c r="L207" s="226"/>
      <c r="M207" s="226"/>
      <c r="N207" s="226"/>
      <c r="O207" s="226"/>
      <c r="P207" s="225"/>
    </row>
    <row r="208" spans="7:16" x14ac:dyDescent="0.2">
      <c r="G208" s="226"/>
      <c r="H208" s="226"/>
      <c r="I208" s="226"/>
      <c r="J208" s="226"/>
      <c r="K208" s="226"/>
      <c r="L208" s="226"/>
      <c r="M208" s="226"/>
      <c r="N208" s="226"/>
      <c r="O208" s="226"/>
      <c r="P208" s="225"/>
    </row>
    <row r="209" spans="7:16" x14ac:dyDescent="0.2">
      <c r="G209" s="226"/>
      <c r="H209" s="226"/>
      <c r="I209" s="226"/>
      <c r="J209" s="226"/>
      <c r="K209" s="226"/>
      <c r="L209" s="226"/>
      <c r="M209" s="226"/>
      <c r="N209" s="226"/>
      <c r="O209" s="226"/>
      <c r="P209" s="225"/>
    </row>
    <row r="210" spans="7:16" x14ac:dyDescent="0.2">
      <c r="G210" s="226"/>
      <c r="H210" s="226"/>
      <c r="I210" s="226"/>
      <c r="J210" s="226"/>
      <c r="K210" s="226"/>
      <c r="L210" s="226"/>
      <c r="M210" s="226"/>
      <c r="N210" s="226"/>
      <c r="O210" s="226"/>
      <c r="P210" s="225"/>
    </row>
    <row r="211" spans="7:16" x14ac:dyDescent="0.2">
      <c r="G211" s="226"/>
      <c r="H211" s="226"/>
      <c r="I211" s="226"/>
      <c r="J211" s="226"/>
      <c r="K211" s="226"/>
      <c r="L211" s="226"/>
      <c r="M211" s="226"/>
      <c r="N211" s="226"/>
      <c r="O211" s="226"/>
      <c r="P211" s="225"/>
    </row>
    <row r="212" spans="7:16" x14ac:dyDescent="0.2">
      <c r="G212" s="226"/>
      <c r="H212" s="226"/>
      <c r="I212" s="226"/>
      <c r="J212" s="226"/>
      <c r="K212" s="226"/>
      <c r="L212" s="226"/>
      <c r="M212" s="226"/>
      <c r="N212" s="226"/>
      <c r="O212" s="226"/>
      <c r="P212" s="225"/>
    </row>
    <row r="213" spans="7:16" x14ac:dyDescent="0.2">
      <c r="G213" s="226"/>
      <c r="H213" s="226"/>
      <c r="I213" s="226"/>
      <c r="J213" s="226"/>
      <c r="K213" s="226"/>
      <c r="L213" s="226"/>
      <c r="M213" s="226"/>
      <c r="N213" s="226"/>
      <c r="O213" s="226"/>
      <c r="P213" s="225"/>
    </row>
    <row r="214" spans="7:16" x14ac:dyDescent="0.2">
      <c r="G214" s="226"/>
      <c r="H214" s="226"/>
      <c r="I214" s="226"/>
      <c r="J214" s="226"/>
      <c r="K214" s="226"/>
      <c r="L214" s="226"/>
      <c r="M214" s="226"/>
      <c r="N214" s="226"/>
      <c r="O214" s="226"/>
      <c r="P214" s="225"/>
    </row>
    <row r="215" spans="7:16" x14ac:dyDescent="0.2">
      <c r="G215" s="226"/>
      <c r="H215" s="226"/>
      <c r="I215" s="226"/>
      <c r="J215" s="226"/>
      <c r="K215" s="226"/>
      <c r="L215" s="226"/>
      <c r="M215" s="226"/>
      <c r="N215" s="226"/>
      <c r="O215" s="226"/>
      <c r="P215" s="225"/>
    </row>
    <row r="216" spans="7:16" x14ac:dyDescent="0.2">
      <c r="G216" s="226"/>
      <c r="H216" s="226"/>
      <c r="I216" s="226"/>
      <c r="J216" s="226"/>
      <c r="K216" s="226"/>
      <c r="L216" s="226"/>
      <c r="M216" s="226"/>
      <c r="N216" s="226"/>
      <c r="O216" s="226"/>
      <c r="P216" s="225"/>
    </row>
    <row r="217" spans="7:16" x14ac:dyDescent="0.2">
      <c r="G217" s="226"/>
      <c r="H217" s="226"/>
      <c r="I217" s="226"/>
      <c r="J217" s="226"/>
      <c r="K217" s="226"/>
      <c r="L217" s="226"/>
      <c r="M217" s="226"/>
      <c r="N217" s="226"/>
      <c r="O217" s="226"/>
      <c r="P217" s="225"/>
    </row>
    <row r="218" spans="7:16" x14ac:dyDescent="0.2">
      <c r="G218" s="226"/>
      <c r="H218" s="226"/>
      <c r="I218" s="226"/>
      <c r="J218" s="226"/>
      <c r="K218" s="226"/>
      <c r="L218" s="226"/>
      <c r="M218" s="226"/>
      <c r="N218" s="226"/>
      <c r="O218" s="226"/>
      <c r="P218" s="225"/>
    </row>
    <row r="219" spans="7:16" x14ac:dyDescent="0.2">
      <c r="G219" s="226"/>
      <c r="H219" s="226"/>
      <c r="I219" s="226"/>
      <c r="J219" s="226"/>
      <c r="K219" s="226"/>
      <c r="L219" s="226"/>
      <c r="M219" s="226"/>
      <c r="N219" s="226"/>
      <c r="O219" s="226"/>
      <c r="P219" s="225"/>
    </row>
    <row r="220" spans="7:16" x14ac:dyDescent="0.2">
      <c r="G220" s="226"/>
      <c r="H220" s="226"/>
      <c r="I220" s="226"/>
      <c r="J220" s="226"/>
      <c r="K220" s="226"/>
      <c r="L220" s="226"/>
      <c r="M220" s="226"/>
      <c r="N220" s="226"/>
      <c r="O220" s="226"/>
      <c r="P220" s="225"/>
    </row>
    <row r="221" spans="7:16" x14ac:dyDescent="0.2">
      <c r="G221" s="226"/>
      <c r="H221" s="226"/>
      <c r="I221" s="226"/>
      <c r="J221" s="226"/>
      <c r="K221" s="226"/>
      <c r="L221" s="226"/>
      <c r="M221" s="226"/>
      <c r="N221" s="226"/>
      <c r="O221" s="226"/>
      <c r="P221" s="225"/>
    </row>
    <row r="222" spans="7:16" x14ac:dyDescent="0.2">
      <c r="G222" s="226"/>
      <c r="H222" s="226"/>
      <c r="I222" s="226"/>
      <c r="J222" s="226"/>
      <c r="K222" s="226"/>
      <c r="L222" s="226"/>
      <c r="M222" s="226"/>
      <c r="N222" s="226"/>
      <c r="O222" s="226"/>
      <c r="P222" s="225"/>
    </row>
    <row r="223" spans="7:16" x14ac:dyDescent="0.2">
      <c r="G223" s="226"/>
      <c r="H223" s="226"/>
      <c r="I223" s="226"/>
      <c r="J223" s="226"/>
      <c r="K223" s="226"/>
      <c r="L223" s="226"/>
      <c r="M223" s="226"/>
      <c r="N223" s="226"/>
      <c r="O223" s="226"/>
      <c r="P223" s="225"/>
    </row>
    <row r="224" spans="7:16" x14ac:dyDescent="0.2">
      <c r="G224" s="226"/>
      <c r="H224" s="226"/>
      <c r="I224" s="226"/>
      <c r="J224" s="226"/>
      <c r="K224" s="226"/>
      <c r="L224" s="226"/>
      <c r="M224" s="226"/>
      <c r="N224" s="226"/>
      <c r="O224" s="226"/>
      <c r="P224" s="225"/>
    </row>
    <row r="225" spans="7:16" x14ac:dyDescent="0.2">
      <c r="G225" s="226"/>
      <c r="H225" s="226"/>
      <c r="I225" s="226"/>
      <c r="J225" s="226"/>
      <c r="K225" s="226"/>
      <c r="L225" s="226"/>
      <c r="M225" s="226"/>
      <c r="N225" s="226"/>
      <c r="O225" s="226"/>
      <c r="P225" s="225"/>
    </row>
    <row r="226" spans="7:16" x14ac:dyDescent="0.2">
      <c r="G226" s="226"/>
      <c r="H226" s="226"/>
      <c r="I226" s="226"/>
      <c r="J226" s="226"/>
      <c r="K226" s="226"/>
      <c r="L226" s="226"/>
      <c r="M226" s="226"/>
      <c r="N226" s="226"/>
      <c r="O226" s="226"/>
      <c r="P226" s="225"/>
    </row>
    <row r="227" spans="7:16" x14ac:dyDescent="0.2">
      <c r="G227" s="226"/>
      <c r="H227" s="226"/>
      <c r="I227" s="226"/>
      <c r="J227" s="226"/>
      <c r="K227" s="226"/>
      <c r="L227" s="226"/>
      <c r="M227" s="226"/>
      <c r="N227" s="226"/>
      <c r="O227" s="226"/>
      <c r="P227" s="225"/>
    </row>
    <row r="228" spans="7:16" x14ac:dyDescent="0.2">
      <c r="G228" s="226"/>
      <c r="H228" s="226"/>
      <c r="I228" s="226"/>
      <c r="J228" s="226"/>
      <c r="K228" s="226"/>
      <c r="L228" s="226"/>
      <c r="M228" s="226"/>
      <c r="N228" s="226"/>
      <c r="O228" s="226"/>
      <c r="P228" s="225"/>
    </row>
    <row r="229" spans="7:16" x14ac:dyDescent="0.2">
      <c r="G229" s="226"/>
      <c r="H229" s="226"/>
      <c r="I229" s="226"/>
      <c r="J229" s="226"/>
      <c r="K229" s="226"/>
      <c r="L229" s="226"/>
      <c r="M229" s="226"/>
      <c r="N229" s="226"/>
      <c r="O229" s="226"/>
      <c r="P229" s="225"/>
    </row>
    <row r="230" spans="7:16" x14ac:dyDescent="0.2">
      <c r="G230" s="226"/>
      <c r="H230" s="226"/>
      <c r="I230" s="226"/>
      <c r="J230" s="226"/>
      <c r="K230" s="226"/>
      <c r="L230" s="226"/>
      <c r="M230" s="226"/>
      <c r="N230" s="226"/>
      <c r="O230" s="226"/>
      <c r="P230" s="225"/>
    </row>
    <row r="231" spans="7:16" x14ac:dyDescent="0.2">
      <c r="G231" s="226"/>
      <c r="H231" s="226"/>
      <c r="I231" s="226"/>
      <c r="J231" s="226"/>
      <c r="K231" s="226"/>
      <c r="L231" s="226"/>
      <c r="M231" s="226"/>
      <c r="N231" s="226"/>
      <c r="O231" s="226"/>
      <c r="P231" s="225"/>
    </row>
    <row r="232" spans="7:16" x14ac:dyDescent="0.2">
      <c r="G232" s="226"/>
      <c r="H232" s="226"/>
      <c r="I232" s="226"/>
      <c r="J232" s="226"/>
      <c r="K232" s="226"/>
      <c r="L232" s="226"/>
      <c r="M232" s="226"/>
      <c r="N232" s="226"/>
      <c r="O232" s="226"/>
      <c r="P232" s="225"/>
    </row>
    <row r="233" spans="7:16" x14ac:dyDescent="0.2">
      <c r="G233" s="226"/>
      <c r="H233" s="226"/>
      <c r="I233" s="226"/>
      <c r="J233" s="226"/>
      <c r="K233" s="226"/>
      <c r="L233" s="226"/>
      <c r="M233" s="226"/>
      <c r="N233" s="226"/>
      <c r="O233" s="226"/>
      <c r="P233" s="225"/>
    </row>
    <row r="234" spans="7:16" x14ac:dyDescent="0.2">
      <c r="G234" s="226"/>
      <c r="H234" s="226"/>
      <c r="I234" s="226"/>
      <c r="J234" s="226"/>
      <c r="K234" s="226"/>
      <c r="L234" s="226"/>
      <c r="M234" s="226"/>
      <c r="N234" s="226"/>
      <c r="O234" s="226"/>
      <c r="P234" s="225"/>
    </row>
    <row r="235" spans="7:16" x14ac:dyDescent="0.2">
      <c r="G235" s="226"/>
      <c r="H235" s="226"/>
      <c r="I235" s="226"/>
      <c r="J235" s="226"/>
      <c r="K235" s="226"/>
      <c r="L235" s="226"/>
      <c r="M235" s="226"/>
      <c r="N235" s="226"/>
      <c r="O235" s="226"/>
      <c r="P235" s="225"/>
    </row>
    <row r="236" spans="7:16" x14ac:dyDescent="0.2">
      <c r="G236" s="226"/>
      <c r="H236" s="226"/>
      <c r="I236" s="226"/>
      <c r="J236" s="226"/>
      <c r="K236" s="226"/>
      <c r="L236" s="226"/>
      <c r="M236" s="226"/>
      <c r="N236" s="226"/>
      <c r="O236" s="226"/>
      <c r="P236" s="225"/>
    </row>
    <row r="237" spans="7:16" x14ac:dyDescent="0.2">
      <c r="G237" s="226"/>
      <c r="H237" s="226"/>
      <c r="I237" s="226"/>
      <c r="J237" s="226"/>
      <c r="K237" s="226"/>
      <c r="L237" s="226"/>
      <c r="M237" s="226"/>
      <c r="N237" s="226"/>
      <c r="O237" s="226"/>
      <c r="P237" s="225"/>
    </row>
    <row r="238" spans="7:16" x14ac:dyDescent="0.2">
      <c r="G238" s="226"/>
      <c r="H238" s="226"/>
      <c r="I238" s="226"/>
      <c r="J238" s="226"/>
      <c r="K238" s="226"/>
      <c r="L238" s="226"/>
      <c r="M238" s="226"/>
      <c r="N238" s="226"/>
      <c r="O238" s="226"/>
      <c r="P238" s="225"/>
    </row>
    <row r="239" spans="7:16" x14ac:dyDescent="0.2">
      <c r="G239" s="226"/>
      <c r="H239" s="226"/>
      <c r="I239" s="226"/>
      <c r="J239" s="226"/>
      <c r="K239" s="226"/>
      <c r="L239" s="226"/>
      <c r="M239" s="226"/>
      <c r="N239" s="226"/>
      <c r="O239" s="226"/>
      <c r="P239" s="225"/>
    </row>
    <row r="240" spans="7:16" x14ac:dyDescent="0.2">
      <c r="G240" s="226"/>
      <c r="H240" s="226"/>
      <c r="I240" s="226"/>
      <c r="J240" s="226"/>
      <c r="K240" s="226"/>
      <c r="L240" s="226"/>
      <c r="M240" s="226"/>
      <c r="N240" s="226"/>
      <c r="O240" s="226"/>
      <c r="P240" s="225"/>
    </row>
    <row r="241" spans="7:16" x14ac:dyDescent="0.2">
      <c r="G241" s="226"/>
      <c r="H241" s="226"/>
      <c r="I241" s="226"/>
      <c r="J241" s="226"/>
      <c r="K241" s="226"/>
      <c r="L241" s="226"/>
      <c r="M241" s="226"/>
      <c r="N241" s="226"/>
      <c r="O241" s="226"/>
      <c r="P241" s="225"/>
    </row>
    <row r="242" spans="7:16" x14ac:dyDescent="0.2">
      <c r="G242" s="226"/>
      <c r="H242" s="226"/>
      <c r="I242" s="226"/>
      <c r="J242" s="226"/>
      <c r="K242" s="226"/>
      <c r="L242" s="226"/>
      <c r="M242" s="226"/>
      <c r="N242" s="226"/>
      <c r="O242" s="226"/>
      <c r="P242" s="225"/>
    </row>
    <row r="243" spans="7:16" x14ac:dyDescent="0.2">
      <c r="G243" s="226"/>
      <c r="H243" s="226"/>
      <c r="I243" s="226"/>
      <c r="J243" s="226"/>
      <c r="K243" s="226"/>
      <c r="L243" s="226"/>
      <c r="M243" s="226"/>
      <c r="N243" s="226"/>
      <c r="O243" s="226"/>
      <c r="P243" s="225"/>
    </row>
    <row r="244" spans="7:16" x14ac:dyDescent="0.2">
      <c r="G244" s="226"/>
      <c r="H244" s="226"/>
      <c r="I244" s="226"/>
      <c r="J244" s="226"/>
      <c r="K244" s="226"/>
      <c r="L244" s="226"/>
      <c r="M244" s="226"/>
      <c r="N244" s="226"/>
      <c r="O244" s="226"/>
      <c r="P244" s="225"/>
    </row>
    <row r="245" spans="7:16" x14ac:dyDescent="0.2">
      <c r="G245" s="226"/>
      <c r="H245" s="226"/>
      <c r="I245" s="226"/>
      <c r="J245" s="226"/>
      <c r="K245" s="226"/>
      <c r="L245" s="226"/>
      <c r="M245" s="226"/>
      <c r="N245" s="226"/>
      <c r="O245" s="226"/>
      <c r="P245" s="225"/>
    </row>
    <row r="246" spans="7:16" x14ac:dyDescent="0.2">
      <c r="G246" s="226"/>
      <c r="H246" s="226"/>
      <c r="I246" s="226"/>
      <c r="J246" s="226"/>
      <c r="K246" s="226"/>
      <c r="L246" s="226"/>
      <c r="M246" s="226"/>
      <c r="N246" s="226"/>
      <c r="O246" s="226"/>
      <c r="P246" s="225"/>
    </row>
    <row r="247" spans="7:16" x14ac:dyDescent="0.2">
      <c r="G247" s="226"/>
      <c r="H247" s="226"/>
      <c r="I247" s="226"/>
      <c r="J247" s="226"/>
      <c r="K247" s="226"/>
      <c r="L247" s="226"/>
      <c r="M247" s="226"/>
      <c r="N247" s="226"/>
      <c r="O247" s="226"/>
      <c r="P247" s="225"/>
    </row>
    <row r="248" spans="7:16" x14ac:dyDescent="0.2">
      <c r="G248" s="226"/>
      <c r="H248" s="226"/>
      <c r="I248" s="226"/>
      <c r="J248" s="226"/>
      <c r="K248" s="226"/>
      <c r="L248" s="226"/>
      <c r="M248" s="226"/>
      <c r="N248" s="226"/>
      <c r="O248" s="226"/>
      <c r="P248" s="225"/>
    </row>
    <row r="249" spans="7:16" x14ac:dyDescent="0.2">
      <c r="G249" s="226"/>
      <c r="H249" s="226"/>
      <c r="I249" s="226"/>
      <c r="J249" s="226"/>
      <c r="K249" s="226"/>
      <c r="L249" s="226"/>
      <c r="M249" s="226"/>
      <c r="N249" s="226"/>
      <c r="O249" s="226"/>
      <c r="P249" s="225"/>
    </row>
    <row r="250" spans="7:16" x14ac:dyDescent="0.2">
      <c r="G250" s="226"/>
      <c r="H250" s="226"/>
      <c r="I250" s="226"/>
      <c r="J250" s="226"/>
      <c r="K250" s="226"/>
      <c r="L250" s="226"/>
      <c r="M250" s="226"/>
      <c r="N250" s="226"/>
      <c r="O250" s="226"/>
      <c r="P250" s="225"/>
    </row>
    <row r="251" spans="7:16" x14ac:dyDescent="0.2">
      <c r="G251" s="226"/>
      <c r="H251" s="226"/>
      <c r="I251" s="226"/>
      <c r="J251" s="226"/>
      <c r="K251" s="226"/>
      <c r="L251" s="226"/>
      <c r="M251" s="226"/>
      <c r="N251" s="226"/>
      <c r="O251" s="226"/>
      <c r="P251" s="225"/>
    </row>
    <row r="252" spans="7:16" x14ac:dyDescent="0.2">
      <c r="G252" s="226"/>
      <c r="H252" s="226"/>
      <c r="I252" s="226"/>
      <c r="J252" s="226"/>
      <c r="K252" s="226"/>
      <c r="L252" s="226"/>
      <c r="M252" s="226"/>
      <c r="N252" s="226"/>
      <c r="O252" s="226"/>
      <c r="P252" s="225"/>
    </row>
    <row r="253" spans="7:16" x14ac:dyDescent="0.2">
      <c r="G253" s="226"/>
      <c r="H253" s="226"/>
      <c r="I253" s="226"/>
      <c r="J253" s="226"/>
      <c r="K253" s="226"/>
      <c r="L253" s="226"/>
      <c r="M253" s="226"/>
      <c r="N253" s="226"/>
      <c r="O253" s="226"/>
      <c r="P253" s="225"/>
    </row>
    <row r="254" spans="7:16" x14ac:dyDescent="0.2">
      <c r="G254" s="226"/>
      <c r="H254" s="226"/>
      <c r="I254" s="226"/>
      <c r="J254" s="226"/>
      <c r="K254" s="226"/>
      <c r="L254" s="226"/>
      <c r="M254" s="226"/>
      <c r="N254" s="226"/>
      <c r="O254" s="226"/>
      <c r="P254" s="225"/>
    </row>
    <row r="255" spans="7:16" x14ac:dyDescent="0.2">
      <c r="G255" s="226"/>
      <c r="H255" s="226"/>
      <c r="I255" s="226"/>
      <c r="J255" s="226"/>
      <c r="K255" s="226"/>
      <c r="L255" s="226"/>
      <c r="M255" s="226"/>
      <c r="N255" s="226"/>
      <c r="O255" s="226"/>
      <c r="P255" s="225"/>
    </row>
    <row r="256" spans="7:16" x14ac:dyDescent="0.2">
      <c r="G256" s="226"/>
      <c r="H256" s="226"/>
      <c r="I256" s="226"/>
      <c r="J256" s="226"/>
      <c r="K256" s="226"/>
      <c r="L256" s="226"/>
      <c r="M256" s="226"/>
      <c r="N256" s="226"/>
      <c r="O256" s="226"/>
      <c r="P256" s="225"/>
    </row>
    <row r="257" spans="7:16" x14ac:dyDescent="0.2">
      <c r="G257" s="226"/>
      <c r="H257" s="226"/>
      <c r="I257" s="226"/>
      <c r="J257" s="226"/>
      <c r="K257" s="226"/>
      <c r="L257" s="226"/>
      <c r="M257" s="226"/>
      <c r="N257" s="226"/>
      <c r="O257" s="226"/>
      <c r="P257" s="225"/>
    </row>
    <row r="258" spans="7:16" x14ac:dyDescent="0.2">
      <c r="G258" s="226"/>
      <c r="H258" s="226"/>
      <c r="I258" s="226"/>
      <c r="J258" s="226"/>
      <c r="K258" s="226"/>
      <c r="L258" s="226"/>
      <c r="M258" s="226"/>
      <c r="N258" s="226"/>
      <c r="O258" s="226"/>
      <c r="P258" s="225"/>
    </row>
    <row r="259" spans="7:16" x14ac:dyDescent="0.2">
      <c r="G259" s="226"/>
      <c r="H259" s="226"/>
      <c r="I259" s="226"/>
      <c r="J259" s="226"/>
      <c r="K259" s="226"/>
      <c r="L259" s="226"/>
      <c r="M259" s="226"/>
      <c r="N259" s="226"/>
      <c r="O259" s="226"/>
      <c r="P259" s="225"/>
    </row>
    <row r="260" spans="7:16" x14ac:dyDescent="0.2">
      <c r="G260" s="226"/>
      <c r="H260" s="226"/>
      <c r="I260" s="226"/>
      <c r="J260" s="226"/>
      <c r="K260" s="226"/>
      <c r="L260" s="226"/>
      <c r="M260" s="226"/>
      <c r="N260" s="226"/>
      <c r="O260" s="226"/>
      <c r="P260" s="225"/>
    </row>
    <row r="261" spans="7:16" x14ac:dyDescent="0.2">
      <c r="G261" s="226"/>
      <c r="H261" s="226"/>
      <c r="I261" s="226"/>
      <c r="J261" s="226"/>
      <c r="K261" s="226"/>
      <c r="L261" s="226"/>
      <c r="M261" s="226"/>
      <c r="N261" s="226"/>
      <c r="O261" s="226"/>
      <c r="P261" s="225"/>
    </row>
    <row r="262" spans="7:16" x14ac:dyDescent="0.2">
      <c r="G262" s="226"/>
      <c r="H262" s="226"/>
      <c r="I262" s="226"/>
      <c r="J262" s="226"/>
      <c r="K262" s="226"/>
      <c r="L262" s="226"/>
      <c r="M262" s="226"/>
      <c r="N262" s="226"/>
      <c r="O262" s="226"/>
      <c r="P262" s="225"/>
    </row>
    <row r="263" spans="7:16" x14ac:dyDescent="0.2">
      <c r="G263" s="226"/>
      <c r="H263" s="226"/>
      <c r="I263" s="226"/>
      <c r="J263" s="226"/>
      <c r="K263" s="226"/>
      <c r="L263" s="226"/>
      <c r="M263" s="226"/>
      <c r="N263" s="226"/>
      <c r="O263" s="226"/>
      <c r="P263" s="225"/>
    </row>
    <row r="264" spans="7:16" x14ac:dyDescent="0.2">
      <c r="G264" s="226"/>
      <c r="H264" s="226"/>
      <c r="I264" s="226"/>
      <c r="J264" s="226"/>
      <c r="K264" s="226"/>
      <c r="L264" s="226"/>
      <c r="M264" s="226"/>
      <c r="N264" s="226"/>
      <c r="O264" s="226"/>
      <c r="P264" s="225"/>
    </row>
    <row r="265" spans="7:16" x14ac:dyDescent="0.2">
      <c r="G265" s="226"/>
      <c r="H265" s="226"/>
      <c r="I265" s="226"/>
      <c r="J265" s="226"/>
      <c r="K265" s="226"/>
      <c r="L265" s="226"/>
      <c r="M265" s="226"/>
      <c r="N265" s="226"/>
      <c r="O265" s="226"/>
      <c r="P265" s="225"/>
    </row>
    <row r="266" spans="7:16" x14ac:dyDescent="0.2">
      <c r="G266" s="226"/>
      <c r="H266" s="226"/>
      <c r="I266" s="226"/>
      <c r="J266" s="226"/>
      <c r="K266" s="226"/>
      <c r="L266" s="226"/>
      <c r="M266" s="226"/>
      <c r="N266" s="226"/>
      <c r="O266" s="226"/>
      <c r="P266" s="225"/>
    </row>
    <row r="267" spans="7:16" x14ac:dyDescent="0.2">
      <c r="G267" s="226"/>
      <c r="H267" s="226"/>
      <c r="I267" s="226"/>
      <c r="J267" s="226"/>
      <c r="K267" s="226"/>
      <c r="L267" s="226"/>
      <c r="M267" s="226"/>
      <c r="N267" s="226"/>
      <c r="O267" s="226"/>
      <c r="P267" s="225"/>
    </row>
    <row r="268" spans="7:16" x14ac:dyDescent="0.2">
      <c r="G268" s="226"/>
      <c r="H268" s="226"/>
      <c r="I268" s="226"/>
      <c r="J268" s="226"/>
      <c r="K268" s="226"/>
      <c r="L268" s="226"/>
      <c r="M268" s="226"/>
      <c r="N268" s="226"/>
      <c r="O268" s="226"/>
      <c r="P268" s="225"/>
    </row>
    <row r="269" spans="7:16" x14ac:dyDescent="0.2">
      <c r="G269" s="226"/>
      <c r="H269" s="226"/>
      <c r="I269" s="226"/>
      <c r="J269" s="226"/>
      <c r="K269" s="226"/>
      <c r="L269" s="226"/>
      <c r="M269" s="226"/>
      <c r="N269" s="226"/>
      <c r="O269" s="226"/>
      <c r="P269" s="225"/>
    </row>
    <row r="270" spans="7:16" x14ac:dyDescent="0.2">
      <c r="G270" s="226"/>
      <c r="H270" s="226"/>
      <c r="I270" s="226"/>
      <c r="J270" s="226"/>
      <c r="K270" s="226"/>
      <c r="L270" s="226"/>
      <c r="M270" s="226"/>
      <c r="N270" s="226"/>
      <c r="O270" s="226"/>
      <c r="P270" s="225"/>
    </row>
    <row r="271" spans="7:16" x14ac:dyDescent="0.2">
      <c r="G271" s="226"/>
      <c r="H271" s="226"/>
      <c r="I271" s="226"/>
      <c r="J271" s="226"/>
      <c r="K271" s="226"/>
      <c r="L271" s="226"/>
      <c r="M271" s="226"/>
      <c r="N271" s="226"/>
      <c r="O271" s="226"/>
      <c r="P271" s="225"/>
    </row>
    <row r="272" spans="7:16" x14ac:dyDescent="0.2">
      <c r="G272" s="226"/>
      <c r="H272" s="226"/>
      <c r="I272" s="226"/>
      <c r="J272" s="226"/>
      <c r="K272" s="226"/>
      <c r="L272" s="226"/>
      <c r="M272" s="226"/>
      <c r="N272" s="226"/>
      <c r="O272" s="226"/>
      <c r="P272" s="225"/>
    </row>
    <row r="273" spans="7:16" x14ac:dyDescent="0.2">
      <c r="G273" s="226"/>
      <c r="H273" s="226"/>
      <c r="I273" s="226"/>
      <c r="J273" s="226"/>
      <c r="K273" s="226"/>
      <c r="L273" s="226"/>
      <c r="M273" s="226"/>
      <c r="N273" s="226"/>
      <c r="O273" s="226"/>
      <c r="P273" s="225"/>
    </row>
    <row r="274" spans="7:16" x14ac:dyDescent="0.2">
      <c r="G274" s="226"/>
      <c r="H274" s="226"/>
      <c r="I274" s="226"/>
      <c r="J274" s="226"/>
      <c r="K274" s="226"/>
      <c r="L274" s="226"/>
      <c r="M274" s="226"/>
      <c r="N274" s="226"/>
      <c r="O274" s="226"/>
      <c r="P274" s="225"/>
    </row>
    <row r="275" spans="7:16" x14ac:dyDescent="0.2">
      <c r="G275" s="226"/>
      <c r="H275" s="226"/>
      <c r="I275" s="226"/>
      <c r="J275" s="226"/>
      <c r="K275" s="226"/>
      <c r="L275" s="226"/>
      <c r="M275" s="226"/>
      <c r="N275" s="226"/>
      <c r="O275" s="226"/>
      <c r="P275" s="225"/>
    </row>
    <row r="276" spans="7:16" x14ac:dyDescent="0.2">
      <c r="G276" s="226"/>
      <c r="H276" s="226"/>
      <c r="I276" s="226"/>
      <c r="J276" s="226"/>
      <c r="K276" s="226"/>
      <c r="L276" s="226"/>
      <c r="M276" s="226"/>
      <c r="N276" s="226"/>
      <c r="O276" s="226"/>
      <c r="P276" s="225"/>
    </row>
    <row r="277" spans="7:16" x14ac:dyDescent="0.2">
      <c r="G277" s="226"/>
      <c r="H277" s="226"/>
      <c r="I277" s="226"/>
      <c r="J277" s="226"/>
      <c r="K277" s="226"/>
      <c r="L277" s="226"/>
      <c r="M277" s="226"/>
      <c r="N277" s="226"/>
      <c r="O277" s="226"/>
      <c r="P277" s="225"/>
    </row>
    <row r="278" spans="7:16" x14ac:dyDescent="0.2">
      <c r="G278" s="226"/>
      <c r="H278" s="226"/>
      <c r="I278" s="226"/>
      <c r="J278" s="226"/>
      <c r="K278" s="226"/>
      <c r="L278" s="226"/>
      <c r="M278" s="226"/>
      <c r="N278" s="226"/>
      <c r="O278" s="226"/>
      <c r="P278" s="225"/>
    </row>
    <row r="279" spans="7:16" x14ac:dyDescent="0.2">
      <c r="G279" s="226"/>
      <c r="H279" s="226"/>
      <c r="I279" s="226"/>
      <c r="J279" s="226"/>
      <c r="K279" s="226"/>
      <c r="L279" s="226"/>
      <c r="M279" s="226"/>
      <c r="N279" s="226"/>
      <c r="O279" s="226"/>
      <c r="P279" s="225"/>
    </row>
    <row r="280" spans="7:16" x14ac:dyDescent="0.2">
      <c r="G280" s="226"/>
      <c r="H280" s="226"/>
      <c r="I280" s="226"/>
      <c r="J280" s="226"/>
      <c r="K280" s="226"/>
      <c r="L280" s="226"/>
      <c r="M280" s="226"/>
      <c r="N280" s="226"/>
      <c r="O280" s="226"/>
      <c r="P280" s="225"/>
    </row>
    <row r="281" spans="7:16" x14ac:dyDescent="0.2">
      <c r="G281" s="226"/>
      <c r="H281" s="226"/>
      <c r="I281" s="226"/>
      <c r="J281" s="226"/>
      <c r="K281" s="226"/>
      <c r="L281" s="226"/>
      <c r="M281" s="226"/>
      <c r="N281" s="226"/>
      <c r="O281" s="226"/>
      <c r="P281" s="225"/>
    </row>
    <row r="282" spans="7:16" x14ac:dyDescent="0.2">
      <c r="G282" s="226"/>
      <c r="H282" s="226"/>
      <c r="I282" s="226"/>
      <c r="J282" s="226"/>
      <c r="K282" s="226"/>
      <c r="L282" s="226"/>
      <c r="M282" s="226"/>
      <c r="N282" s="226"/>
      <c r="O282" s="226"/>
      <c r="P282" s="225"/>
    </row>
    <row r="283" spans="7:16" x14ac:dyDescent="0.2">
      <c r="G283" s="226"/>
      <c r="H283" s="226"/>
      <c r="I283" s="226"/>
      <c r="J283" s="226"/>
      <c r="K283" s="226"/>
      <c r="L283" s="226"/>
      <c r="M283" s="226"/>
      <c r="N283" s="226"/>
      <c r="O283" s="226"/>
      <c r="P283" s="225"/>
    </row>
    <row r="284" spans="7:16" x14ac:dyDescent="0.2">
      <c r="G284" s="226"/>
      <c r="H284" s="226"/>
      <c r="I284" s="226"/>
      <c r="J284" s="226"/>
      <c r="K284" s="226"/>
      <c r="L284" s="226"/>
      <c r="M284" s="226"/>
      <c r="N284" s="226"/>
      <c r="O284" s="226"/>
      <c r="P284" s="225"/>
    </row>
    <row r="285" spans="7:16" x14ac:dyDescent="0.2">
      <c r="G285" s="226"/>
      <c r="H285" s="226"/>
      <c r="I285" s="226"/>
      <c r="J285" s="226"/>
      <c r="K285" s="226"/>
      <c r="L285" s="226"/>
      <c r="M285" s="226"/>
      <c r="N285" s="226"/>
      <c r="O285" s="226"/>
      <c r="P285" s="225"/>
    </row>
    <row r="286" spans="7:16" x14ac:dyDescent="0.2">
      <c r="G286" s="226"/>
      <c r="H286" s="226"/>
      <c r="I286" s="226"/>
      <c r="J286" s="226"/>
      <c r="K286" s="226"/>
      <c r="L286" s="226"/>
      <c r="M286" s="226"/>
      <c r="N286" s="226"/>
      <c r="O286" s="226"/>
      <c r="P286" s="225"/>
    </row>
    <row r="287" spans="7:16" x14ac:dyDescent="0.2">
      <c r="G287" s="226"/>
      <c r="H287" s="226"/>
      <c r="I287" s="226"/>
      <c r="J287" s="226"/>
      <c r="K287" s="226"/>
      <c r="L287" s="226"/>
      <c r="M287" s="226"/>
      <c r="N287" s="226"/>
      <c r="O287" s="226"/>
      <c r="P287" s="225"/>
    </row>
    <row r="288" spans="7:16" x14ac:dyDescent="0.2">
      <c r="G288" s="226"/>
      <c r="H288" s="226"/>
      <c r="I288" s="226"/>
      <c r="J288" s="226"/>
      <c r="K288" s="226"/>
      <c r="L288" s="226"/>
      <c r="M288" s="226"/>
      <c r="N288" s="226"/>
      <c r="O288" s="226"/>
      <c r="P288" s="225"/>
    </row>
    <row r="289" spans="7:16" x14ac:dyDescent="0.2">
      <c r="G289" s="226"/>
      <c r="H289" s="226"/>
      <c r="I289" s="226"/>
      <c r="J289" s="226"/>
      <c r="K289" s="226"/>
      <c r="L289" s="226"/>
      <c r="M289" s="226"/>
      <c r="N289" s="226"/>
      <c r="O289" s="226"/>
      <c r="P289" s="225"/>
    </row>
    <row r="290" spans="7:16" x14ac:dyDescent="0.2">
      <c r="G290" s="226"/>
      <c r="H290" s="226"/>
      <c r="I290" s="226"/>
      <c r="J290" s="226"/>
      <c r="K290" s="226"/>
      <c r="L290" s="226"/>
      <c r="M290" s="226"/>
      <c r="N290" s="226"/>
      <c r="O290" s="226"/>
      <c r="P290" s="225"/>
    </row>
    <row r="291" spans="7:16" x14ac:dyDescent="0.2">
      <c r="G291" s="226"/>
      <c r="H291" s="226"/>
      <c r="I291" s="226"/>
      <c r="J291" s="226"/>
      <c r="K291" s="226"/>
      <c r="L291" s="226"/>
      <c r="M291" s="226"/>
      <c r="N291" s="226"/>
      <c r="O291" s="226"/>
      <c r="P291" s="225"/>
    </row>
    <row r="292" spans="7:16" x14ac:dyDescent="0.2">
      <c r="G292" s="226"/>
      <c r="H292" s="226"/>
      <c r="I292" s="226"/>
      <c r="J292" s="226"/>
      <c r="K292" s="226"/>
      <c r="L292" s="226"/>
      <c r="M292" s="226"/>
      <c r="N292" s="226"/>
      <c r="O292" s="226"/>
      <c r="P292" s="225"/>
    </row>
    <row r="293" spans="7:16" x14ac:dyDescent="0.2">
      <c r="G293" s="226"/>
      <c r="H293" s="226"/>
      <c r="I293" s="226"/>
      <c r="J293" s="226"/>
      <c r="K293" s="226"/>
      <c r="L293" s="226"/>
      <c r="M293" s="226"/>
      <c r="N293" s="226"/>
      <c r="O293" s="226"/>
      <c r="P293" s="225"/>
    </row>
    <row r="294" spans="7:16" x14ac:dyDescent="0.2">
      <c r="G294" s="226"/>
      <c r="H294" s="226"/>
      <c r="I294" s="226"/>
      <c r="J294" s="226"/>
      <c r="K294" s="226"/>
      <c r="L294" s="226"/>
      <c r="M294" s="226"/>
      <c r="N294" s="226"/>
      <c r="O294" s="226"/>
      <c r="P294" s="225"/>
    </row>
    <row r="295" spans="7:16" x14ac:dyDescent="0.2">
      <c r="G295" s="226"/>
      <c r="H295" s="226"/>
      <c r="I295" s="226"/>
      <c r="J295" s="226"/>
      <c r="K295" s="226"/>
      <c r="L295" s="226"/>
      <c r="M295" s="226"/>
      <c r="N295" s="226"/>
      <c r="O295" s="226"/>
      <c r="P295" s="225"/>
    </row>
    <row r="296" spans="7:16" x14ac:dyDescent="0.2">
      <c r="G296" s="226"/>
      <c r="H296" s="226"/>
      <c r="I296" s="226"/>
      <c r="J296" s="226"/>
      <c r="K296" s="226"/>
      <c r="L296" s="226"/>
      <c r="M296" s="226"/>
      <c r="N296" s="226"/>
      <c r="O296" s="226"/>
      <c r="P296" s="225"/>
    </row>
    <row r="297" spans="7:16" x14ac:dyDescent="0.2">
      <c r="G297" s="226"/>
      <c r="H297" s="226"/>
      <c r="I297" s="226"/>
      <c r="J297" s="226"/>
      <c r="K297" s="226"/>
      <c r="L297" s="226"/>
      <c r="M297" s="226"/>
      <c r="N297" s="226"/>
      <c r="O297" s="226"/>
      <c r="P297" s="225"/>
    </row>
    <row r="298" spans="7:16" x14ac:dyDescent="0.2">
      <c r="G298" s="226"/>
      <c r="H298" s="226"/>
      <c r="I298" s="226"/>
      <c r="J298" s="226"/>
      <c r="K298" s="226"/>
      <c r="L298" s="226"/>
      <c r="M298" s="226"/>
      <c r="N298" s="226"/>
      <c r="O298" s="226"/>
      <c r="P298" s="225"/>
    </row>
    <row r="299" spans="7:16" x14ac:dyDescent="0.2">
      <c r="G299" s="226"/>
      <c r="H299" s="226"/>
      <c r="I299" s="226"/>
      <c r="J299" s="226"/>
      <c r="K299" s="226"/>
      <c r="L299" s="226"/>
      <c r="M299" s="226"/>
      <c r="N299" s="226"/>
      <c r="O299" s="226"/>
      <c r="P299" s="225"/>
    </row>
    <row r="300" spans="7:16" x14ac:dyDescent="0.2">
      <c r="G300" s="226"/>
      <c r="H300" s="226"/>
      <c r="I300" s="226"/>
      <c r="J300" s="226"/>
      <c r="K300" s="226"/>
      <c r="L300" s="226"/>
      <c r="M300" s="226"/>
      <c r="N300" s="226"/>
      <c r="O300" s="226"/>
      <c r="P300" s="225"/>
    </row>
    <row r="301" spans="7:16" x14ac:dyDescent="0.2">
      <c r="G301" s="226"/>
      <c r="H301" s="226"/>
      <c r="I301" s="226"/>
      <c r="J301" s="226"/>
      <c r="K301" s="226"/>
      <c r="L301" s="226"/>
      <c r="M301" s="226"/>
      <c r="N301" s="226"/>
      <c r="O301" s="226"/>
      <c r="P301" s="225"/>
    </row>
    <row r="302" spans="7:16" x14ac:dyDescent="0.2">
      <c r="G302" s="226"/>
      <c r="H302" s="226"/>
      <c r="I302" s="226"/>
      <c r="J302" s="226"/>
      <c r="K302" s="226"/>
      <c r="L302" s="226"/>
      <c r="M302" s="226"/>
      <c r="N302" s="226"/>
      <c r="O302" s="226"/>
      <c r="P302" s="225"/>
    </row>
    <row r="303" spans="7:16" x14ac:dyDescent="0.2">
      <c r="G303" s="226"/>
      <c r="H303" s="226"/>
      <c r="I303" s="226"/>
      <c r="J303" s="226"/>
      <c r="K303" s="226"/>
      <c r="L303" s="226"/>
      <c r="M303" s="226"/>
      <c r="N303" s="226"/>
      <c r="O303" s="226"/>
      <c r="P303" s="225"/>
    </row>
    <row r="304" spans="7:16" x14ac:dyDescent="0.2">
      <c r="G304" s="226"/>
      <c r="H304" s="226"/>
      <c r="I304" s="226"/>
      <c r="J304" s="226"/>
      <c r="K304" s="226"/>
      <c r="L304" s="226"/>
      <c r="M304" s="226"/>
      <c r="N304" s="226"/>
      <c r="O304" s="226"/>
      <c r="P304" s="225"/>
    </row>
    <row r="305" spans="7:16" x14ac:dyDescent="0.2">
      <c r="G305" s="226"/>
      <c r="H305" s="226"/>
      <c r="I305" s="226"/>
      <c r="J305" s="226"/>
      <c r="K305" s="226"/>
      <c r="L305" s="226"/>
      <c r="M305" s="226"/>
      <c r="N305" s="226"/>
      <c r="O305" s="226"/>
      <c r="P305" s="225"/>
    </row>
    <row r="306" spans="7:16" x14ac:dyDescent="0.2">
      <c r="G306" s="226"/>
      <c r="H306" s="226"/>
      <c r="I306" s="226"/>
      <c r="J306" s="226"/>
      <c r="K306" s="226"/>
      <c r="L306" s="226"/>
      <c r="M306" s="226"/>
      <c r="N306" s="226"/>
      <c r="O306" s="226"/>
      <c r="P306" s="225"/>
    </row>
    <row r="307" spans="7:16" x14ac:dyDescent="0.2">
      <c r="G307" s="226"/>
      <c r="H307" s="226"/>
      <c r="I307" s="226"/>
      <c r="J307" s="226"/>
      <c r="K307" s="226"/>
      <c r="L307" s="226"/>
      <c r="M307" s="226"/>
      <c r="N307" s="226"/>
      <c r="O307" s="226"/>
      <c r="P307" s="225"/>
    </row>
    <row r="308" spans="7:16" x14ac:dyDescent="0.2">
      <c r="G308" s="226"/>
      <c r="H308" s="226"/>
      <c r="I308" s="226"/>
      <c r="J308" s="226"/>
      <c r="K308" s="226"/>
      <c r="L308" s="226"/>
      <c r="M308" s="226"/>
      <c r="N308" s="226"/>
      <c r="O308" s="226"/>
      <c r="P308" s="225"/>
    </row>
    <row r="309" spans="7:16" x14ac:dyDescent="0.2">
      <c r="G309" s="226"/>
      <c r="H309" s="226"/>
      <c r="I309" s="226"/>
      <c r="J309" s="226"/>
      <c r="K309" s="226"/>
      <c r="L309" s="226"/>
      <c r="M309" s="226"/>
      <c r="N309" s="226"/>
      <c r="O309" s="226"/>
      <c r="P309" s="225"/>
    </row>
    <row r="310" spans="7:16" x14ac:dyDescent="0.2">
      <c r="G310" s="226"/>
      <c r="H310" s="226"/>
      <c r="I310" s="226"/>
      <c r="J310" s="226"/>
      <c r="K310" s="226"/>
      <c r="L310" s="226"/>
      <c r="M310" s="226"/>
      <c r="N310" s="226"/>
      <c r="O310" s="226"/>
      <c r="P310" s="225"/>
    </row>
    <row r="311" spans="7:16" x14ac:dyDescent="0.2">
      <c r="G311" s="226"/>
      <c r="H311" s="226"/>
      <c r="I311" s="226"/>
      <c r="J311" s="226"/>
      <c r="K311" s="226"/>
      <c r="L311" s="226"/>
      <c r="M311" s="226"/>
      <c r="N311" s="226"/>
      <c r="O311" s="226"/>
      <c r="P311" s="225"/>
    </row>
    <row r="312" spans="7:16" x14ac:dyDescent="0.2">
      <c r="G312" s="226"/>
      <c r="H312" s="226"/>
      <c r="I312" s="226"/>
      <c r="J312" s="226"/>
      <c r="K312" s="226"/>
      <c r="L312" s="226"/>
      <c r="M312" s="226"/>
      <c r="N312" s="226"/>
      <c r="O312" s="226"/>
      <c r="P312" s="225"/>
    </row>
    <row r="313" spans="7:16" x14ac:dyDescent="0.2">
      <c r="G313" s="226"/>
      <c r="H313" s="226"/>
      <c r="I313" s="226"/>
      <c r="J313" s="226"/>
      <c r="K313" s="226"/>
      <c r="L313" s="226"/>
      <c r="M313" s="226"/>
      <c r="N313" s="226"/>
      <c r="O313" s="226"/>
      <c r="P313" s="225"/>
    </row>
    <row r="314" spans="7:16" x14ac:dyDescent="0.2">
      <c r="G314" s="226"/>
      <c r="H314" s="226"/>
      <c r="I314" s="226"/>
      <c r="J314" s="226"/>
      <c r="K314" s="226"/>
      <c r="L314" s="226"/>
      <c r="M314" s="226"/>
      <c r="N314" s="226"/>
      <c r="O314" s="226"/>
      <c r="P314" s="225"/>
    </row>
    <row r="315" spans="7:16" x14ac:dyDescent="0.2">
      <c r="G315" s="226"/>
      <c r="H315" s="226"/>
      <c r="I315" s="226"/>
      <c r="J315" s="226"/>
      <c r="K315" s="226"/>
      <c r="L315" s="226"/>
      <c r="M315" s="226"/>
      <c r="N315" s="226"/>
      <c r="O315" s="226"/>
      <c r="P315" s="225"/>
    </row>
    <row r="316" spans="7:16" x14ac:dyDescent="0.2">
      <c r="G316" s="226"/>
      <c r="H316" s="226"/>
      <c r="I316" s="226"/>
      <c r="J316" s="226"/>
      <c r="K316" s="226"/>
      <c r="L316" s="226"/>
      <c r="M316" s="226"/>
      <c r="N316" s="226"/>
      <c r="O316" s="226"/>
      <c r="P316" s="225"/>
    </row>
    <row r="317" spans="7:16" x14ac:dyDescent="0.2">
      <c r="G317" s="226"/>
      <c r="H317" s="226"/>
      <c r="I317" s="226"/>
      <c r="J317" s="226"/>
      <c r="K317" s="226"/>
      <c r="L317" s="226"/>
      <c r="M317" s="226"/>
      <c r="N317" s="226"/>
      <c r="O317" s="226"/>
      <c r="P317" s="225"/>
    </row>
    <row r="318" spans="7:16" x14ac:dyDescent="0.2">
      <c r="G318" s="226"/>
      <c r="H318" s="226"/>
      <c r="I318" s="226"/>
      <c r="J318" s="226"/>
      <c r="K318" s="226"/>
      <c r="L318" s="226"/>
      <c r="M318" s="226"/>
      <c r="N318" s="226"/>
      <c r="O318" s="226"/>
      <c r="P318" s="225"/>
    </row>
    <row r="319" spans="7:16" x14ac:dyDescent="0.2">
      <c r="G319" s="226"/>
      <c r="H319" s="226"/>
      <c r="I319" s="226"/>
      <c r="J319" s="226"/>
      <c r="K319" s="226"/>
      <c r="L319" s="226"/>
      <c r="M319" s="226"/>
      <c r="N319" s="226"/>
      <c r="O319" s="226"/>
      <c r="P319" s="225"/>
    </row>
    <row r="320" spans="7:16" x14ac:dyDescent="0.2">
      <c r="G320" s="226"/>
      <c r="H320" s="226"/>
      <c r="I320" s="226"/>
      <c r="J320" s="226"/>
      <c r="K320" s="226"/>
      <c r="L320" s="226"/>
      <c r="M320" s="226"/>
      <c r="N320" s="226"/>
      <c r="O320" s="226"/>
      <c r="P320" s="225"/>
    </row>
    <row r="321" spans="7:16" x14ac:dyDescent="0.2">
      <c r="G321" s="226"/>
      <c r="H321" s="226"/>
      <c r="I321" s="226"/>
      <c r="J321" s="226"/>
      <c r="K321" s="226"/>
      <c r="L321" s="226"/>
      <c r="M321" s="226"/>
      <c r="N321" s="226"/>
      <c r="O321" s="226"/>
      <c r="P321" s="225"/>
    </row>
    <row r="322" spans="7:16" x14ac:dyDescent="0.2">
      <c r="G322" s="226"/>
      <c r="H322" s="226"/>
      <c r="I322" s="226"/>
      <c r="J322" s="226"/>
      <c r="K322" s="226"/>
      <c r="L322" s="226"/>
      <c r="M322" s="226"/>
      <c r="N322" s="226"/>
      <c r="O322" s="226"/>
      <c r="P322" s="225"/>
    </row>
    <row r="323" spans="7:16" x14ac:dyDescent="0.2">
      <c r="G323" s="226"/>
      <c r="H323" s="226"/>
      <c r="I323" s="226"/>
      <c r="J323" s="226"/>
      <c r="K323" s="226"/>
      <c r="L323" s="226"/>
      <c r="M323" s="226"/>
      <c r="N323" s="226"/>
      <c r="O323" s="226"/>
      <c r="P323" s="225"/>
    </row>
    <row r="324" spans="7:16" x14ac:dyDescent="0.2">
      <c r="G324" s="226"/>
      <c r="H324" s="226"/>
      <c r="I324" s="226"/>
      <c r="J324" s="226"/>
      <c r="K324" s="226"/>
      <c r="L324" s="226"/>
      <c r="M324" s="226"/>
      <c r="N324" s="226"/>
      <c r="O324" s="226"/>
      <c r="P324" s="225"/>
    </row>
    <row r="325" spans="7:16" x14ac:dyDescent="0.2">
      <c r="G325" s="226"/>
      <c r="H325" s="226"/>
      <c r="I325" s="226"/>
      <c r="J325" s="226"/>
      <c r="K325" s="226"/>
      <c r="L325" s="226"/>
      <c r="M325" s="226"/>
      <c r="N325" s="226"/>
      <c r="O325" s="226"/>
      <c r="P325" s="225"/>
    </row>
    <row r="326" spans="7:16" x14ac:dyDescent="0.2">
      <c r="G326" s="226"/>
      <c r="H326" s="226"/>
      <c r="I326" s="226"/>
      <c r="J326" s="226"/>
      <c r="K326" s="226"/>
      <c r="L326" s="226"/>
      <c r="M326" s="226"/>
      <c r="N326" s="226"/>
      <c r="O326" s="226"/>
      <c r="P326" s="225"/>
    </row>
    <row r="327" spans="7:16" x14ac:dyDescent="0.2">
      <c r="G327" s="226"/>
      <c r="H327" s="226"/>
      <c r="I327" s="226"/>
      <c r="J327" s="226"/>
      <c r="K327" s="226"/>
      <c r="L327" s="226"/>
      <c r="M327" s="226"/>
      <c r="N327" s="226"/>
      <c r="O327" s="226"/>
      <c r="P327" s="225"/>
    </row>
    <row r="328" spans="7:16" x14ac:dyDescent="0.2">
      <c r="G328" s="226"/>
      <c r="H328" s="226"/>
      <c r="I328" s="226"/>
      <c r="J328" s="226"/>
      <c r="K328" s="226"/>
      <c r="L328" s="226"/>
      <c r="M328" s="226"/>
      <c r="N328" s="226"/>
      <c r="O328" s="226"/>
      <c r="P328" s="225"/>
    </row>
    <row r="329" spans="7:16" x14ac:dyDescent="0.2">
      <c r="G329" s="226"/>
      <c r="H329" s="226"/>
      <c r="I329" s="226"/>
      <c r="J329" s="226"/>
      <c r="K329" s="226"/>
      <c r="L329" s="226"/>
      <c r="M329" s="226"/>
      <c r="N329" s="226"/>
      <c r="O329" s="226"/>
      <c r="P329" s="225"/>
    </row>
    <row r="330" spans="7:16" x14ac:dyDescent="0.2">
      <c r="G330" s="226"/>
      <c r="H330" s="226"/>
      <c r="I330" s="226"/>
      <c r="J330" s="226"/>
      <c r="K330" s="226"/>
      <c r="L330" s="226"/>
      <c r="M330" s="226"/>
      <c r="N330" s="226"/>
      <c r="O330" s="226"/>
      <c r="P330" s="225"/>
    </row>
    <row r="331" spans="7:16" x14ac:dyDescent="0.2">
      <c r="G331" s="226"/>
      <c r="H331" s="226"/>
      <c r="I331" s="226"/>
      <c r="J331" s="226"/>
      <c r="K331" s="226"/>
      <c r="L331" s="226"/>
      <c r="M331" s="226"/>
      <c r="N331" s="226"/>
      <c r="O331" s="226"/>
      <c r="P331" s="225"/>
    </row>
    <row r="332" spans="7:16" x14ac:dyDescent="0.2">
      <c r="G332" s="226"/>
      <c r="H332" s="226"/>
      <c r="I332" s="226"/>
      <c r="J332" s="226"/>
      <c r="K332" s="226"/>
      <c r="L332" s="226"/>
      <c r="M332" s="226"/>
      <c r="N332" s="226"/>
      <c r="O332" s="226"/>
      <c r="P332" s="225"/>
    </row>
    <row r="333" spans="7:16" x14ac:dyDescent="0.2">
      <c r="G333" s="226"/>
      <c r="H333" s="226"/>
      <c r="I333" s="226"/>
      <c r="J333" s="226"/>
      <c r="K333" s="226"/>
      <c r="L333" s="226"/>
      <c r="M333" s="226"/>
      <c r="N333" s="226"/>
      <c r="O333" s="226"/>
      <c r="P333" s="225"/>
    </row>
    <row r="334" spans="7:16" x14ac:dyDescent="0.2">
      <c r="G334" s="226"/>
      <c r="H334" s="226"/>
      <c r="I334" s="226"/>
      <c r="J334" s="226"/>
      <c r="K334" s="226"/>
      <c r="L334" s="226"/>
      <c r="M334" s="226"/>
      <c r="N334" s="226"/>
      <c r="O334" s="226"/>
      <c r="P334" s="225"/>
    </row>
    <row r="335" spans="7:16" x14ac:dyDescent="0.2">
      <c r="G335" s="226"/>
      <c r="H335" s="226"/>
      <c r="I335" s="226"/>
      <c r="J335" s="226"/>
      <c r="K335" s="226"/>
      <c r="L335" s="226"/>
      <c r="M335" s="226"/>
      <c r="N335" s="226"/>
      <c r="O335" s="226"/>
      <c r="P335" s="225"/>
    </row>
    <row r="336" spans="7:16" x14ac:dyDescent="0.2">
      <c r="G336" s="226"/>
      <c r="H336" s="226"/>
      <c r="I336" s="226"/>
      <c r="J336" s="226"/>
      <c r="K336" s="226"/>
      <c r="L336" s="226"/>
      <c r="M336" s="226"/>
      <c r="N336" s="226"/>
      <c r="O336" s="226"/>
      <c r="P336" s="225"/>
    </row>
    <row r="337" spans="7:16" x14ac:dyDescent="0.2">
      <c r="G337" s="226"/>
      <c r="H337" s="226"/>
      <c r="I337" s="226"/>
      <c r="J337" s="226"/>
      <c r="K337" s="226"/>
      <c r="L337" s="226"/>
      <c r="M337" s="226"/>
      <c r="N337" s="226"/>
      <c r="O337" s="226"/>
      <c r="P337" s="225"/>
    </row>
    <row r="338" spans="7:16" x14ac:dyDescent="0.2">
      <c r="G338" s="226"/>
      <c r="H338" s="226"/>
      <c r="I338" s="226"/>
      <c r="J338" s="226"/>
      <c r="K338" s="226"/>
      <c r="L338" s="226"/>
      <c r="M338" s="226"/>
      <c r="N338" s="226"/>
      <c r="O338" s="226"/>
      <c r="P338" s="225"/>
    </row>
    <row r="339" spans="7:16" x14ac:dyDescent="0.2">
      <c r="G339" s="226"/>
      <c r="H339" s="226"/>
      <c r="I339" s="226"/>
      <c r="J339" s="226"/>
      <c r="K339" s="226"/>
      <c r="L339" s="226"/>
      <c r="M339" s="226"/>
      <c r="N339" s="226"/>
      <c r="O339" s="226"/>
      <c r="P339" s="225"/>
    </row>
    <row r="340" spans="7:16" x14ac:dyDescent="0.2">
      <c r="G340" s="226"/>
      <c r="H340" s="226"/>
      <c r="I340" s="226"/>
      <c r="J340" s="226"/>
      <c r="K340" s="226"/>
      <c r="L340" s="226"/>
      <c r="M340" s="226"/>
      <c r="N340" s="226"/>
      <c r="O340" s="226"/>
      <c r="P340" s="225"/>
    </row>
    <row r="341" spans="7:16" x14ac:dyDescent="0.2">
      <c r="G341" s="226"/>
      <c r="H341" s="226"/>
      <c r="I341" s="226"/>
      <c r="J341" s="226"/>
      <c r="K341" s="226"/>
      <c r="L341" s="226"/>
      <c r="M341" s="226"/>
      <c r="N341" s="226"/>
      <c r="O341" s="226"/>
      <c r="P341" s="225"/>
    </row>
    <row r="342" spans="7:16" x14ac:dyDescent="0.2">
      <c r="G342" s="226"/>
      <c r="H342" s="226"/>
      <c r="I342" s="226"/>
      <c r="J342" s="226"/>
      <c r="K342" s="226"/>
      <c r="L342" s="226"/>
      <c r="M342" s="226"/>
      <c r="N342" s="226"/>
      <c r="O342" s="226"/>
      <c r="P342" s="225"/>
    </row>
    <row r="343" spans="7:16" x14ac:dyDescent="0.2">
      <c r="G343" s="226"/>
      <c r="H343" s="226"/>
      <c r="I343" s="226"/>
      <c r="J343" s="226"/>
      <c r="K343" s="226"/>
      <c r="L343" s="226"/>
      <c r="M343" s="226"/>
      <c r="N343" s="226"/>
      <c r="O343" s="226"/>
      <c r="P343" s="225"/>
    </row>
    <row r="344" spans="7:16" x14ac:dyDescent="0.2">
      <c r="G344" s="226"/>
      <c r="H344" s="226"/>
      <c r="I344" s="226"/>
      <c r="J344" s="226"/>
      <c r="K344" s="226"/>
      <c r="L344" s="226"/>
      <c r="M344" s="226"/>
      <c r="N344" s="226"/>
      <c r="O344" s="226"/>
      <c r="P344" s="225"/>
    </row>
    <row r="345" spans="7:16" x14ac:dyDescent="0.2">
      <c r="G345" s="226"/>
      <c r="H345" s="226"/>
      <c r="I345" s="226"/>
      <c r="J345" s="226"/>
      <c r="K345" s="226"/>
      <c r="L345" s="226"/>
      <c r="M345" s="226"/>
      <c r="N345" s="226"/>
      <c r="O345" s="226"/>
      <c r="P345" s="225"/>
    </row>
    <row r="346" spans="7:16" x14ac:dyDescent="0.2">
      <c r="G346" s="226"/>
      <c r="H346" s="226"/>
      <c r="I346" s="226"/>
      <c r="J346" s="226"/>
      <c r="K346" s="226"/>
      <c r="L346" s="226"/>
      <c r="M346" s="226"/>
      <c r="N346" s="226"/>
      <c r="O346" s="226"/>
      <c r="P346" s="225"/>
    </row>
    <row r="347" spans="7:16" x14ac:dyDescent="0.2">
      <c r="G347" s="226"/>
      <c r="H347" s="226"/>
      <c r="I347" s="226"/>
      <c r="J347" s="226"/>
      <c r="K347" s="226"/>
      <c r="L347" s="226"/>
      <c r="M347" s="226"/>
      <c r="N347" s="226"/>
      <c r="O347" s="226"/>
      <c r="P347" s="225"/>
    </row>
    <row r="348" spans="7:16" x14ac:dyDescent="0.2">
      <c r="G348" s="226"/>
      <c r="H348" s="226"/>
      <c r="I348" s="226"/>
      <c r="J348" s="226"/>
      <c r="K348" s="226"/>
      <c r="L348" s="226"/>
      <c r="M348" s="226"/>
      <c r="N348" s="226"/>
      <c r="O348" s="226"/>
      <c r="P348" s="225"/>
    </row>
    <row r="349" spans="7:16" x14ac:dyDescent="0.2">
      <c r="G349" s="226"/>
      <c r="H349" s="226"/>
      <c r="I349" s="226"/>
      <c r="J349" s="226"/>
      <c r="K349" s="226"/>
      <c r="L349" s="226"/>
      <c r="M349" s="226"/>
      <c r="N349" s="226"/>
      <c r="O349" s="226"/>
      <c r="P349" s="225"/>
    </row>
    <row r="350" spans="7:16" x14ac:dyDescent="0.2">
      <c r="G350" s="226"/>
      <c r="H350" s="226"/>
      <c r="I350" s="226"/>
      <c r="J350" s="226"/>
      <c r="K350" s="226"/>
      <c r="L350" s="226"/>
      <c r="M350" s="226"/>
      <c r="N350" s="226"/>
      <c r="O350" s="226"/>
      <c r="P350" s="225"/>
    </row>
    <row r="351" spans="7:16" x14ac:dyDescent="0.2">
      <c r="G351" s="226"/>
      <c r="H351" s="226"/>
      <c r="I351" s="226"/>
      <c r="J351" s="226"/>
      <c r="K351" s="226"/>
      <c r="L351" s="226"/>
      <c r="M351" s="226"/>
      <c r="N351" s="226"/>
      <c r="O351" s="226"/>
      <c r="P351" s="225"/>
    </row>
    <row r="352" spans="7:16" x14ac:dyDescent="0.2">
      <c r="G352" s="226"/>
      <c r="H352" s="226"/>
      <c r="I352" s="226"/>
      <c r="J352" s="226"/>
      <c r="K352" s="226"/>
      <c r="L352" s="226"/>
      <c r="M352" s="226"/>
      <c r="N352" s="226"/>
      <c r="O352" s="226"/>
      <c r="P352" s="225"/>
    </row>
    <row r="353" spans="7:16" x14ac:dyDescent="0.2">
      <c r="G353" s="226"/>
      <c r="H353" s="226"/>
      <c r="I353" s="226"/>
      <c r="J353" s="226"/>
      <c r="K353" s="226"/>
      <c r="L353" s="226"/>
      <c r="M353" s="226"/>
      <c r="N353" s="226"/>
      <c r="O353" s="226"/>
      <c r="P353" s="225"/>
    </row>
    <row r="354" spans="7:16" x14ac:dyDescent="0.2">
      <c r="G354" s="226"/>
      <c r="H354" s="226"/>
      <c r="I354" s="226"/>
      <c r="J354" s="226"/>
      <c r="K354" s="226"/>
      <c r="L354" s="226"/>
      <c r="M354" s="226"/>
      <c r="N354" s="226"/>
      <c r="O354" s="226"/>
      <c r="P354" s="225"/>
    </row>
    <row r="355" spans="7:16" x14ac:dyDescent="0.2">
      <c r="G355" s="226"/>
      <c r="H355" s="226"/>
      <c r="I355" s="226"/>
      <c r="J355" s="226"/>
      <c r="K355" s="226"/>
      <c r="L355" s="226"/>
      <c r="M355" s="226"/>
      <c r="N355" s="226"/>
      <c r="O355" s="226"/>
      <c r="P355" s="225"/>
    </row>
    <row r="356" spans="7:16" x14ac:dyDescent="0.2">
      <c r="G356" s="226"/>
      <c r="H356" s="226"/>
      <c r="I356" s="226"/>
      <c r="J356" s="226"/>
      <c r="K356" s="226"/>
      <c r="L356" s="226"/>
      <c r="M356" s="226"/>
      <c r="N356" s="226"/>
      <c r="O356" s="226"/>
      <c r="P356" s="225"/>
    </row>
    <row r="357" spans="7:16" x14ac:dyDescent="0.2">
      <c r="G357" s="226"/>
      <c r="H357" s="226"/>
      <c r="I357" s="226"/>
      <c r="J357" s="226"/>
      <c r="K357" s="226"/>
      <c r="L357" s="226"/>
      <c r="M357" s="226"/>
      <c r="N357" s="226"/>
      <c r="O357" s="226"/>
      <c r="P357" s="225"/>
    </row>
    <row r="358" spans="7:16" x14ac:dyDescent="0.2">
      <c r="G358" s="226"/>
      <c r="H358" s="226"/>
      <c r="I358" s="226"/>
      <c r="J358" s="226"/>
      <c r="K358" s="226"/>
      <c r="L358" s="226"/>
      <c r="M358" s="226"/>
      <c r="N358" s="226"/>
      <c r="O358" s="226"/>
      <c r="P358" s="225"/>
    </row>
    <row r="359" spans="7:16" x14ac:dyDescent="0.2">
      <c r="G359" s="226"/>
      <c r="H359" s="226"/>
      <c r="I359" s="226"/>
      <c r="J359" s="226"/>
      <c r="K359" s="226"/>
      <c r="L359" s="226"/>
      <c r="M359" s="226"/>
      <c r="N359" s="226"/>
      <c r="O359" s="226"/>
      <c r="P359" s="225"/>
    </row>
    <row r="360" spans="7:16" x14ac:dyDescent="0.2">
      <c r="G360" s="226"/>
      <c r="H360" s="226"/>
      <c r="I360" s="226"/>
      <c r="J360" s="226"/>
      <c r="K360" s="226"/>
      <c r="L360" s="226"/>
      <c r="M360" s="226"/>
      <c r="N360" s="226"/>
      <c r="O360" s="226"/>
      <c r="P360" s="225"/>
    </row>
    <row r="361" spans="7:16" x14ac:dyDescent="0.2">
      <c r="G361" s="226"/>
      <c r="H361" s="226"/>
      <c r="I361" s="226"/>
      <c r="J361" s="226"/>
      <c r="K361" s="226"/>
      <c r="L361" s="226"/>
      <c r="M361" s="226"/>
      <c r="N361" s="226"/>
      <c r="O361" s="226"/>
      <c r="P361" s="225"/>
    </row>
    <row r="362" spans="7:16" x14ac:dyDescent="0.2">
      <c r="G362" s="226"/>
      <c r="H362" s="226"/>
      <c r="I362" s="226"/>
      <c r="J362" s="226"/>
      <c r="K362" s="226"/>
      <c r="L362" s="226"/>
      <c r="M362" s="226"/>
      <c r="N362" s="226"/>
      <c r="O362" s="226"/>
      <c r="P362" s="225"/>
    </row>
  </sheetData>
  <mergeCells count="11">
    <mergeCell ref="M12:O12"/>
    <mergeCell ref="B2:O2"/>
    <mergeCell ref="B3:O3"/>
    <mergeCell ref="B4:O4"/>
    <mergeCell ref="B5:O5"/>
    <mergeCell ref="B12:B13"/>
    <mergeCell ref="C12:C13"/>
    <mergeCell ref="D12:D13"/>
    <mergeCell ref="E12:E13"/>
    <mergeCell ref="F12:F13"/>
    <mergeCell ref="G12:L12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B1:O155"/>
  <sheetViews>
    <sheetView showGridLines="0" zoomScale="115" zoomScaleNormal="115" zoomScaleSheetLayoutView="115" workbookViewId="0"/>
  </sheetViews>
  <sheetFormatPr defaultRowHeight="17.850000000000001" customHeight="1" x14ac:dyDescent="0.55000000000000004"/>
  <cols>
    <col min="1" max="1" width="3.42578125" style="64" customWidth="1"/>
    <col min="2" max="2" width="6.7109375" style="60" customWidth="1"/>
    <col min="3" max="3" width="29.28515625" style="60" customWidth="1"/>
    <col min="4" max="4" width="11" style="61" customWidth="1"/>
    <col min="5" max="5" width="11" style="60" customWidth="1"/>
    <col min="6" max="6" width="11" style="62" customWidth="1"/>
    <col min="7" max="8" width="11" style="63" customWidth="1"/>
    <col min="9" max="9" width="11" style="60" customWidth="1"/>
    <col min="10" max="10" width="11" style="62" customWidth="1"/>
    <col min="11" max="11" width="20" style="63" customWidth="1"/>
    <col min="12" max="12" width="2.7109375" style="64" customWidth="1"/>
    <col min="13" max="213" width="8.85546875" style="64"/>
    <col min="214" max="215" width="6.42578125" style="64" customWidth="1"/>
    <col min="216" max="216" width="16.28515625" style="64" customWidth="1"/>
    <col min="217" max="217" width="2.7109375" style="64" customWidth="1"/>
    <col min="218" max="236" width="6.85546875" style="64" customWidth="1"/>
    <col min="237" max="237" width="4.140625" style="64" customWidth="1"/>
    <col min="238" max="238" width="2.7109375" style="64" customWidth="1"/>
    <col min="239" max="239" width="4.140625" style="64" customWidth="1"/>
    <col min="240" max="240" width="0.42578125" style="64" customWidth="1"/>
    <col min="241" max="241" width="2.28515625" style="64" customWidth="1"/>
    <col min="242" max="248" width="6.85546875" style="64" customWidth="1"/>
    <col min="249" max="249" width="0.42578125" style="64" customWidth="1"/>
    <col min="250" max="469" width="8.85546875" style="64"/>
    <col min="470" max="471" width="6.42578125" style="64" customWidth="1"/>
    <col min="472" max="472" width="16.28515625" style="64" customWidth="1"/>
    <col min="473" max="473" width="2.7109375" style="64" customWidth="1"/>
    <col min="474" max="492" width="6.85546875" style="64" customWidth="1"/>
    <col min="493" max="493" width="4.140625" style="64" customWidth="1"/>
    <col min="494" max="494" width="2.7109375" style="64" customWidth="1"/>
    <col min="495" max="495" width="4.140625" style="64" customWidth="1"/>
    <col min="496" max="496" width="0.42578125" style="64" customWidth="1"/>
    <col min="497" max="497" width="2.28515625" style="64" customWidth="1"/>
    <col min="498" max="504" width="6.85546875" style="64" customWidth="1"/>
    <col min="505" max="505" width="0.42578125" style="64" customWidth="1"/>
    <col min="506" max="725" width="8.85546875" style="64"/>
    <col min="726" max="727" width="6.42578125" style="64" customWidth="1"/>
    <col min="728" max="728" width="16.28515625" style="64" customWidth="1"/>
    <col min="729" max="729" width="2.7109375" style="64" customWidth="1"/>
    <col min="730" max="748" width="6.85546875" style="64" customWidth="1"/>
    <col min="749" max="749" width="4.140625" style="64" customWidth="1"/>
    <col min="750" max="750" width="2.7109375" style="64" customWidth="1"/>
    <col min="751" max="751" width="4.140625" style="64" customWidth="1"/>
    <col min="752" max="752" width="0.42578125" style="64" customWidth="1"/>
    <col min="753" max="753" width="2.28515625" style="64" customWidth="1"/>
    <col min="754" max="760" width="6.85546875" style="64" customWidth="1"/>
    <col min="761" max="761" width="0.42578125" style="64" customWidth="1"/>
    <col min="762" max="981" width="8.85546875" style="64"/>
    <col min="982" max="983" width="6.42578125" style="64" customWidth="1"/>
    <col min="984" max="984" width="16.28515625" style="64" customWidth="1"/>
    <col min="985" max="985" width="2.7109375" style="64" customWidth="1"/>
    <col min="986" max="1004" width="6.85546875" style="64" customWidth="1"/>
    <col min="1005" max="1005" width="4.140625" style="64" customWidth="1"/>
    <col min="1006" max="1006" width="2.7109375" style="64" customWidth="1"/>
    <col min="1007" max="1007" width="4.140625" style="64" customWidth="1"/>
    <col min="1008" max="1008" width="0.42578125" style="64" customWidth="1"/>
    <col min="1009" max="1009" width="2.28515625" style="64" customWidth="1"/>
    <col min="1010" max="1016" width="6.85546875" style="64" customWidth="1"/>
    <col min="1017" max="1017" width="0.42578125" style="64" customWidth="1"/>
    <col min="1018" max="1237" width="8.85546875" style="64"/>
    <col min="1238" max="1239" width="6.42578125" style="64" customWidth="1"/>
    <col min="1240" max="1240" width="16.28515625" style="64" customWidth="1"/>
    <col min="1241" max="1241" width="2.7109375" style="64" customWidth="1"/>
    <col min="1242" max="1260" width="6.85546875" style="64" customWidth="1"/>
    <col min="1261" max="1261" width="4.140625" style="64" customWidth="1"/>
    <col min="1262" max="1262" width="2.7109375" style="64" customWidth="1"/>
    <col min="1263" max="1263" width="4.140625" style="64" customWidth="1"/>
    <col min="1264" max="1264" width="0.42578125" style="64" customWidth="1"/>
    <col min="1265" max="1265" width="2.28515625" style="64" customWidth="1"/>
    <col min="1266" max="1272" width="6.85546875" style="64" customWidth="1"/>
    <col min="1273" max="1273" width="0.42578125" style="64" customWidth="1"/>
    <col min="1274" max="1493" width="8.85546875" style="64"/>
    <col min="1494" max="1495" width="6.42578125" style="64" customWidth="1"/>
    <col min="1496" max="1496" width="16.28515625" style="64" customWidth="1"/>
    <col min="1497" max="1497" width="2.7109375" style="64" customWidth="1"/>
    <col min="1498" max="1516" width="6.85546875" style="64" customWidth="1"/>
    <col min="1517" max="1517" width="4.140625" style="64" customWidth="1"/>
    <col min="1518" max="1518" width="2.7109375" style="64" customWidth="1"/>
    <col min="1519" max="1519" width="4.140625" style="64" customWidth="1"/>
    <col min="1520" max="1520" width="0.42578125" style="64" customWidth="1"/>
    <col min="1521" max="1521" width="2.28515625" style="64" customWidth="1"/>
    <col min="1522" max="1528" width="6.85546875" style="64" customWidth="1"/>
    <col min="1529" max="1529" width="0.42578125" style="64" customWidth="1"/>
    <col min="1530" max="1749" width="8.85546875" style="64"/>
    <col min="1750" max="1751" width="6.42578125" style="64" customWidth="1"/>
    <col min="1752" max="1752" width="16.28515625" style="64" customWidth="1"/>
    <col min="1753" max="1753" width="2.7109375" style="64" customWidth="1"/>
    <col min="1754" max="1772" width="6.85546875" style="64" customWidth="1"/>
    <col min="1773" max="1773" width="4.140625" style="64" customWidth="1"/>
    <col min="1774" max="1774" width="2.7109375" style="64" customWidth="1"/>
    <col min="1775" max="1775" width="4.140625" style="64" customWidth="1"/>
    <col min="1776" max="1776" width="0.42578125" style="64" customWidth="1"/>
    <col min="1777" max="1777" width="2.28515625" style="64" customWidth="1"/>
    <col min="1778" max="1784" width="6.85546875" style="64" customWidth="1"/>
    <col min="1785" max="1785" width="0.42578125" style="64" customWidth="1"/>
    <col min="1786" max="2005" width="8.85546875" style="64"/>
    <col min="2006" max="2007" width="6.42578125" style="64" customWidth="1"/>
    <col min="2008" max="2008" width="16.28515625" style="64" customWidth="1"/>
    <col min="2009" max="2009" width="2.7109375" style="64" customWidth="1"/>
    <col min="2010" max="2028" width="6.85546875" style="64" customWidth="1"/>
    <col min="2029" max="2029" width="4.140625" style="64" customWidth="1"/>
    <col min="2030" max="2030" width="2.7109375" style="64" customWidth="1"/>
    <col min="2031" max="2031" width="4.140625" style="64" customWidth="1"/>
    <col min="2032" max="2032" width="0.42578125" style="64" customWidth="1"/>
    <col min="2033" max="2033" width="2.28515625" style="64" customWidth="1"/>
    <col min="2034" max="2040" width="6.85546875" style="64" customWidth="1"/>
    <col min="2041" max="2041" width="0.42578125" style="64" customWidth="1"/>
    <col min="2042" max="2261" width="8.85546875" style="64"/>
    <col min="2262" max="2263" width="6.42578125" style="64" customWidth="1"/>
    <col min="2264" max="2264" width="16.28515625" style="64" customWidth="1"/>
    <col min="2265" max="2265" width="2.7109375" style="64" customWidth="1"/>
    <col min="2266" max="2284" width="6.85546875" style="64" customWidth="1"/>
    <col min="2285" max="2285" width="4.140625" style="64" customWidth="1"/>
    <col min="2286" max="2286" width="2.7109375" style="64" customWidth="1"/>
    <col min="2287" max="2287" width="4.140625" style="64" customWidth="1"/>
    <col min="2288" max="2288" width="0.42578125" style="64" customWidth="1"/>
    <col min="2289" max="2289" width="2.28515625" style="64" customWidth="1"/>
    <col min="2290" max="2296" width="6.85546875" style="64" customWidth="1"/>
    <col min="2297" max="2297" width="0.42578125" style="64" customWidth="1"/>
    <col min="2298" max="2517" width="8.85546875" style="64"/>
    <col min="2518" max="2519" width="6.42578125" style="64" customWidth="1"/>
    <col min="2520" max="2520" width="16.28515625" style="64" customWidth="1"/>
    <col min="2521" max="2521" width="2.7109375" style="64" customWidth="1"/>
    <col min="2522" max="2540" width="6.85546875" style="64" customWidth="1"/>
    <col min="2541" max="2541" width="4.140625" style="64" customWidth="1"/>
    <col min="2542" max="2542" width="2.7109375" style="64" customWidth="1"/>
    <col min="2543" max="2543" width="4.140625" style="64" customWidth="1"/>
    <col min="2544" max="2544" width="0.42578125" style="64" customWidth="1"/>
    <col min="2545" max="2545" width="2.28515625" style="64" customWidth="1"/>
    <col min="2546" max="2552" width="6.85546875" style="64" customWidth="1"/>
    <col min="2553" max="2553" width="0.42578125" style="64" customWidth="1"/>
    <col min="2554" max="2773" width="8.85546875" style="64"/>
    <col min="2774" max="2775" width="6.42578125" style="64" customWidth="1"/>
    <col min="2776" max="2776" width="16.28515625" style="64" customWidth="1"/>
    <col min="2777" max="2777" width="2.7109375" style="64" customWidth="1"/>
    <col min="2778" max="2796" width="6.85546875" style="64" customWidth="1"/>
    <col min="2797" max="2797" width="4.140625" style="64" customWidth="1"/>
    <col min="2798" max="2798" width="2.7109375" style="64" customWidth="1"/>
    <col min="2799" max="2799" width="4.140625" style="64" customWidth="1"/>
    <col min="2800" max="2800" width="0.42578125" style="64" customWidth="1"/>
    <col min="2801" max="2801" width="2.28515625" style="64" customWidth="1"/>
    <col min="2802" max="2808" width="6.85546875" style="64" customWidth="1"/>
    <col min="2809" max="2809" width="0.42578125" style="64" customWidth="1"/>
    <col min="2810" max="3029" width="8.85546875" style="64"/>
    <col min="3030" max="3031" width="6.42578125" style="64" customWidth="1"/>
    <col min="3032" max="3032" width="16.28515625" style="64" customWidth="1"/>
    <col min="3033" max="3033" width="2.7109375" style="64" customWidth="1"/>
    <col min="3034" max="3052" width="6.85546875" style="64" customWidth="1"/>
    <col min="3053" max="3053" width="4.140625" style="64" customWidth="1"/>
    <col min="3054" max="3054" width="2.7109375" style="64" customWidth="1"/>
    <col min="3055" max="3055" width="4.140625" style="64" customWidth="1"/>
    <col min="3056" max="3056" width="0.42578125" style="64" customWidth="1"/>
    <col min="3057" max="3057" width="2.28515625" style="64" customWidth="1"/>
    <col min="3058" max="3064" width="6.85546875" style="64" customWidth="1"/>
    <col min="3065" max="3065" width="0.42578125" style="64" customWidth="1"/>
    <col min="3066" max="3285" width="8.85546875" style="64"/>
    <col min="3286" max="3287" width="6.42578125" style="64" customWidth="1"/>
    <col min="3288" max="3288" width="16.28515625" style="64" customWidth="1"/>
    <col min="3289" max="3289" width="2.7109375" style="64" customWidth="1"/>
    <col min="3290" max="3308" width="6.85546875" style="64" customWidth="1"/>
    <col min="3309" max="3309" width="4.140625" style="64" customWidth="1"/>
    <col min="3310" max="3310" width="2.7109375" style="64" customWidth="1"/>
    <col min="3311" max="3311" width="4.140625" style="64" customWidth="1"/>
    <col min="3312" max="3312" width="0.42578125" style="64" customWidth="1"/>
    <col min="3313" max="3313" width="2.28515625" style="64" customWidth="1"/>
    <col min="3314" max="3320" width="6.85546875" style="64" customWidth="1"/>
    <col min="3321" max="3321" width="0.42578125" style="64" customWidth="1"/>
    <col min="3322" max="3541" width="8.85546875" style="64"/>
    <col min="3542" max="3543" width="6.42578125" style="64" customWidth="1"/>
    <col min="3544" max="3544" width="16.28515625" style="64" customWidth="1"/>
    <col min="3545" max="3545" width="2.7109375" style="64" customWidth="1"/>
    <col min="3546" max="3564" width="6.85546875" style="64" customWidth="1"/>
    <col min="3565" max="3565" width="4.140625" style="64" customWidth="1"/>
    <col min="3566" max="3566" width="2.7109375" style="64" customWidth="1"/>
    <col min="3567" max="3567" width="4.140625" style="64" customWidth="1"/>
    <col min="3568" max="3568" width="0.42578125" style="64" customWidth="1"/>
    <col min="3569" max="3569" width="2.28515625" style="64" customWidth="1"/>
    <col min="3570" max="3576" width="6.85546875" style="64" customWidth="1"/>
    <col min="3577" max="3577" width="0.42578125" style="64" customWidth="1"/>
    <col min="3578" max="3797" width="8.85546875" style="64"/>
    <col min="3798" max="3799" width="6.42578125" style="64" customWidth="1"/>
    <col min="3800" max="3800" width="16.28515625" style="64" customWidth="1"/>
    <col min="3801" max="3801" width="2.7109375" style="64" customWidth="1"/>
    <col min="3802" max="3820" width="6.85546875" style="64" customWidth="1"/>
    <col min="3821" max="3821" width="4.140625" style="64" customWidth="1"/>
    <col min="3822" max="3822" width="2.7109375" style="64" customWidth="1"/>
    <col min="3823" max="3823" width="4.140625" style="64" customWidth="1"/>
    <col min="3824" max="3824" width="0.42578125" style="64" customWidth="1"/>
    <col min="3825" max="3825" width="2.28515625" style="64" customWidth="1"/>
    <col min="3826" max="3832" width="6.85546875" style="64" customWidth="1"/>
    <col min="3833" max="3833" width="0.42578125" style="64" customWidth="1"/>
    <col min="3834" max="4053" width="8.85546875" style="64"/>
    <col min="4054" max="4055" width="6.42578125" style="64" customWidth="1"/>
    <col min="4056" max="4056" width="16.28515625" style="64" customWidth="1"/>
    <col min="4057" max="4057" width="2.7109375" style="64" customWidth="1"/>
    <col min="4058" max="4076" width="6.85546875" style="64" customWidth="1"/>
    <col min="4077" max="4077" width="4.140625" style="64" customWidth="1"/>
    <col min="4078" max="4078" width="2.7109375" style="64" customWidth="1"/>
    <col min="4079" max="4079" width="4.140625" style="64" customWidth="1"/>
    <col min="4080" max="4080" width="0.42578125" style="64" customWidth="1"/>
    <col min="4081" max="4081" width="2.28515625" style="64" customWidth="1"/>
    <col min="4082" max="4088" width="6.85546875" style="64" customWidth="1"/>
    <col min="4089" max="4089" width="0.42578125" style="64" customWidth="1"/>
    <col min="4090" max="4309" width="8.85546875" style="64"/>
    <col min="4310" max="4311" width="6.42578125" style="64" customWidth="1"/>
    <col min="4312" max="4312" width="16.28515625" style="64" customWidth="1"/>
    <col min="4313" max="4313" width="2.7109375" style="64" customWidth="1"/>
    <col min="4314" max="4332" width="6.85546875" style="64" customWidth="1"/>
    <col min="4333" max="4333" width="4.140625" style="64" customWidth="1"/>
    <col min="4334" max="4334" width="2.7109375" style="64" customWidth="1"/>
    <col min="4335" max="4335" width="4.140625" style="64" customWidth="1"/>
    <col min="4336" max="4336" width="0.42578125" style="64" customWidth="1"/>
    <col min="4337" max="4337" width="2.28515625" style="64" customWidth="1"/>
    <col min="4338" max="4344" width="6.85546875" style="64" customWidth="1"/>
    <col min="4345" max="4345" width="0.42578125" style="64" customWidth="1"/>
    <col min="4346" max="4565" width="8.85546875" style="64"/>
    <col min="4566" max="4567" width="6.42578125" style="64" customWidth="1"/>
    <col min="4568" max="4568" width="16.28515625" style="64" customWidth="1"/>
    <col min="4569" max="4569" width="2.7109375" style="64" customWidth="1"/>
    <col min="4570" max="4588" width="6.85546875" style="64" customWidth="1"/>
    <col min="4589" max="4589" width="4.140625" style="64" customWidth="1"/>
    <col min="4590" max="4590" width="2.7109375" style="64" customWidth="1"/>
    <col min="4591" max="4591" width="4.140625" style="64" customWidth="1"/>
    <col min="4592" max="4592" width="0.42578125" style="64" customWidth="1"/>
    <col min="4593" max="4593" width="2.28515625" style="64" customWidth="1"/>
    <col min="4594" max="4600" width="6.85546875" style="64" customWidth="1"/>
    <col min="4601" max="4601" width="0.42578125" style="64" customWidth="1"/>
    <col min="4602" max="4821" width="8.85546875" style="64"/>
    <col min="4822" max="4823" width="6.42578125" style="64" customWidth="1"/>
    <col min="4824" max="4824" width="16.28515625" style="64" customWidth="1"/>
    <col min="4825" max="4825" width="2.7109375" style="64" customWidth="1"/>
    <col min="4826" max="4844" width="6.85546875" style="64" customWidth="1"/>
    <col min="4845" max="4845" width="4.140625" style="64" customWidth="1"/>
    <col min="4846" max="4846" width="2.7109375" style="64" customWidth="1"/>
    <col min="4847" max="4847" width="4.140625" style="64" customWidth="1"/>
    <col min="4848" max="4848" width="0.42578125" style="64" customWidth="1"/>
    <col min="4849" max="4849" width="2.28515625" style="64" customWidth="1"/>
    <col min="4850" max="4856" width="6.85546875" style="64" customWidth="1"/>
    <col min="4857" max="4857" width="0.42578125" style="64" customWidth="1"/>
    <col min="4858" max="5077" width="8.85546875" style="64"/>
    <col min="5078" max="5079" width="6.42578125" style="64" customWidth="1"/>
    <col min="5080" max="5080" width="16.28515625" style="64" customWidth="1"/>
    <col min="5081" max="5081" width="2.7109375" style="64" customWidth="1"/>
    <col min="5082" max="5100" width="6.85546875" style="64" customWidth="1"/>
    <col min="5101" max="5101" width="4.140625" style="64" customWidth="1"/>
    <col min="5102" max="5102" width="2.7109375" style="64" customWidth="1"/>
    <col min="5103" max="5103" width="4.140625" style="64" customWidth="1"/>
    <col min="5104" max="5104" width="0.42578125" style="64" customWidth="1"/>
    <col min="5105" max="5105" width="2.28515625" style="64" customWidth="1"/>
    <col min="5106" max="5112" width="6.85546875" style="64" customWidth="1"/>
    <col min="5113" max="5113" width="0.42578125" style="64" customWidth="1"/>
    <col min="5114" max="5333" width="8.85546875" style="64"/>
    <col min="5334" max="5335" width="6.42578125" style="64" customWidth="1"/>
    <col min="5336" max="5336" width="16.28515625" style="64" customWidth="1"/>
    <col min="5337" max="5337" width="2.7109375" style="64" customWidth="1"/>
    <col min="5338" max="5356" width="6.85546875" style="64" customWidth="1"/>
    <col min="5357" max="5357" width="4.140625" style="64" customWidth="1"/>
    <col min="5358" max="5358" width="2.7109375" style="64" customWidth="1"/>
    <col min="5359" max="5359" width="4.140625" style="64" customWidth="1"/>
    <col min="5360" max="5360" width="0.42578125" style="64" customWidth="1"/>
    <col min="5361" max="5361" width="2.28515625" style="64" customWidth="1"/>
    <col min="5362" max="5368" width="6.85546875" style="64" customWidth="1"/>
    <col min="5369" max="5369" width="0.42578125" style="64" customWidth="1"/>
    <col min="5370" max="5589" width="8.85546875" style="64"/>
    <col min="5590" max="5591" width="6.42578125" style="64" customWidth="1"/>
    <col min="5592" max="5592" width="16.28515625" style="64" customWidth="1"/>
    <col min="5593" max="5593" width="2.7109375" style="64" customWidth="1"/>
    <col min="5594" max="5612" width="6.85546875" style="64" customWidth="1"/>
    <col min="5613" max="5613" width="4.140625" style="64" customWidth="1"/>
    <col min="5614" max="5614" width="2.7109375" style="64" customWidth="1"/>
    <col min="5615" max="5615" width="4.140625" style="64" customWidth="1"/>
    <col min="5616" max="5616" width="0.42578125" style="64" customWidth="1"/>
    <col min="5617" max="5617" width="2.28515625" style="64" customWidth="1"/>
    <col min="5618" max="5624" width="6.85546875" style="64" customWidth="1"/>
    <col min="5625" max="5625" width="0.42578125" style="64" customWidth="1"/>
    <col min="5626" max="5845" width="8.85546875" style="64"/>
    <col min="5846" max="5847" width="6.42578125" style="64" customWidth="1"/>
    <col min="5848" max="5848" width="16.28515625" style="64" customWidth="1"/>
    <col min="5849" max="5849" width="2.7109375" style="64" customWidth="1"/>
    <col min="5850" max="5868" width="6.85546875" style="64" customWidth="1"/>
    <col min="5869" max="5869" width="4.140625" style="64" customWidth="1"/>
    <col min="5870" max="5870" width="2.7109375" style="64" customWidth="1"/>
    <col min="5871" max="5871" width="4.140625" style="64" customWidth="1"/>
    <col min="5872" max="5872" width="0.42578125" style="64" customWidth="1"/>
    <col min="5873" max="5873" width="2.28515625" style="64" customWidth="1"/>
    <col min="5874" max="5880" width="6.85546875" style="64" customWidth="1"/>
    <col min="5881" max="5881" width="0.42578125" style="64" customWidth="1"/>
    <col min="5882" max="6101" width="8.85546875" style="64"/>
    <col min="6102" max="6103" width="6.42578125" style="64" customWidth="1"/>
    <col min="6104" max="6104" width="16.28515625" style="64" customWidth="1"/>
    <col min="6105" max="6105" width="2.7109375" style="64" customWidth="1"/>
    <col min="6106" max="6124" width="6.85546875" style="64" customWidth="1"/>
    <col min="6125" max="6125" width="4.140625" style="64" customWidth="1"/>
    <col min="6126" max="6126" width="2.7109375" style="64" customWidth="1"/>
    <col min="6127" max="6127" width="4.140625" style="64" customWidth="1"/>
    <col min="6128" max="6128" width="0.42578125" style="64" customWidth="1"/>
    <col min="6129" max="6129" width="2.28515625" style="64" customWidth="1"/>
    <col min="6130" max="6136" width="6.85546875" style="64" customWidth="1"/>
    <col min="6137" max="6137" width="0.42578125" style="64" customWidth="1"/>
    <col min="6138" max="6357" width="8.85546875" style="64"/>
    <col min="6358" max="6359" width="6.42578125" style="64" customWidth="1"/>
    <col min="6360" max="6360" width="16.28515625" style="64" customWidth="1"/>
    <col min="6361" max="6361" width="2.7109375" style="64" customWidth="1"/>
    <col min="6362" max="6380" width="6.85546875" style="64" customWidth="1"/>
    <col min="6381" max="6381" width="4.140625" style="64" customWidth="1"/>
    <col min="6382" max="6382" width="2.7109375" style="64" customWidth="1"/>
    <col min="6383" max="6383" width="4.140625" style="64" customWidth="1"/>
    <col min="6384" max="6384" width="0.42578125" style="64" customWidth="1"/>
    <col min="6385" max="6385" width="2.28515625" style="64" customWidth="1"/>
    <col min="6386" max="6392" width="6.85546875" style="64" customWidth="1"/>
    <col min="6393" max="6393" width="0.42578125" style="64" customWidth="1"/>
    <col min="6394" max="6613" width="8.85546875" style="64"/>
    <col min="6614" max="6615" width="6.42578125" style="64" customWidth="1"/>
    <col min="6616" max="6616" width="16.28515625" style="64" customWidth="1"/>
    <col min="6617" max="6617" width="2.7109375" style="64" customWidth="1"/>
    <col min="6618" max="6636" width="6.85546875" style="64" customWidth="1"/>
    <col min="6637" max="6637" width="4.140625" style="64" customWidth="1"/>
    <col min="6638" max="6638" width="2.7109375" style="64" customWidth="1"/>
    <col min="6639" max="6639" width="4.140625" style="64" customWidth="1"/>
    <col min="6640" max="6640" width="0.42578125" style="64" customWidth="1"/>
    <col min="6641" max="6641" width="2.28515625" style="64" customWidth="1"/>
    <col min="6642" max="6648" width="6.85546875" style="64" customWidth="1"/>
    <col min="6649" max="6649" width="0.42578125" style="64" customWidth="1"/>
    <col min="6650" max="6869" width="8.85546875" style="64"/>
    <col min="6870" max="6871" width="6.42578125" style="64" customWidth="1"/>
    <col min="6872" max="6872" width="16.28515625" style="64" customWidth="1"/>
    <col min="6873" max="6873" width="2.7109375" style="64" customWidth="1"/>
    <col min="6874" max="6892" width="6.85546875" style="64" customWidth="1"/>
    <col min="6893" max="6893" width="4.140625" style="64" customWidth="1"/>
    <col min="6894" max="6894" width="2.7109375" style="64" customWidth="1"/>
    <col min="6895" max="6895" width="4.140625" style="64" customWidth="1"/>
    <col min="6896" max="6896" width="0.42578125" style="64" customWidth="1"/>
    <col min="6897" max="6897" width="2.28515625" style="64" customWidth="1"/>
    <col min="6898" max="6904" width="6.85546875" style="64" customWidth="1"/>
    <col min="6905" max="6905" width="0.42578125" style="64" customWidth="1"/>
    <col min="6906" max="7125" width="8.85546875" style="64"/>
    <col min="7126" max="7127" width="6.42578125" style="64" customWidth="1"/>
    <col min="7128" max="7128" width="16.28515625" style="64" customWidth="1"/>
    <col min="7129" max="7129" width="2.7109375" style="64" customWidth="1"/>
    <col min="7130" max="7148" width="6.85546875" style="64" customWidth="1"/>
    <col min="7149" max="7149" width="4.140625" style="64" customWidth="1"/>
    <col min="7150" max="7150" width="2.7109375" style="64" customWidth="1"/>
    <col min="7151" max="7151" width="4.140625" style="64" customWidth="1"/>
    <col min="7152" max="7152" width="0.42578125" style="64" customWidth="1"/>
    <col min="7153" max="7153" width="2.28515625" style="64" customWidth="1"/>
    <col min="7154" max="7160" width="6.85546875" style="64" customWidth="1"/>
    <col min="7161" max="7161" width="0.42578125" style="64" customWidth="1"/>
    <col min="7162" max="7381" width="8.85546875" style="64"/>
    <col min="7382" max="7383" width="6.42578125" style="64" customWidth="1"/>
    <col min="7384" max="7384" width="16.28515625" style="64" customWidth="1"/>
    <col min="7385" max="7385" width="2.7109375" style="64" customWidth="1"/>
    <col min="7386" max="7404" width="6.85546875" style="64" customWidth="1"/>
    <col min="7405" max="7405" width="4.140625" style="64" customWidth="1"/>
    <col min="7406" max="7406" width="2.7109375" style="64" customWidth="1"/>
    <col min="7407" max="7407" width="4.140625" style="64" customWidth="1"/>
    <col min="7408" max="7408" width="0.42578125" style="64" customWidth="1"/>
    <col min="7409" max="7409" width="2.28515625" style="64" customWidth="1"/>
    <col min="7410" max="7416" width="6.85546875" style="64" customWidth="1"/>
    <col min="7417" max="7417" width="0.42578125" style="64" customWidth="1"/>
    <col min="7418" max="7637" width="8.85546875" style="64"/>
    <col min="7638" max="7639" width="6.42578125" style="64" customWidth="1"/>
    <col min="7640" max="7640" width="16.28515625" style="64" customWidth="1"/>
    <col min="7641" max="7641" width="2.7109375" style="64" customWidth="1"/>
    <col min="7642" max="7660" width="6.85546875" style="64" customWidth="1"/>
    <col min="7661" max="7661" width="4.140625" style="64" customWidth="1"/>
    <col min="7662" max="7662" width="2.7109375" style="64" customWidth="1"/>
    <col min="7663" max="7663" width="4.140625" style="64" customWidth="1"/>
    <col min="7664" max="7664" width="0.42578125" style="64" customWidth="1"/>
    <col min="7665" max="7665" width="2.28515625" style="64" customWidth="1"/>
    <col min="7666" max="7672" width="6.85546875" style="64" customWidth="1"/>
    <col min="7673" max="7673" width="0.42578125" style="64" customWidth="1"/>
    <col min="7674" max="7893" width="8.85546875" style="64"/>
    <col min="7894" max="7895" width="6.42578125" style="64" customWidth="1"/>
    <col min="7896" max="7896" width="16.28515625" style="64" customWidth="1"/>
    <col min="7897" max="7897" width="2.7109375" style="64" customWidth="1"/>
    <col min="7898" max="7916" width="6.85546875" style="64" customWidth="1"/>
    <col min="7917" max="7917" width="4.140625" style="64" customWidth="1"/>
    <col min="7918" max="7918" width="2.7109375" style="64" customWidth="1"/>
    <col min="7919" max="7919" width="4.140625" style="64" customWidth="1"/>
    <col min="7920" max="7920" width="0.42578125" style="64" customWidth="1"/>
    <col min="7921" max="7921" width="2.28515625" style="64" customWidth="1"/>
    <col min="7922" max="7928" width="6.85546875" style="64" customWidth="1"/>
    <col min="7929" max="7929" width="0.42578125" style="64" customWidth="1"/>
    <col min="7930" max="8149" width="8.85546875" style="64"/>
    <col min="8150" max="8151" width="6.42578125" style="64" customWidth="1"/>
    <col min="8152" max="8152" width="16.28515625" style="64" customWidth="1"/>
    <col min="8153" max="8153" width="2.7109375" style="64" customWidth="1"/>
    <col min="8154" max="8172" width="6.85546875" style="64" customWidth="1"/>
    <col min="8173" max="8173" width="4.140625" style="64" customWidth="1"/>
    <col min="8174" max="8174" width="2.7109375" style="64" customWidth="1"/>
    <col min="8175" max="8175" width="4.140625" style="64" customWidth="1"/>
    <col min="8176" max="8176" width="0.42578125" style="64" customWidth="1"/>
    <col min="8177" max="8177" width="2.28515625" style="64" customWidth="1"/>
    <col min="8178" max="8184" width="6.85546875" style="64" customWidth="1"/>
    <col min="8185" max="8185" width="0.42578125" style="64" customWidth="1"/>
    <col min="8186" max="8405" width="8.85546875" style="64"/>
    <col min="8406" max="8407" width="6.42578125" style="64" customWidth="1"/>
    <col min="8408" max="8408" width="16.28515625" style="64" customWidth="1"/>
    <col min="8409" max="8409" width="2.7109375" style="64" customWidth="1"/>
    <col min="8410" max="8428" width="6.85546875" style="64" customWidth="1"/>
    <col min="8429" max="8429" width="4.140625" style="64" customWidth="1"/>
    <col min="8430" max="8430" width="2.7109375" style="64" customWidth="1"/>
    <col min="8431" max="8431" width="4.140625" style="64" customWidth="1"/>
    <col min="8432" max="8432" width="0.42578125" style="64" customWidth="1"/>
    <col min="8433" max="8433" width="2.28515625" style="64" customWidth="1"/>
    <col min="8434" max="8440" width="6.85546875" style="64" customWidth="1"/>
    <col min="8441" max="8441" width="0.42578125" style="64" customWidth="1"/>
    <col min="8442" max="8661" width="8.85546875" style="64"/>
    <col min="8662" max="8663" width="6.42578125" style="64" customWidth="1"/>
    <col min="8664" max="8664" width="16.28515625" style="64" customWidth="1"/>
    <col min="8665" max="8665" width="2.7109375" style="64" customWidth="1"/>
    <col min="8666" max="8684" width="6.85546875" style="64" customWidth="1"/>
    <col min="8685" max="8685" width="4.140625" style="64" customWidth="1"/>
    <col min="8686" max="8686" width="2.7109375" style="64" customWidth="1"/>
    <col min="8687" max="8687" width="4.140625" style="64" customWidth="1"/>
    <col min="8688" max="8688" width="0.42578125" style="64" customWidth="1"/>
    <col min="8689" max="8689" width="2.28515625" style="64" customWidth="1"/>
    <col min="8690" max="8696" width="6.85546875" style="64" customWidth="1"/>
    <col min="8697" max="8697" width="0.42578125" style="64" customWidth="1"/>
    <col min="8698" max="8917" width="8.85546875" style="64"/>
    <col min="8918" max="8919" width="6.42578125" style="64" customWidth="1"/>
    <col min="8920" max="8920" width="16.28515625" style="64" customWidth="1"/>
    <col min="8921" max="8921" width="2.7109375" style="64" customWidth="1"/>
    <col min="8922" max="8940" width="6.85546875" style="64" customWidth="1"/>
    <col min="8941" max="8941" width="4.140625" style="64" customWidth="1"/>
    <col min="8942" max="8942" width="2.7109375" style="64" customWidth="1"/>
    <col min="8943" max="8943" width="4.140625" style="64" customWidth="1"/>
    <col min="8944" max="8944" width="0.42578125" style="64" customWidth="1"/>
    <col min="8945" max="8945" width="2.28515625" style="64" customWidth="1"/>
    <col min="8946" max="8952" width="6.85546875" style="64" customWidth="1"/>
    <col min="8953" max="8953" width="0.42578125" style="64" customWidth="1"/>
    <col min="8954" max="9173" width="8.85546875" style="64"/>
    <col min="9174" max="9175" width="6.42578125" style="64" customWidth="1"/>
    <col min="9176" max="9176" width="16.28515625" style="64" customWidth="1"/>
    <col min="9177" max="9177" width="2.7109375" style="64" customWidth="1"/>
    <col min="9178" max="9196" width="6.85546875" style="64" customWidth="1"/>
    <col min="9197" max="9197" width="4.140625" style="64" customWidth="1"/>
    <col min="9198" max="9198" width="2.7109375" style="64" customWidth="1"/>
    <col min="9199" max="9199" width="4.140625" style="64" customWidth="1"/>
    <col min="9200" max="9200" width="0.42578125" style="64" customWidth="1"/>
    <col min="9201" max="9201" width="2.28515625" style="64" customWidth="1"/>
    <col min="9202" max="9208" width="6.85546875" style="64" customWidth="1"/>
    <col min="9209" max="9209" width="0.42578125" style="64" customWidth="1"/>
    <col min="9210" max="9429" width="8.85546875" style="64"/>
    <col min="9430" max="9431" width="6.42578125" style="64" customWidth="1"/>
    <col min="9432" max="9432" width="16.28515625" style="64" customWidth="1"/>
    <col min="9433" max="9433" width="2.7109375" style="64" customWidth="1"/>
    <col min="9434" max="9452" width="6.85546875" style="64" customWidth="1"/>
    <col min="9453" max="9453" width="4.140625" style="64" customWidth="1"/>
    <col min="9454" max="9454" width="2.7109375" style="64" customWidth="1"/>
    <col min="9455" max="9455" width="4.140625" style="64" customWidth="1"/>
    <col min="9456" max="9456" width="0.42578125" style="64" customWidth="1"/>
    <col min="9457" max="9457" width="2.28515625" style="64" customWidth="1"/>
    <col min="9458" max="9464" width="6.85546875" style="64" customWidth="1"/>
    <col min="9465" max="9465" width="0.42578125" style="64" customWidth="1"/>
    <col min="9466" max="9685" width="8.85546875" style="64"/>
    <col min="9686" max="9687" width="6.42578125" style="64" customWidth="1"/>
    <col min="9688" max="9688" width="16.28515625" style="64" customWidth="1"/>
    <col min="9689" max="9689" width="2.7109375" style="64" customWidth="1"/>
    <col min="9690" max="9708" width="6.85546875" style="64" customWidth="1"/>
    <col min="9709" max="9709" width="4.140625" style="64" customWidth="1"/>
    <col min="9710" max="9710" width="2.7109375" style="64" customWidth="1"/>
    <col min="9711" max="9711" width="4.140625" style="64" customWidth="1"/>
    <col min="9712" max="9712" width="0.42578125" style="64" customWidth="1"/>
    <col min="9713" max="9713" width="2.28515625" style="64" customWidth="1"/>
    <col min="9714" max="9720" width="6.85546875" style="64" customWidth="1"/>
    <col min="9721" max="9721" width="0.42578125" style="64" customWidth="1"/>
    <col min="9722" max="9941" width="8.85546875" style="64"/>
    <col min="9942" max="9943" width="6.42578125" style="64" customWidth="1"/>
    <col min="9944" max="9944" width="16.28515625" style="64" customWidth="1"/>
    <col min="9945" max="9945" width="2.7109375" style="64" customWidth="1"/>
    <col min="9946" max="9964" width="6.85546875" style="64" customWidth="1"/>
    <col min="9965" max="9965" width="4.140625" style="64" customWidth="1"/>
    <col min="9966" max="9966" width="2.7109375" style="64" customWidth="1"/>
    <col min="9967" max="9967" width="4.140625" style="64" customWidth="1"/>
    <col min="9968" max="9968" width="0.42578125" style="64" customWidth="1"/>
    <col min="9969" max="9969" width="2.28515625" style="64" customWidth="1"/>
    <col min="9970" max="9976" width="6.85546875" style="64" customWidth="1"/>
    <col min="9977" max="9977" width="0.42578125" style="64" customWidth="1"/>
    <col min="9978" max="10197" width="8.85546875" style="64"/>
    <col min="10198" max="10199" width="6.42578125" style="64" customWidth="1"/>
    <col min="10200" max="10200" width="16.28515625" style="64" customWidth="1"/>
    <col min="10201" max="10201" width="2.7109375" style="64" customWidth="1"/>
    <col min="10202" max="10220" width="6.85546875" style="64" customWidth="1"/>
    <col min="10221" max="10221" width="4.140625" style="64" customWidth="1"/>
    <col min="10222" max="10222" width="2.7109375" style="64" customWidth="1"/>
    <col min="10223" max="10223" width="4.140625" style="64" customWidth="1"/>
    <col min="10224" max="10224" width="0.42578125" style="64" customWidth="1"/>
    <col min="10225" max="10225" width="2.28515625" style="64" customWidth="1"/>
    <col min="10226" max="10232" width="6.85546875" style="64" customWidth="1"/>
    <col min="10233" max="10233" width="0.42578125" style="64" customWidth="1"/>
    <col min="10234" max="10453" width="8.85546875" style="64"/>
    <col min="10454" max="10455" width="6.42578125" style="64" customWidth="1"/>
    <col min="10456" max="10456" width="16.28515625" style="64" customWidth="1"/>
    <col min="10457" max="10457" width="2.7109375" style="64" customWidth="1"/>
    <col min="10458" max="10476" width="6.85546875" style="64" customWidth="1"/>
    <col min="10477" max="10477" width="4.140625" style="64" customWidth="1"/>
    <col min="10478" max="10478" width="2.7109375" style="64" customWidth="1"/>
    <col min="10479" max="10479" width="4.140625" style="64" customWidth="1"/>
    <col min="10480" max="10480" width="0.42578125" style="64" customWidth="1"/>
    <col min="10481" max="10481" width="2.28515625" style="64" customWidth="1"/>
    <col min="10482" max="10488" width="6.85546875" style="64" customWidth="1"/>
    <col min="10489" max="10489" width="0.42578125" style="64" customWidth="1"/>
    <col min="10490" max="10709" width="8.85546875" style="64"/>
    <col min="10710" max="10711" width="6.42578125" style="64" customWidth="1"/>
    <col min="10712" max="10712" width="16.28515625" style="64" customWidth="1"/>
    <col min="10713" max="10713" width="2.7109375" style="64" customWidth="1"/>
    <col min="10714" max="10732" width="6.85546875" style="64" customWidth="1"/>
    <col min="10733" max="10733" width="4.140625" style="64" customWidth="1"/>
    <col min="10734" max="10734" width="2.7109375" style="64" customWidth="1"/>
    <col min="10735" max="10735" width="4.140625" style="64" customWidth="1"/>
    <col min="10736" max="10736" width="0.42578125" style="64" customWidth="1"/>
    <col min="10737" max="10737" width="2.28515625" style="64" customWidth="1"/>
    <col min="10738" max="10744" width="6.85546875" style="64" customWidth="1"/>
    <col min="10745" max="10745" width="0.42578125" style="64" customWidth="1"/>
    <col min="10746" max="10965" width="8.85546875" style="64"/>
    <col min="10966" max="10967" width="6.42578125" style="64" customWidth="1"/>
    <col min="10968" max="10968" width="16.28515625" style="64" customWidth="1"/>
    <col min="10969" max="10969" width="2.7109375" style="64" customWidth="1"/>
    <col min="10970" max="10988" width="6.85546875" style="64" customWidth="1"/>
    <col min="10989" max="10989" width="4.140625" style="64" customWidth="1"/>
    <col min="10990" max="10990" width="2.7109375" style="64" customWidth="1"/>
    <col min="10991" max="10991" width="4.140625" style="64" customWidth="1"/>
    <col min="10992" max="10992" width="0.42578125" style="64" customWidth="1"/>
    <col min="10993" max="10993" width="2.28515625" style="64" customWidth="1"/>
    <col min="10994" max="11000" width="6.85546875" style="64" customWidth="1"/>
    <col min="11001" max="11001" width="0.42578125" style="64" customWidth="1"/>
    <col min="11002" max="11221" width="8.85546875" style="64"/>
    <col min="11222" max="11223" width="6.42578125" style="64" customWidth="1"/>
    <col min="11224" max="11224" width="16.28515625" style="64" customWidth="1"/>
    <col min="11225" max="11225" width="2.7109375" style="64" customWidth="1"/>
    <col min="11226" max="11244" width="6.85546875" style="64" customWidth="1"/>
    <col min="11245" max="11245" width="4.140625" style="64" customWidth="1"/>
    <col min="11246" max="11246" width="2.7109375" style="64" customWidth="1"/>
    <col min="11247" max="11247" width="4.140625" style="64" customWidth="1"/>
    <col min="11248" max="11248" width="0.42578125" style="64" customWidth="1"/>
    <col min="11249" max="11249" width="2.28515625" style="64" customWidth="1"/>
    <col min="11250" max="11256" width="6.85546875" style="64" customWidth="1"/>
    <col min="11257" max="11257" width="0.42578125" style="64" customWidth="1"/>
    <col min="11258" max="11477" width="8.85546875" style="64"/>
    <col min="11478" max="11479" width="6.42578125" style="64" customWidth="1"/>
    <col min="11480" max="11480" width="16.28515625" style="64" customWidth="1"/>
    <col min="11481" max="11481" width="2.7109375" style="64" customWidth="1"/>
    <col min="11482" max="11500" width="6.85546875" style="64" customWidth="1"/>
    <col min="11501" max="11501" width="4.140625" style="64" customWidth="1"/>
    <col min="11502" max="11502" width="2.7109375" style="64" customWidth="1"/>
    <col min="11503" max="11503" width="4.140625" style="64" customWidth="1"/>
    <col min="11504" max="11504" width="0.42578125" style="64" customWidth="1"/>
    <col min="11505" max="11505" width="2.28515625" style="64" customWidth="1"/>
    <col min="11506" max="11512" width="6.85546875" style="64" customWidth="1"/>
    <col min="11513" max="11513" width="0.42578125" style="64" customWidth="1"/>
    <col min="11514" max="11733" width="8.85546875" style="64"/>
    <col min="11734" max="11735" width="6.42578125" style="64" customWidth="1"/>
    <col min="11736" max="11736" width="16.28515625" style="64" customWidth="1"/>
    <col min="11737" max="11737" width="2.7109375" style="64" customWidth="1"/>
    <col min="11738" max="11756" width="6.85546875" style="64" customWidth="1"/>
    <col min="11757" max="11757" width="4.140625" style="64" customWidth="1"/>
    <col min="11758" max="11758" width="2.7109375" style="64" customWidth="1"/>
    <col min="11759" max="11759" width="4.140625" style="64" customWidth="1"/>
    <col min="11760" max="11760" width="0.42578125" style="64" customWidth="1"/>
    <col min="11761" max="11761" width="2.28515625" style="64" customWidth="1"/>
    <col min="11762" max="11768" width="6.85546875" style="64" customWidth="1"/>
    <col min="11769" max="11769" width="0.42578125" style="64" customWidth="1"/>
    <col min="11770" max="11989" width="8.85546875" style="64"/>
    <col min="11990" max="11991" width="6.42578125" style="64" customWidth="1"/>
    <col min="11992" max="11992" width="16.28515625" style="64" customWidth="1"/>
    <col min="11993" max="11993" width="2.7109375" style="64" customWidth="1"/>
    <col min="11994" max="12012" width="6.85546875" style="64" customWidth="1"/>
    <col min="12013" max="12013" width="4.140625" style="64" customWidth="1"/>
    <col min="12014" max="12014" width="2.7109375" style="64" customWidth="1"/>
    <col min="12015" max="12015" width="4.140625" style="64" customWidth="1"/>
    <col min="12016" max="12016" width="0.42578125" style="64" customWidth="1"/>
    <col min="12017" max="12017" width="2.28515625" style="64" customWidth="1"/>
    <col min="12018" max="12024" width="6.85546875" style="64" customWidth="1"/>
    <col min="12025" max="12025" width="0.42578125" style="64" customWidth="1"/>
    <col min="12026" max="12245" width="8.85546875" style="64"/>
    <col min="12246" max="12247" width="6.42578125" style="64" customWidth="1"/>
    <col min="12248" max="12248" width="16.28515625" style="64" customWidth="1"/>
    <col min="12249" max="12249" width="2.7109375" style="64" customWidth="1"/>
    <col min="12250" max="12268" width="6.85546875" style="64" customWidth="1"/>
    <col min="12269" max="12269" width="4.140625" style="64" customWidth="1"/>
    <col min="12270" max="12270" width="2.7109375" style="64" customWidth="1"/>
    <col min="12271" max="12271" width="4.140625" style="64" customWidth="1"/>
    <col min="12272" max="12272" width="0.42578125" style="64" customWidth="1"/>
    <col min="12273" max="12273" width="2.28515625" style="64" customWidth="1"/>
    <col min="12274" max="12280" width="6.85546875" style="64" customWidth="1"/>
    <col min="12281" max="12281" width="0.42578125" style="64" customWidth="1"/>
    <col min="12282" max="12501" width="8.85546875" style="64"/>
    <col min="12502" max="12503" width="6.42578125" style="64" customWidth="1"/>
    <col min="12504" max="12504" width="16.28515625" style="64" customWidth="1"/>
    <col min="12505" max="12505" width="2.7109375" style="64" customWidth="1"/>
    <col min="12506" max="12524" width="6.85546875" style="64" customWidth="1"/>
    <col min="12525" max="12525" width="4.140625" style="64" customWidth="1"/>
    <col min="12526" max="12526" width="2.7109375" style="64" customWidth="1"/>
    <col min="12527" max="12527" width="4.140625" style="64" customWidth="1"/>
    <col min="12528" max="12528" width="0.42578125" style="64" customWidth="1"/>
    <col min="12529" max="12529" width="2.28515625" style="64" customWidth="1"/>
    <col min="12530" max="12536" width="6.85546875" style="64" customWidth="1"/>
    <col min="12537" max="12537" width="0.42578125" style="64" customWidth="1"/>
    <col min="12538" max="12757" width="8.85546875" style="64"/>
    <col min="12758" max="12759" width="6.42578125" style="64" customWidth="1"/>
    <col min="12760" max="12760" width="16.28515625" style="64" customWidth="1"/>
    <col min="12761" max="12761" width="2.7109375" style="64" customWidth="1"/>
    <col min="12762" max="12780" width="6.85546875" style="64" customWidth="1"/>
    <col min="12781" max="12781" width="4.140625" style="64" customWidth="1"/>
    <col min="12782" max="12782" width="2.7109375" style="64" customWidth="1"/>
    <col min="12783" max="12783" width="4.140625" style="64" customWidth="1"/>
    <col min="12784" max="12784" width="0.42578125" style="64" customWidth="1"/>
    <col min="12785" max="12785" width="2.28515625" style="64" customWidth="1"/>
    <col min="12786" max="12792" width="6.85546875" style="64" customWidth="1"/>
    <col min="12793" max="12793" width="0.42578125" style="64" customWidth="1"/>
    <col min="12794" max="13013" width="8.85546875" style="64"/>
    <col min="13014" max="13015" width="6.42578125" style="64" customWidth="1"/>
    <col min="13016" max="13016" width="16.28515625" style="64" customWidth="1"/>
    <col min="13017" max="13017" width="2.7109375" style="64" customWidth="1"/>
    <col min="13018" max="13036" width="6.85546875" style="64" customWidth="1"/>
    <col min="13037" max="13037" width="4.140625" style="64" customWidth="1"/>
    <col min="13038" max="13038" width="2.7109375" style="64" customWidth="1"/>
    <col min="13039" max="13039" width="4.140625" style="64" customWidth="1"/>
    <col min="13040" max="13040" width="0.42578125" style="64" customWidth="1"/>
    <col min="13041" max="13041" width="2.28515625" style="64" customWidth="1"/>
    <col min="13042" max="13048" width="6.85546875" style="64" customWidth="1"/>
    <col min="13049" max="13049" width="0.42578125" style="64" customWidth="1"/>
    <col min="13050" max="13269" width="8.85546875" style="64"/>
    <col min="13270" max="13271" width="6.42578125" style="64" customWidth="1"/>
    <col min="13272" max="13272" width="16.28515625" style="64" customWidth="1"/>
    <col min="13273" max="13273" width="2.7109375" style="64" customWidth="1"/>
    <col min="13274" max="13292" width="6.85546875" style="64" customWidth="1"/>
    <col min="13293" max="13293" width="4.140625" style="64" customWidth="1"/>
    <col min="13294" max="13294" width="2.7109375" style="64" customWidth="1"/>
    <col min="13295" max="13295" width="4.140625" style="64" customWidth="1"/>
    <col min="13296" max="13296" width="0.42578125" style="64" customWidth="1"/>
    <col min="13297" max="13297" width="2.28515625" style="64" customWidth="1"/>
    <col min="13298" max="13304" width="6.85546875" style="64" customWidth="1"/>
    <col min="13305" max="13305" width="0.42578125" style="64" customWidth="1"/>
    <col min="13306" max="13525" width="8.85546875" style="64"/>
    <col min="13526" max="13527" width="6.42578125" style="64" customWidth="1"/>
    <col min="13528" max="13528" width="16.28515625" style="64" customWidth="1"/>
    <col min="13529" max="13529" width="2.7109375" style="64" customWidth="1"/>
    <col min="13530" max="13548" width="6.85546875" style="64" customWidth="1"/>
    <col min="13549" max="13549" width="4.140625" style="64" customWidth="1"/>
    <col min="13550" max="13550" width="2.7109375" style="64" customWidth="1"/>
    <col min="13551" max="13551" width="4.140625" style="64" customWidth="1"/>
    <col min="13552" max="13552" width="0.42578125" style="64" customWidth="1"/>
    <col min="13553" max="13553" width="2.28515625" style="64" customWidth="1"/>
    <col min="13554" max="13560" width="6.85546875" style="64" customWidth="1"/>
    <col min="13561" max="13561" width="0.42578125" style="64" customWidth="1"/>
    <col min="13562" max="13781" width="8.85546875" style="64"/>
    <col min="13782" max="13783" width="6.42578125" style="64" customWidth="1"/>
    <col min="13784" max="13784" width="16.28515625" style="64" customWidth="1"/>
    <col min="13785" max="13785" width="2.7109375" style="64" customWidth="1"/>
    <col min="13786" max="13804" width="6.85546875" style="64" customWidth="1"/>
    <col min="13805" max="13805" width="4.140625" style="64" customWidth="1"/>
    <col min="13806" max="13806" width="2.7109375" style="64" customWidth="1"/>
    <col min="13807" max="13807" width="4.140625" style="64" customWidth="1"/>
    <col min="13808" max="13808" width="0.42578125" style="64" customWidth="1"/>
    <col min="13809" max="13809" width="2.28515625" style="64" customWidth="1"/>
    <col min="13810" max="13816" width="6.85546875" style="64" customWidth="1"/>
    <col min="13817" max="13817" width="0.42578125" style="64" customWidth="1"/>
    <col min="13818" max="14037" width="8.85546875" style="64"/>
    <col min="14038" max="14039" width="6.42578125" style="64" customWidth="1"/>
    <col min="14040" max="14040" width="16.28515625" style="64" customWidth="1"/>
    <col min="14041" max="14041" width="2.7109375" style="64" customWidth="1"/>
    <col min="14042" max="14060" width="6.85546875" style="64" customWidth="1"/>
    <col min="14061" max="14061" width="4.140625" style="64" customWidth="1"/>
    <col min="14062" max="14062" width="2.7109375" style="64" customWidth="1"/>
    <col min="14063" max="14063" width="4.140625" style="64" customWidth="1"/>
    <col min="14064" max="14064" width="0.42578125" style="64" customWidth="1"/>
    <col min="14065" max="14065" width="2.28515625" style="64" customWidth="1"/>
    <col min="14066" max="14072" width="6.85546875" style="64" customWidth="1"/>
    <col min="14073" max="14073" width="0.42578125" style="64" customWidth="1"/>
    <col min="14074" max="14293" width="8.85546875" style="64"/>
    <col min="14294" max="14295" width="6.42578125" style="64" customWidth="1"/>
    <col min="14296" max="14296" width="16.28515625" style="64" customWidth="1"/>
    <col min="14297" max="14297" width="2.7109375" style="64" customWidth="1"/>
    <col min="14298" max="14316" width="6.85546875" style="64" customWidth="1"/>
    <col min="14317" max="14317" width="4.140625" style="64" customWidth="1"/>
    <col min="14318" max="14318" width="2.7109375" style="64" customWidth="1"/>
    <col min="14319" max="14319" width="4.140625" style="64" customWidth="1"/>
    <col min="14320" max="14320" width="0.42578125" style="64" customWidth="1"/>
    <col min="14321" max="14321" width="2.28515625" style="64" customWidth="1"/>
    <col min="14322" max="14328" width="6.85546875" style="64" customWidth="1"/>
    <col min="14329" max="14329" width="0.42578125" style="64" customWidth="1"/>
    <col min="14330" max="14549" width="8.85546875" style="64"/>
    <col min="14550" max="14551" width="6.42578125" style="64" customWidth="1"/>
    <col min="14552" max="14552" width="16.28515625" style="64" customWidth="1"/>
    <col min="14553" max="14553" width="2.7109375" style="64" customWidth="1"/>
    <col min="14554" max="14572" width="6.85546875" style="64" customWidth="1"/>
    <col min="14573" max="14573" width="4.140625" style="64" customWidth="1"/>
    <col min="14574" max="14574" width="2.7109375" style="64" customWidth="1"/>
    <col min="14575" max="14575" width="4.140625" style="64" customWidth="1"/>
    <col min="14576" max="14576" width="0.42578125" style="64" customWidth="1"/>
    <col min="14577" max="14577" width="2.28515625" style="64" customWidth="1"/>
    <col min="14578" max="14584" width="6.85546875" style="64" customWidth="1"/>
    <col min="14585" max="14585" width="0.42578125" style="64" customWidth="1"/>
    <col min="14586" max="14805" width="8.85546875" style="64"/>
    <col min="14806" max="14807" width="6.42578125" style="64" customWidth="1"/>
    <col min="14808" max="14808" width="16.28515625" style="64" customWidth="1"/>
    <col min="14809" max="14809" width="2.7109375" style="64" customWidth="1"/>
    <col min="14810" max="14828" width="6.85546875" style="64" customWidth="1"/>
    <col min="14829" max="14829" width="4.140625" style="64" customWidth="1"/>
    <col min="14830" max="14830" width="2.7109375" style="64" customWidth="1"/>
    <col min="14831" max="14831" width="4.140625" style="64" customWidth="1"/>
    <col min="14832" max="14832" width="0.42578125" style="64" customWidth="1"/>
    <col min="14833" max="14833" width="2.28515625" style="64" customWidth="1"/>
    <col min="14834" max="14840" width="6.85546875" style="64" customWidth="1"/>
    <col min="14841" max="14841" width="0.42578125" style="64" customWidth="1"/>
    <col min="14842" max="15061" width="8.85546875" style="64"/>
    <col min="15062" max="15063" width="6.42578125" style="64" customWidth="1"/>
    <col min="15064" max="15064" width="16.28515625" style="64" customWidth="1"/>
    <col min="15065" max="15065" width="2.7109375" style="64" customWidth="1"/>
    <col min="15066" max="15084" width="6.85546875" style="64" customWidth="1"/>
    <col min="15085" max="15085" width="4.140625" style="64" customWidth="1"/>
    <col min="15086" max="15086" width="2.7109375" style="64" customWidth="1"/>
    <col min="15087" max="15087" width="4.140625" style="64" customWidth="1"/>
    <col min="15088" max="15088" width="0.42578125" style="64" customWidth="1"/>
    <col min="15089" max="15089" width="2.28515625" style="64" customWidth="1"/>
    <col min="15090" max="15096" width="6.85546875" style="64" customWidth="1"/>
    <col min="15097" max="15097" width="0.42578125" style="64" customWidth="1"/>
    <col min="15098" max="15317" width="8.85546875" style="64"/>
    <col min="15318" max="15319" width="6.42578125" style="64" customWidth="1"/>
    <col min="15320" max="15320" width="16.28515625" style="64" customWidth="1"/>
    <col min="15321" max="15321" width="2.7109375" style="64" customWidth="1"/>
    <col min="15322" max="15340" width="6.85546875" style="64" customWidth="1"/>
    <col min="15341" max="15341" width="4.140625" style="64" customWidth="1"/>
    <col min="15342" max="15342" width="2.7109375" style="64" customWidth="1"/>
    <col min="15343" max="15343" width="4.140625" style="64" customWidth="1"/>
    <col min="15344" max="15344" width="0.42578125" style="64" customWidth="1"/>
    <col min="15345" max="15345" width="2.28515625" style="64" customWidth="1"/>
    <col min="15346" max="15352" width="6.85546875" style="64" customWidth="1"/>
    <col min="15353" max="15353" width="0.42578125" style="64" customWidth="1"/>
    <col min="15354" max="15573" width="8.85546875" style="64"/>
    <col min="15574" max="15575" width="6.42578125" style="64" customWidth="1"/>
    <col min="15576" max="15576" width="16.28515625" style="64" customWidth="1"/>
    <col min="15577" max="15577" width="2.7109375" style="64" customWidth="1"/>
    <col min="15578" max="15596" width="6.85546875" style="64" customWidth="1"/>
    <col min="15597" max="15597" width="4.140625" style="64" customWidth="1"/>
    <col min="15598" max="15598" width="2.7109375" style="64" customWidth="1"/>
    <col min="15599" max="15599" width="4.140625" style="64" customWidth="1"/>
    <col min="15600" max="15600" width="0.42578125" style="64" customWidth="1"/>
    <col min="15601" max="15601" width="2.28515625" style="64" customWidth="1"/>
    <col min="15602" max="15608" width="6.85546875" style="64" customWidth="1"/>
    <col min="15609" max="15609" width="0.42578125" style="64" customWidth="1"/>
    <col min="15610" max="15829" width="8.85546875" style="64"/>
    <col min="15830" max="15831" width="6.42578125" style="64" customWidth="1"/>
    <col min="15832" max="15832" width="16.28515625" style="64" customWidth="1"/>
    <col min="15833" max="15833" width="2.7109375" style="64" customWidth="1"/>
    <col min="15834" max="15852" width="6.85546875" style="64" customWidth="1"/>
    <col min="15853" max="15853" width="4.140625" style="64" customWidth="1"/>
    <col min="15854" max="15854" width="2.7109375" style="64" customWidth="1"/>
    <col min="15855" max="15855" width="4.140625" style="64" customWidth="1"/>
    <col min="15856" max="15856" width="0.42578125" style="64" customWidth="1"/>
    <col min="15857" max="15857" width="2.28515625" style="64" customWidth="1"/>
    <col min="15858" max="15864" width="6.85546875" style="64" customWidth="1"/>
    <col min="15865" max="15865" width="0.42578125" style="64" customWidth="1"/>
    <col min="15866" max="16085" width="8.85546875" style="64"/>
    <col min="16086" max="16087" width="6.42578125" style="64" customWidth="1"/>
    <col min="16088" max="16088" width="16.28515625" style="64" customWidth="1"/>
    <col min="16089" max="16089" width="2.7109375" style="64" customWidth="1"/>
    <col min="16090" max="16108" width="6.85546875" style="64" customWidth="1"/>
    <col min="16109" max="16109" width="4.140625" style="64" customWidth="1"/>
    <col min="16110" max="16110" width="2.7109375" style="64" customWidth="1"/>
    <col min="16111" max="16111" width="4.140625" style="64" customWidth="1"/>
    <col min="16112" max="16112" width="0.42578125" style="64" customWidth="1"/>
    <col min="16113" max="16113" width="2.28515625" style="64" customWidth="1"/>
    <col min="16114" max="16120" width="6.85546875" style="64" customWidth="1"/>
    <col min="16121" max="16121" width="0.42578125" style="64" customWidth="1"/>
    <col min="16122" max="16334" width="8.85546875" style="64"/>
    <col min="16335" max="16384" width="8.85546875" style="64" customWidth="1"/>
  </cols>
  <sheetData>
    <row r="1" spans="2:15" s="49" customFormat="1" ht="17.850000000000001" customHeight="1" x14ac:dyDescent="0.2">
      <c r="B1" s="452" t="s">
        <v>48</v>
      </c>
      <c r="C1" s="452"/>
      <c r="D1" s="452"/>
      <c r="E1" s="452"/>
      <c r="F1" s="452"/>
      <c r="G1" s="452"/>
      <c r="H1" s="452"/>
      <c r="I1" s="452"/>
      <c r="J1" s="452"/>
      <c r="K1" s="452"/>
    </row>
    <row r="2" spans="2:15" s="49" customFormat="1" ht="17.850000000000001" customHeight="1" x14ac:dyDescent="0.2">
      <c r="B2" s="469" t="s">
        <v>66</v>
      </c>
      <c r="C2" s="469"/>
      <c r="D2" s="469"/>
      <c r="E2" s="469"/>
      <c r="F2" s="469"/>
      <c r="G2" s="469"/>
      <c r="H2" s="469"/>
      <c r="I2" s="469"/>
      <c r="J2" s="469"/>
      <c r="K2" s="469"/>
    </row>
    <row r="3" spans="2:15" s="345" customFormat="1" ht="19.5" customHeight="1" thickBot="1" x14ac:dyDescent="0.25">
      <c r="B3" s="475" t="str">
        <f>Data_Individual!$G$7</f>
        <v>ชื่อโรงเรียน : อนุบาลหัวฝาย</v>
      </c>
      <c r="C3" s="475"/>
      <c r="D3" s="475"/>
      <c r="E3" s="475"/>
      <c r="F3" s="475"/>
      <c r="G3" s="468"/>
      <c r="H3" s="468"/>
      <c r="I3" s="454" t="str">
        <f>'ReadMe TAP P.3'!$E$14&amp;'ReadMe TAP P.3'!$H$14&amp;"  "&amp;'ReadMe TAP P.3'!$E$15&amp;'ReadMe TAP P.3'!$H$15</f>
        <v>อำเภอเมือง  จังหวัดเชียงราย</v>
      </c>
      <c r="J3" s="454"/>
      <c r="K3" s="468"/>
    </row>
    <row r="4" spans="2:15" s="51" customFormat="1" ht="17.850000000000001" customHeight="1" x14ac:dyDescent="0.2">
      <c r="B4" s="476" t="s">
        <v>47</v>
      </c>
      <c r="C4" s="476" t="s">
        <v>20</v>
      </c>
      <c r="D4" s="470" t="s">
        <v>46</v>
      </c>
      <c r="E4" s="473" t="s">
        <v>119</v>
      </c>
      <c r="F4" s="474"/>
      <c r="G4" s="471" t="s">
        <v>120</v>
      </c>
      <c r="H4" s="472"/>
      <c r="I4" s="477" t="s">
        <v>90</v>
      </c>
      <c r="J4" s="478"/>
      <c r="K4" s="479" t="s">
        <v>37</v>
      </c>
      <c r="N4" s="50"/>
      <c r="O4" s="50"/>
    </row>
    <row r="5" spans="2:15" s="51" customFormat="1" ht="17.850000000000001" customHeight="1" thickBot="1" x14ac:dyDescent="0.25">
      <c r="B5" s="476"/>
      <c r="C5" s="476"/>
      <c r="D5" s="470"/>
      <c r="E5" s="236" t="s">
        <v>1</v>
      </c>
      <c r="F5" s="237" t="s">
        <v>151</v>
      </c>
      <c r="G5" s="235" t="s">
        <v>1</v>
      </c>
      <c r="H5" s="241" t="s">
        <v>151</v>
      </c>
      <c r="I5" s="243" t="s">
        <v>1</v>
      </c>
      <c r="J5" s="244" t="s">
        <v>151</v>
      </c>
      <c r="K5" s="480"/>
      <c r="N5" s="50"/>
      <c r="O5" s="50"/>
    </row>
    <row r="6" spans="2:15" s="55" customFormat="1" ht="17.850000000000001" customHeight="1" x14ac:dyDescent="0.2">
      <c r="B6" s="52">
        <f>IF(Data_Individual!D14=0,"",Data_Individual!B14)</f>
        <v>1</v>
      </c>
      <c r="C6" s="228" t="str">
        <f>IF(Data_Individual!E14=0,"",Data_Individual!E14)</f>
        <v>ด.ช.ก้องเกียรติ  แก้วพระอินทร์</v>
      </c>
      <c r="D6" s="238" t="str">
        <f>IF(Data_Individual!F14=0,"",Data_Individual!F14)</f>
        <v/>
      </c>
      <c r="E6" s="52" t="str">
        <f>IF(Data_Individual!H14=0,"",Data_Individual!H14)</f>
        <v/>
      </c>
      <c r="F6" s="232" t="str">
        <f>IF(E6&lt;&gt;"",IF(E6&lt;25,"ปรับปรุง",IF(E6&lt;50,"พอใช้",IF(E6&lt;75,"ดี",IF(E6&lt;101,"ดีมาก")))),"")</f>
        <v/>
      </c>
      <c r="G6" s="52" t="str">
        <f>IF(Data_Individual!J14=0,"",Data_Individual!J14)</f>
        <v/>
      </c>
      <c r="H6" s="232" t="str">
        <f>IF(G6&lt;&gt;"",IF(G6&lt;25,"ปรับปรุง",IF(G6&lt;50,"พอใช้",IF(G6&lt;75,"ดี",IF(G6&lt;101,"ดีมาก")))),"")</f>
        <v/>
      </c>
      <c r="I6" s="229" t="str">
        <f>IF(Data_Individual!L14=0,"",Data_Individual!L14)</f>
        <v/>
      </c>
      <c r="J6" s="242" t="str">
        <f>IF(I6&lt;&gt;"",IF(I6&lt;25,"ปรับปรุง",IF(I6&lt;50,"พอใช้",IF(I6&lt;75,"ดี",IF(I6&lt;101,"ดีมาก")))),"")</f>
        <v/>
      </c>
      <c r="K6" s="53"/>
    </row>
    <row r="7" spans="2:15" s="55" customFormat="1" ht="17.850000000000001" customHeight="1" x14ac:dyDescent="0.2">
      <c r="B7" s="56">
        <f>IF(Data_Individual!D15=0,"",Data_Individual!B15)</f>
        <v>2</v>
      </c>
      <c r="C7" s="230" t="str">
        <f>IF(Data_Individual!E15=0,"",Data_Individual!E15)</f>
        <v>ด.ช.พงษ์พิทักษ์  มีโรง</v>
      </c>
      <c r="D7" s="239" t="str">
        <f>IF(Data_Individual!F15=0,"",Data_Individual!F15)</f>
        <v/>
      </c>
      <c r="E7" s="56" t="str">
        <f>IF(Data_Individual!H15=0,"",Data_Individual!H15)</f>
        <v/>
      </c>
      <c r="F7" s="233" t="str">
        <f t="shared" ref="F7:J10" si="0">IF(E7&lt;&gt;"",IF(E7&lt;25,"ปรับปรุง",IF(E7&lt;50,"พอใช้",IF(E7&lt;75,"ดี",IF(E7&lt;101,"ดีมาก")))),"")</f>
        <v/>
      </c>
      <c r="G7" s="56" t="str">
        <f>IF(Data_Individual!J15=0,"",Data_Individual!J15)</f>
        <v/>
      </c>
      <c r="H7" s="233" t="str">
        <f t="shared" si="0"/>
        <v/>
      </c>
      <c r="I7" s="56" t="str">
        <f>IF(Data_Individual!L15=0,"",Data_Individual!L15)</f>
        <v/>
      </c>
      <c r="J7" s="233" t="str">
        <f t="shared" si="0"/>
        <v/>
      </c>
      <c r="K7" s="57"/>
    </row>
    <row r="8" spans="2:15" s="55" customFormat="1" ht="17.850000000000001" customHeight="1" x14ac:dyDescent="0.2">
      <c r="B8" s="56">
        <f>IF(Data_Individual!D16=0,"",Data_Individual!B16)</f>
        <v>3</v>
      </c>
      <c r="C8" s="230" t="str">
        <f>IF(Data_Individual!E16=0,"",Data_Individual!E16)</f>
        <v>ด.ญ.เมธาพร  นามแสง</v>
      </c>
      <c r="D8" s="239" t="str">
        <f>IF(Data_Individual!F16=0,"",Data_Individual!F16)</f>
        <v/>
      </c>
      <c r="E8" s="56" t="str">
        <f>IF(Data_Individual!H16=0,"",Data_Individual!H16)</f>
        <v/>
      </c>
      <c r="F8" s="233" t="str">
        <f t="shared" si="0"/>
        <v/>
      </c>
      <c r="G8" s="56" t="str">
        <f>IF(Data_Individual!J16=0,"",Data_Individual!J16)</f>
        <v/>
      </c>
      <c r="H8" s="233" t="str">
        <f t="shared" si="0"/>
        <v/>
      </c>
      <c r="I8" s="56" t="str">
        <f>IF(Data_Individual!L16=0,"",Data_Individual!L16)</f>
        <v/>
      </c>
      <c r="J8" s="233" t="str">
        <f t="shared" si="0"/>
        <v/>
      </c>
      <c r="K8" s="57"/>
    </row>
    <row r="9" spans="2:15" s="55" customFormat="1" ht="17.850000000000001" customHeight="1" x14ac:dyDescent="0.2">
      <c r="B9" s="56">
        <f>IF(Data_Individual!D17=0,"",Data_Individual!B17)</f>
        <v>4</v>
      </c>
      <c r="C9" s="230" t="str">
        <f>IF(Data_Individual!E17=0,"",Data_Individual!E17)</f>
        <v>ด.ช.ธีรวุฒิ  พรมสุวรรณ์</v>
      </c>
      <c r="D9" s="239" t="str">
        <f>IF(Data_Individual!F17=0,"",Data_Individual!F17)</f>
        <v/>
      </c>
      <c r="E9" s="56" t="str">
        <f>IF(Data_Individual!H17=0,"",Data_Individual!H17)</f>
        <v/>
      </c>
      <c r="F9" s="233" t="str">
        <f t="shared" si="0"/>
        <v/>
      </c>
      <c r="G9" s="56" t="str">
        <f>IF(Data_Individual!J17=0,"",Data_Individual!J17)</f>
        <v/>
      </c>
      <c r="H9" s="233" t="str">
        <f t="shared" si="0"/>
        <v/>
      </c>
      <c r="I9" s="56" t="str">
        <f>IF(Data_Individual!L17=0,"",Data_Individual!L17)</f>
        <v/>
      </c>
      <c r="J9" s="233" t="str">
        <f t="shared" si="0"/>
        <v/>
      </c>
      <c r="K9" s="57"/>
    </row>
    <row r="10" spans="2:15" s="55" customFormat="1" ht="17.850000000000001" customHeight="1" thickBot="1" x14ac:dyDescent="0.25">
      <c r="B10" s="58">
        <f>IF(Data_Individual!D18=0,"",Data_Individual!B18)</f>
        <v>5</v>
      </c>
      <c r="C10" s="231" t="str">
        <f>IF(Data_Individual!E18=0,"",Data_Individual!E18)</f>
        <v>ด.ช.ถิรวุษิ  ดอนชัย</v>
      </c>
      <c r="D10" s="240" t="str">
        <f>IF(Data_Individual!F18=0,"",Data_Individual!F18)</f>
        <v/>
      </c>
      <c r="E10" s="58" t="str">
        <f>IF(Data_Individual!H18=0,"",Data_Individual!H18)</f>
        <v/>
      </c>
      <c r="F10" s="234" t="str">
        <f t="shared" si="0"/>
        <v/>
      </c>
      <c r="G10" s="58" t="str">
        <f>IF(Data_Individual!J18=0,"",Data_Individual!J18)</f>
        <v/>
      </c>
      <c r="H10" s="234" t="str">
        <f t="shared" si="0"/>
        <v/>
      </c>
      <c r="I10" s="58" t="str">
        <f>IF(Data_Individual!L18=0,"",Data_Individual!L18)</f>
        <v/>
      </c>
      <c r="J10" s="234" t="str">
        <f t="shared" si="0"/>
        <v/>
      </c>
      <c r="K10" s="59"/>
    </row>
    <row r="11" spans="2:15" s="55" customFormat="1" ht="17.850000000000001" customHeight="1" x14ac:dyDescent="0.2">
      <c r="B11" s="52">
        <f>IF(Data_Individual!D19=0,"",Data_Individual!B19)</f>
        <v>6</v>
      </c>
      <c r="C11" s="228" t="str">
        <f>IF(Data_Individual!E19=0,"",Data_Individual!E19)</f>
        <v>ด.ญ.กมลวรรณ  มะโนคำ</v>
      </c>
      <c r="D11" s="238" t="str">
        <f>IF(Data_Individual!F19=0,"",Data_Individual!F19)</f>
        <v/>
      </c>
      <c r="E11" s="52" t="str">
        <f>IF(Data_Individual!H19=0,"",Data_Individual!H19)</f>
        <v/>
      </c>
      <c r="F11" s="232" t="str">
        <f>IF(E11&lt;&gt;"",IF(E11&lt;25,"ปรับปรุง",IF(E11&lt;50,"พอใช้",IF(E11&lt;75,"ดี",IF(E11&lt;101,"ดีมาก")))),"")</f>
        <v/>
      </c>
      <c r="G11" s="52" t="str">
        <f>IF(Data_Individual!J19=0,"",Data_Individual!J19)</f>
        <v/>
      </c>
      <c r="H11" s="232" t="str">
        <f>IF(G11&lt;&gt;"",IF(G11&lt;25,"ปรับปรุง",IF(G11&lt;50,"พอใช้",IF(G11&lt;75,"ดี",IF(G11&lt;101,"ดีมาก")))),"")</f>
        <v/>
      </c>
      <c r="I11" s="229" t="str">
        <f>IF(Data_Individual!L19=0,"",Data_Individual!L19)</f>
        <v/>
      </c>
      <c r="J11" s="242" t="str">
        <f>IF(I11&lt;&gt;"",IF(I11&lt;25,"ปรับปรุง",IF(I11&lt;50,"พอใช้",IF(I11&lt;75,"ดี",IF(I11&lt;101,"ดีมาก")))),"")</f>
        <v/>
      </c>
      <c r="K11" s="53"/>
    </row>
    <row r="12" spans="2:15" s="55" customFormat="1" ht="17.850000000000001" customHeight="1" x14ac:dyDescent="0.2">
      <c r="B12" s="56">
        <f>IF(Data_Individual!D20=0,"",Data_Individual!B20)</f>
        <v>7</v>
      </c>
      <c r="C12" s="230" t="str">
        <f>IF(Data_Individual!E20=0,"",Data_Individual!E20)</f>
        <v>ด.ช.ธีรภัทร์  แซ่อุย</v>
      </c>
      <c r="D12" s="239" t="str">
        <f>IF(Data_Individual!F20=0,"",Data_Individual!F20)</f>
        <v/>
      </c>
      <c r="E12" s="56" t="str">
        <f>IF(Data_Individual!H20=0,"",Data_Individual!H20)</f>
        <v/>
      </c>
      <c r="F12" s="233" t="str">
        <f t="shared" ref="F12:F15" si="1">IF(E12&lt;&gt;"",IF(E12&lt;25,"ปรับปรุง",IF(E12&lt;50,"พอใช้",IF(E12&lt;75,"ดี",IF(E12&lt;101,"ดีมาก")))),"")</f>
        <v/>
      </c>
      <c r="G12" s="56" t="str">
        <f>IF(Data_Individual!J20=0,"",Data_Individual!J20)</f>
        <v/>
      </c>
      <c r="H12" s="233" t="str">
        <f t="shared" ref="H12:H15" si="2">IF(G12&lt;&gt;"",IF(G12&lt;25,"ปรับปรุง",IF(G12&lt;50,"พอใช้",IF(G12&lt;75,"ดี",IF(G12&lt;101,"ดีมาก")))),"")</f>
        <v/>
      </c>
      <c r="I12" s="56" t="str">
        <f>IF(Data_Individual!L20=0,"",Data_Individual!L20)</f>
        <v/>
      </c>
      <c r="J12" s="233" t="str">
        <f t="shared" ref="J12:J15" si="3">IF(I12&lt;&gt;"",IF(I12&lt;25,"ปรับปรุง",IF(I12&lt;50,"พอใช้",IF(I12&lt;75,"ดี",IF(I12&lt;101,"ดีมาก")))),"")</f>
        <v/>
      </c>
      <c r="K12" s="57"/>
    </row>
    <row r="13" spans="2:15" s="55" customFormat="1" ht="17.850000000000001" customHeight="1" x14ac:dyDescent="0.2">
      <c r="B13" s="56">
        <f>IF(Data_Individual!D21=0,"",Data_Individual!B21)</f>
        <v>8</v>
      </c>
      <c r="C13" s="230" t="str">
        <f>IF(Data_Individual!E21=0,"",Data_Individual!E21)</f>
        <v>ด.ช.ธนวัฒน์  พิศโสระ</v>
      </c>
      <c r="D13" s="239" t="str">
        <f>IF(Data_Individual!F21=0,"",Data_Individual!F21)</f>
        <v/>
      </c>
      <c r="E13" s="56" t="str">
        <f>IF(Data_Individual!H21=0,"",Data_Individual!H21)</f>
        <v/>
      </c>
      <c r="F13" s="233" t="str">
        <f t="shared" si="1"/>
        <v/>
      </c>
      <c r="G13" s="56" t="str">
        <f>IF(Data_Individual!J21=0,"",Data_Individual!J21)</f>
        <v/>
      </c>
      <c r="H13" s="233" t="str">
        <f t="shared" si="2"/>
        <v/>
      </c>
      <c r="I13" s="56" t="str">
        <f>IF(Data_Individual!L21=0,"",Data_Individual!L21)</f>
        <v/>
      </c>
      <c r="J13" s="233" t="str">
        <f t="shared" si="3"/>
        <v/>
      </c>
      <c r="K13" s="57"/>
    </row>
    <row r="14" spans="2:15" s="55" customFormat="1" ht="17.850000000000001" customHeight="1" x14ac:dyDescent="0.2">
      <c r="B14" s="56">
        <f>IF(Data_Individual!D22=0,"",Data_Individual!B22)</f>
        <v>9</v>
      </c>
      <c r="C14" s="230" t="str">
        <f>IF(Data_Individual!E22=0,"",Data_Individual!E22)</f>
        <v>ด.ช.ชินภัทร  หมอโป๊ะกู่</v>
      </c>
      <c r="D14" s="239" t="str">
        <f>IF(Data_Individual!F22=0,"",Data_Individual!F22)</f>
        <v/>
      </c>
      <c r="E14" s="56" t="str">
        <f>IF(Data_Individual!H22=0,"",Data_Individual!H22)</f>
        <v/>
      </c>
      <c r="F14" s="233" t="str">
        <f t="shared" si="1"/>
        <v/>
      </c>
      <c r="G14" s="56" t="str">
        <f>IF(Data_Individual!J22=0,"",Data_Individual!J22)</f>
        <v/>
      </c>
      <c r="H14" s="233" t="str">
        <f t="shared" si="2"/>
        <v/>
      </c>
      <c r="I14" s="56" t="str">
        <f>IF(Data_Individual!L22=0,"",Data_Individual!L22)</f>
        <v/>
      </c>
      <c r="J14" s="233" t="str">
        <f t="shared" si="3"/>
        <v/>
      </c>
      <c r="K14" s="57"/>
    </row>
    <row r="15" spans="2:15" s="55" customFormat="1" ht="17.850000000000001" customHeight="1" thickBot="1" x14ac:dyDescent="0.25">
      <c r="B15" s="58">
        <f>IF(Data_Individual!D23=0,"",Data_Individual!B23)</f>
        <v>10</v>
      </c>
      <c r="C15" s="231" t="str">
        <f>IF(Data_Individual!E23=0,"",Data_Individual!E23)</f>
        <v>ด.ช.กมลภพ  ช่างแก้ว</v>
      </c>
      <c r="D15" s="240" t="str">
        <f>IF(Data_Individual!F23=0,"",Data_Individual!F23)</f>
        <v/>
      </c>
      <c r="E15" s="58" t="str">
        <f>IF(Data_Individual!H23=0,"",Data_Individual!H23)</f>
        <v/>
      </c>
      <c r="F15" s="234" t="str">
        <f t="shared" si="1"/>
        <v/>
      </c>
      <c r="G15" s="58" t="str">
        <f>IF(Data_Individual!J23=0,"",Data_Individual!J23)</f>
        <v/>
      </c>
      <c r="H15" s="234" t="str">
        <f t="shared" si="2"/>
        <v/>
      </c>
      <c r="I15" s="58" t="str">
        <f>IF(Data_Individual!L23=0,"",Data_Individual!L23)</f>
        <v/>
      </c>
      <c r="J15" s="234" t="str">
        <f t="shared" si="3"/>
        <v/>
      </c>
      <c r="K15" s="59"/>
    </row>
    <row r="16" spans="2:15" s="55" customFormat="1" ht="17.850000000000001" customHeight="1" x14ac:dyDescent="0.2">
      <c r="B16" s="52">
        <f>IF(Data_Individual!D24=0,"",Data_Individual!B24)</f>
        <v>11</v>
      </c>
      <c r="C16" s="228" t="str">
        <f>IF(Data_Individual!E24=0,"",Data_Individual!E24)</f>
        <v>ด.ช.พีรพัฒน์  ฉัตรกนกวรรณ</v>
      </c>
      <c r="D16" s="238" t="str">
        <f>IF(Data_Individual!F24=0,"",Data_Individual!F24)</f>
        <v/>
      </c>
      <c r="E16" s="52" t="str">
        <f>IF(Data_Individual!H24=0,"",Data_Individual!H24)</f>
        <v/>
      </c>
      <c r="F16" s="232" t="str">
        <f>IF(E16&lt;&gt;"",IF(E16&lt;25,"ปรับปรุง",IF(E16&lt;50,"พอใช้",IF(E16&lt;75,"ดี",IF(E16&lt;101,"ดีมาก")))),"")</f>
        <v/>
      </c>
      <c r="G16" s="52" t="str">
        <f>IF(Data_Individual!J24=0,"",Data_Individual!J24)</f>
        <v/>
      </c>
      <c r="H16" s="232" t="str">
        <f>IF(G16&lt;&gt;"",IF(G16&lt;25,"ปรับปรุง",IF(G16&lt;50,"พอใช้",IF(G16&lt;75,"ดี",IF(G16&lt;101,"ดีมาก")))),"")</f>
        <v/>
      </c>
      <c r="I16" s="229" t="str">
        <f>IF(Data_Individual!L24=0,"",Data_Individual!L24)</f>
        <v/>
      </c>
      <c r="J16" s="242" t="str">
        <f>IF(I16&lt;&gt;"",IF(I16&lt;25,"ปรับปรุง",IF(I16&lt;50,"พอใช้",IF(I16&lt;75,"ดี",IF(I16&lt;101,"ดีมาก")))),"")</f>
        <v/>
      </c>
      <c r="K16" s="53"/>
    </row>
    <row r="17" spans="2:11" s="55" customFormat="1" ht="17.850000000000001" customHeight="1" x14ac:dyDescent="0.2">
      <c r="B17" s="56">
        <f>IF(Data_Individual!D25=0,"",Data_Individual!B25)</f>
        <v>12</v>
      </c>
      <c r="C17" s="230" t="str">
        <f>IF(Data_Individual!E25=0,"",Data_Individual!E25)</f>
        <v>ด.ช.ธันวา  ธรรมขันธา</v>
      </c>
      <c r="D17" s="239" t="str">
        <f>IF(Data_Individual!F25=0,"",Data_Individual!F25)</f>
        <v/>
      </c>
      <c r="E17" s="56" t="str">
        <f>IF(Data_Individual!H25=0,"",Data_Individual!H25)</f>
        <v/>
      </c>
      <c r="F17" s="233" t="str">
        <f t="shared" ref="F17:F20" si="4">IF(E17&lt;&gt;"",IF(E17&lt;25,"ปรับปรุง",IF(E17&lt;50,"พอใช้",IF(E17&lt;75,"ดี",IF(E17&lt;101,"ดีมาก")))),"")</f>
        <v/>
      </c>
      <c r="G17" s="56" t="str">
        <f>IF(Data_Individual!J25=0,"",Data_Individual!J25)</f>
        <v/>
      </c>
      <c r="H17" s="233" t="str">
        <f t="shared" ref="H17:H20" si="5">IF(G17&lt;&gt;"",IF(G17&lt;25,"ปรับปรุง",IF(G17&lt;50,"พอใช้",IF(G17&lt;75,"ดี",IF(G17&lt;101,"ดีมาก")))),"")</f>
        <v/>
      </c>
      <c r="I17" s="56" t="str">
        <f>IF(Data_Individual!L25=0,"",Data_Individual!L25)</f>
        <v/>
      </c>
      <c r="J17" s="233" t="str">
        <f t="shared" ref="J17:J20" si="6">IF(I17&lt;&gt;"",IF(I17&lt;25,"ปรับปรุง",IF(I17&lt;50,"พอใช้",IF(I17&lt;75,"ดี",IF(I17&lt;101,"ดีมาก")))),"")</f>
        <v/>
      </c>
      <c r="K17" s="57"/>
    </row>
    <row r="18" spans="2:11" s="55" customFormat="1" ht="17.850000000000001" customHeight="1" x14ac:dyDescent="0.2">
      <c r="B18" s="56">
        <f>IF(Data_Individual!D26=0,"",Data_Individual!B26)</f>
        <v>13</v>
      </c>
      <c r="C18" s="230" t="str">
        <f>IF(Data_Individual!E26=0,"",Data_Individual!E26)</f>
        <v>ด.ช.ณัฐชนนท์  พัชรกุลธร</v>
      </c>
      <c r="D18" s="239" t="str">
        <f>IF(Data_Individual!F26=0,"",Data_Individual!F26)</f>
        <v/>
      </c>
      <c r="E18" s="56" t="str">
        <f>IF(Data_Individual!H26=0,"",Data_Individual!H26)</f>
        <v/>
      </c>
      <c r="F18" s="233" t="str">
        <f t="shared" si="4"/>
        <v/>
      </c>
      <c r="G18" s="56" t="str">
        <f>IF(Data_Individual!J26=0,"",Data_Individual!J26)</f>
        <v/>
      </c>
      <c r="H18" s="233" t="str">
        <f t="shared" si="5"/>
        <v/>
      </c>
      <c r="I18" s="56" t="str">
        <f>IF(Data_Individual!L26=0,"",Data_Individual!L26)</f>
        <v/>
      </c>
      <c r="J18" s="233" t="str">
        <f t="shared" si="6"/>
        <v/>
      </c>
      <c r="K18" s="57"/>
    </row>
    <row r="19" spans="2:11" s="55" customFormat="1" ht="17.850000000000001" customHeight="1" x14ac:dyDescent="0.2">
      <c r="B19" s="56">
        <f>IF(Data_Individual!D27=0,"",Data_Individual!B27)</f>
        <v>14</v>
      </c>
      <c r="C19" s="230" t="str">
        <f>IF(Data_Individual!E27=0,"",Data_Individual!E27)</f>
        <v>ด.ญ.ปภัสสร  วงค์ษา</v>
      </c>
      <c r="D19" s="239" t="str">
        <f>IF(Data_Individual!F27=0,"",Data_Individual!F27)</f>
        <v/>
      </c>
      <c r="E19" s="56" t="str">
        <f>IF(Data_Individual!H27=0,"",Data_Individual!H27)</f>
        <v/>
      </c>
      <c r="F19" s="233" t="str">
        <f t="shared" si="4"/>
        <v/>
      </c>
      <c r="G19" s="56" t="str">
        <f>IF(Data_Individual!J27=0,"",Data_Individual!J27)</f>
        <v/>
      </c>
      <c r="H19" s="233" t="str">
        <f t="shared" si="5"/>
        <v/>
      </c>
      <c r="I19" s="56" t="str">
        <f>IF(Data_Individual!L27=0,"",Data_Individual!L27)</f>
        <v/>
      </c>
      <c r="J19" s="233" t="str">
        <f t="shared" si="6"/>
        <v/>
      </c>
      <c r="K19" s="57"/>
    </row>
    <row r="20" spans="2:11" s="55" customFormat="1" ht="17.850000000000001" customHeight="1" thickBot="1" x14ac:dyDescent="0.25">
      <c r="B20" s="58">
        <f>IF(Data_Individual!D28=0,"",Data_Individual!B28)</f>
        <v>15</v>
      </c>
      <c r="C20" s="231" t="str">
        <f>IF(Data_Individual!E28=0,"",Data_Individual!E28)</f>
        <v>ด.ช.ปองภพ  มาชม</v>
      </c>
      <c r="D20" s="240" t="str">
        <f>IF(Data_Individual!F28=0,"",Data_Individual!F28)</f>
        <v/>
      </c>
      <c r="E20" s="58" t="str">
        <f>IF(Data_Individual!H28=0,"",Data_Individual!H28)</f>
        <v/>
      </c>
      <c r="F20" s="234" t="str">
        <f t="shared" si="4"/>
        <v/>
      </c>
      <c r="G20" s="58" t="str">
        <f>IF(Data_Individual!J28=0,"",Data_Individual!J28)</f>
        <v/>
      </c>
      <c r="H20" s="234" t="str">
        <f t="shared" si="5"/>
        <v/>
      </c>
      <c r="I20" s="58" t="str">
        <f>IF(Data_Individual!L28=0,"",Data_Individual!L28)</f>
        <v/>
      </c>
      <c r="J20" s="234" t="str">
        <f t="shared" si="6"/>
        <v/>
      </c>
      <c r="K20" s="59"/>
    </row>
    <row r="21" spans="2:11" s="55" customFormat="1" ht="17.850000000000001" customHeight="1" x14ac:dyDescent="0.2">
      <c r="B21" s="52">
        <f>IF(Data_Individual!D29=0,"",Data_Individual!B29)</f>
        <v>16</v>
      </c>
      <c r="C21" s="228" t="str">
        <f>IF(Data_Individual!E29=0,"",Data_Individual!E29)</f>
        <v>ด.ญ.สุวิมล  ปินตาแก้ว</v>
      </c>
      <c r="D21" s="238" t="str">
        <f>IF(Data_Individual!F29=0,"",Data_Individual!F29)</f>
        <v/>
      </c>
      <c r="E21" s="52" t="str">
        <f>IF(Data_Individual!H29=0,"",Data_Individual!H29)</f>
        <v/>
      </c>
      <c r="F21" s="232" t="str">
        <f>IF(E21&lt;&gt;"",IF(E21&lt;25,"ปรับปรุง",IF(E21&lt;50,"พอใช้",IF(E21&lt;75,"ดี",IF(E21&lt;101,"ดีมาก")))),"")</f>
        <v/>
      </c>
      <c r="G21" s="52" t="str">
        <f>IF(Data_Individual!J29=0,"",Data_Individual!J29)</f>
        <v/>
      </c>
      <c r="H21" s="232" t="str">
        <f>IF(G21&lt;&gt;"",IF(G21&lt;25,"ปรับปรุง",IF(G21&lt;50,"พอใช้",IF(G21&lt;75,"ดี",IF(G21&lt;101,"ดีมาก")))),"")</f>
        <v/>
      </c>
      <c r="I21" s="229" t="str">
        <f>IF(Data_Individual!L29=0,"",Data_Individual!L29)</f>
        <v/>
      </c>
      <c r="J21" s="242" t="str">
        <f>IF(I21&lt;&gt;"",IF(I21&lt;25,"ปรับปรุง",IF(I21&lt;50,"พอใช้",IF(I21&lt;75,"ดี",IF(I21&lt;101,"ดีมาก")))),"")</f>
        <v/>
      </c>
      <c r="K21" s="53"/>
    </row>
    <row r="22" spans="2:11" s="55" customFormat="1" ht="17.850000000000001" customHeight="1" x14ac:dyDescent="0.2">
      <c r="B22" s="56">
        <f>IF(Data_Individual!D30=0,"",Data_Individual!B30)</f>
        <v>17</v>
      </c>
      <c r="C22" s="230" t="str">
        <f>IF(Data_Individual!E30=0,"",Data_Individual!E30)</f>
        <v>ด.ช.ภูมิพัฒน์  สารใจ</v>
      </c>
      <c r="D22" s="239" t="str">
        <f>IF(Data_Individual!F30=0,"",Data_Individual!F30)</f>
        <v/>
      </c>
      <c r="E22" s="56" t="str">
        <f>IF(Data_Individual!H30=0,"",Data_Individual!H30)</f>
        <v/>
      </c>
      <c r="F22" s="233" t="str">
        <f t="shared" ref="F22:F25" si="7">IF(E22&lt;&gt;"",IF(E22&lt;25,"ปรับปรุง",IF(E22&lt;50,"พอใช้",IF(E22&lt;75,"ดี",IF(E22&lt;101,"ดีมาก")))),"")</f>
        <v/>
      </c>
      <c r="G22" s="56" t="str">
        <f>IF(Data_Individual!J30=0,"",Data_Individual!J30)</f>
        <v/>
      </c>
      <c r="H22" s="233" t="str">
        <f t="shared" ref="H22:H25" si="8">IF(G22&lt;&gt;"",IF(G22&lt;25,"ปรับปรุง",IF(G22&lt;50,"พอใช้",IF(G22&lt;75,"ดี",IF(G22&lt;101,"ดีมาก")))),"")</f>
        <v/>
      </c>
      <c r="I22" s="56" t="str">
        <f>IF(Data_Individual!L30=0,"",Data_Individual!L30)</f>
        <v/>
      </c>
      <c r="J22" s="233" t="str">
        <f t="shared" ref="J22:J25" si="9">IF(I22&lt;&gt;"",IF(I22&lt;25,"ปรับปรุง",IF(I22&lt;50,"พอใช้",IF(I22&lt;75,"ดี",IF(I22&lt;101,"ดีมาก")))),"")</f>
        <v/>
      </c>
      <c r="K22" s="57"/>
    </row>
    <row r="23" spans="2:11" s="55" customFormat="1" ht="17.850000000000001" customHeight="1" x14ac:dyDescent="0.2">
      <c r="B23" s="56">
        <f>IF(Data_Individual!D31=0,"",Data_Individual!B31)</f>
        <v>18</v>
      </c>
      <c r="C23" s="230" t="str">
        <f>IF(Data_Individual!E31=0,"",Data_Individual!E31)</f>
        <v>ด.ญ.ภูษารัตน์  ไชยศรี</v>
      </c>
      <c r="D23" s="239" t="str">
        <f>IF(Data_Individual!F31=0,"",Data_Individual!F31)</f>
        <v/>
      </c>
      <c r="E23" s="56" t="str">
        <f>IF(Data_Individual!H31=0,"",Data_Individual!H31)</f>
        <v/>
      </c>
      <c r="F23" s="233" t="str">
        <f t="shared" si="7"/>
        <v/>
      </c>
      <c r="G23" s="56" t="str">
        <f>IF(Data_Individual!J31=0,"",Data_Individual!J31)</f>
        <v/>
      </c>
      <c r="H23" s="233" t="str">
        <f t="shared" si="8"/>
        <v/>
      </c>
      <c r="I23" s="56" t="str">
        <f>IF(Data_Individual!L31=0,"",Data_Individual!L31)</f>
        <v/>
      </c>
      <c r="J23" s="233" t="str">
        <f t="shared" si="9"/>
        <v/>
      </c>
      <c r="K23" s="57"/>
    </row>
    <row r="24" spans="2:11" s="55" customFormat="1" ht="17.850000000000001" customHeight="1" x14ac:dyDescent="0.2">
      <c r="B24" s="56">
        <f>IF(Data_Individual!D32=0,"",Data_Individual!B32)</f>
        <v>19</v>
      </c>
      <c r="C24" s="230" t="str">
        <f>IF(Data_Individual!E32=0,"",Data_Individual!E32)</f>
        <v>ด.ช.ธนากร  บุญครอง</v>
      </c>
      <c r="D24" s="239" t="str">
        <f>IF(Data_Individual!F32=0,"",Data_Individual!F32)</f>
        <v/>
      </c>
      <c r="E24" s="56" t="str">
        <f>IF(Data_Individual!H32=0,"",Data_Individual!H32)</f>
        <v/>
      </c>
      <c r="F24" s="233" t="str">
        <f t="shared" si="7"/>
        <v/>
      </c>
      <c r="G24" s="56" t="str">
        <f>IF(Data_Individual!J32=0,"",Data_Individual!J32)</f>
        <v/>
      </c>
      <c r="H24" s="233" t="str">
        <f t="shared" si="8"/>
        <v/>
      </c>
      <c r="I24" s="56" t="str">
        <f>IF(Data_Individual!L32=0,"",Data_Individual!L32)</f>
        <v/>
      </c>
      <c r="J24" s="233" t="str">
        <f t="shared" si="9"/>
        <v/>
      </c>
      <c r="K24" s="57"/>
    </row>
    <row r="25" spans="2:11" s="55" customFormat="1" ht="17.850000000000001" customHeight="1" thickBot="1" x14ac:dyDescent="0.25">
      <c r="B25" s="58">
        <f>IF(Data_Individual!D33=0,"",Data_Individual!B33)</f>
        <v>20</v>
      </c>
      <c r="C25" s="231" t="str">
        <f>IF(Data_Individual!E33=0,"",Data_Individual!E33)</f>
        <v>ด.ญ.พรณิชา  ทองอิน</v>
      </c>
      <c r="D25" s="240" t="str">
        <f>IF(Data_Individual!F33=0,"",Data_Individual!F33)</f>
        <v/>
      </c>
      <c r="E25" s="58" t="str">
        <f>IF(Data_Individual!H33=0,"",Data_Individual!H33)</f>
        <v/>
      </c>
      <c r="F25" s="234" t="str">
        <f t="shared" si="7"/>
        <v/>
      </c>
      <c r="G25" s="58" t="str">
        <f>IF(Data_Individual!J33=0,"",Data_Individual!J33)</f>
        <v/>
      </c>
      <c r="H25" s="234" t="str">
        <f t="shared" si="8"/>
        <v/>
      </c>
      <c r="I25" s="58" t="str">
        <f>IF(Data_Individual!L33=0,"",Data_Individual!L33)</f>
        <v/>
      </c>
      <c r="J25" s="234" t="str">
        <f t="shared" si="9"/>
        <v/>
      </c>
      <c r="K25" s="59"/>
    </row>
    <row r="26" spans="2:11" s="55" customFormat="1" ht="17.850000000000001" customHeight="1" x14ac:dyDescent="0.2">
      <c r="B26" s="52">
        <f>IF(Data_Individual!D34=0,"",Data_Individual!B34)</f>
        <v>21</v>
      </c>
      <c r="C26" s="228" t="str">
        <f>IF(Data_Individual!E34=0,"",Data_Individual!E34)</f>
        <v>ด.ช.กิตติรัตน์  มะโนคำ</v>
      </c>
      <c r="D26" s="238" t="str">
        <f>IF(Data_Individual!F34=0,"",Data_Individual!F34)</f>
        <v/>
      </c>
      <c r="E26" s="52" t="str">
        <f>IF(Data_Individual!H34=0,"",Data_Individual!H34)</f>
        <v/>
      </c>
      <c r="F26" s="232" t="str">
        <f>IF(E26&lt;&gt;"",IF(E26&lt;25,"ปรับปรุง",IF(E26&lt;50,"พอใช้",IF(E26&lt;75,"ดี",IF(E26&lt;101,"ดีมาก")))),"")</f>
        <v/>
      </c>
      <c r="G26" s="52" t="str">
        <f>IF(Data_Individual!J34=0,"",Data_Individual!J34)</f>
        <v/>
      </c>
      <c r="H26" s="232" t="str">
        <f>IF(G26&lt;&gt;"",IF(G26&lt;25,"ปรับปรุง",IF(G26&lt;50,"พอใช้",IF(G26&lt;75,"ดี",IF(G26&lt;101,"ดีมาก")))),"")</f>
        <v/>
      </c>
      <c r="I26" s="229" t="str">
        <f>IF(Data_Individual!L34=0,"",Data_Individual!L34)</f>
        <v/>
      </c>
      <c r="J26" s="242" t="str">
        <f>IF(I26&lt;&gt;"",IF(I26&lt;25,"ปรับปรุง",IF(I26&lt;50,"พอใช้",IF(I26&lt;75,"ดี",IF(I26&lt;101,"ดีมาก")))),"")</f>
        <v/>
      </c>
      <c r="K26" s="54"/>
    </row>
    <row r="27" spans="2:11" s="55" customFormat="1" ht="17.850000000000001" customHeight="1" x14ac:dyDescent="0.2">
      <c r="B27" s="56">
        <f>IF(Data_Individual!D35=0,"",Data_Individual!B35)</f>
        <v>22</v>
      </c>
      <c r="C27" s="230" t="str">
        <f>IF(Data_Individual!E35=0,"",Data_Individual!E35)</f>
        <v>ด.ช.สรวิศ  จอมศรี</v>
      </c>
      <c r="D27" s="239" t="str">
        <f>IF(Data_Individual!F35=0,"",Data_Individual!F35)</f>
        <v/>
      </c>
      <c r="E27" s="56" t="str">
        <f>IF(Data_Individual!H35=0,"",Data_Individual!H35)</f>
        <v/>
      </c>
      <c r="F27" s="233" t="str">
        <f t="shared" ref="F27:F30" si="10">IF(E27&lt;&gt;"",IF(E27&lt;25,"ปรับปรุง",IF(E27&lt;50,"พอใช้",IF(E27&lt;75,"ดี",IF(E27&lt;101,"ดีมาก")))),"")</f>
        <v/>
      </c>
      <c r="G27" s="56" t="str">
        <f>IF(Data_Individual!J35=0,"",Data_Individual!J35)</f>
        <v/>
      </c>
      <c r="H27" s="233" t="str">
        <f t="shared" ref="H27:H30" si="11">IF(G27&lt;&gt;"",IF(G27&lt;25,"ปรับปรุง",IF(G27&lt;50,"พอใช้",IF(G27&lt;75,"ดี",IF(G27&lt;101,"ดีมาก")))),"")</f>
        <v/>
      </c>
      <c r="I27" s="56" t="str">
        <f>IF(Data_Individual!L35=0,"",Data_Individual!L35)</f>
        <v/>
      </c>
      <c r="J27" s="233" t="str">
        <f t="shared" ref="J27:J30" si="12">IF(I27&lt;&gt;"",IF(I27&lt;25,"ปรับปรุง",IF(I27&lt;50,"พอใช้",IF(I27&lt;75,"ดี",IF(I27&lt;101,"ดีมาก")))),"")</f>
        <v/>
      </c>
      <c r="K27" s="57"/>
    </row>
    <row r="28" spans="2:11" s="55" customFormat="1" ht="17.850000000000001" customHeight="1" x14ac:dyDescent="0.2">
      <c r="B28" s="56">
        <f>IF(Data_Individual!D36=0,"",Data_Individual!B36)</f>
        <v>23</v>
      </c>
      <c r="C28" s="230" t="str">
        <f>IF(Data_Individual!E36=0,"",Data_Individual!E36)</f>
        <v>ด.ช.กฤษฎา  คำลือ</v>
      </c>
      <c r="D28" s="239" t="str">
        <f>IF(Data_Individual!F36=0,"",Data_Individual!F36)</f>
        <v/>
      </c>
      <c r="E28" s="56" t="str">
        <f>IF(Data_Individual!H36=0,"",Data_Individual!H36)</f>
        <v/>
      </c>
      <c r="F28" s="233" t="str">
        <f t="shared" si="10"/>
        <v/>
      </c>
      <c r="G28" s="56" t="str">
        <f>IF(Data_Individual!J36=0,"",Data_Individual!J36)</f>
        <v/>
      </c>
      <c r="H28" s="233" t="str">
        <f t="shared" si="11"/>
        <v/>
      </c>
      <c r="I28" s="56" t="str">
        <f>IF(Data_Individual!L36=0,"",Data_Individual!L36)</f>
        <v/>
      </c>
      <c r="J28" s="233" t="str">
        <f t="shared" si="12"/>
        <v/>
      </c>
      <c r="K28" s="57"/>
    </row>
    <row r="29" spans="2:11" s="55" customFormat="1" ht="17.850000000000001" customHeight="1" x14ac:dyDescent="0.2">
      <c r="B29" s="56">
        <f>IF(Data_Individual!D37=0,"",Data_Individual!B37)</f>
        <v>24</v>
      </c>
      <c r="C29" s="230" t="str">
        <f>IF(Data_Individual!E37=0,"",Data_Individual!E37)</f>
        <v>ด.ญ.ศศิธร  ไชยะ</v>
      </c>
      <c r="D29" s="239" t="str">
        <f>IF(Data_Individual!F37=0,"",Data_Individual!F37)</f>
        <v/>
      </c>
      <c r="E29" s="56" t="str">
        <f>IF(Data_Individual!H37=0,"",Data_Individual!H37)</f>
        <v/>
      </c>
      <c r="F29" s="233" t="str">
        <f t="shared" si="10"/>
        <v/>
      </c>
      <c r="G29" s="56" t="str">
        <f>IF(Data_Individual!J37=0,"",Data_Individual!J37)</f>
        <v/>
      </c>
      <c r="H29" s="233" t="str">
        <f t="shared" si="11"/>
        <v/>
      </c>
      <c r="I29" s="56" t="str">
        <f>IF(Data_Individual!L37=0,"",Data_Individual!L37)</f>
        <v/>
      </c>
      <c r="J29" s="233" t="str">
        <f t="shared" si="12"/>
        <v/>
      </c>
      <c r="K29" s="57"/>
    </row>
    <row r="30" spans="2:11" s="55" customFormat="1" ht="17.850000000000001" customHeight="1" thickBot="1" x14ac:dyDescent="0.25">
      <c r="B30" s="58">
        <f>IF(Data_Individual!D38=0,"",Data_Individual!B38)</f>
        <v>25</v>
      </c>
      <c r="C30" s="231" t="str">
        <f>IF(Data_Individual!E38=0,"",Data_Individual!E38)</f>
        <v>ด.ญ.นันท์นภัสธิ์  ผลมาก</v>
      </c>
      <c r="D30" s="240" t="str">
        <f>IF(Data_Individual!F38=0,"",Data_Individual!F38)</f>
        <v/>
      </c>
      <c r="E30" s="58" t="str">
        <f>IF(Data_Individual!H38=0,"",Data_Individual!H38)</f>
        <v/>
      </c>
      <c r="F30" s="234" t="str">
        <f t="shared" si="10"/>
        <v/>
      </c>
      <c r="G30" s="58" t="str">
        <f>IF(Data_Individual!J38=0,"",Data_Individual!J38)</f>
        <v/>
      </c>
      <c r="H30" s="234" t="str">
        <f t="shared" si="11"/>
        <v/>
      </c>
      <c r="I30" s="58" t="str">
        <f>IF(Data_Individual!L38=0,"",Data_Individual!L38)</f>
        <v/>
      </c>
      <c r="J30" s="234" t="str">
        <f t="shared" si="12"/>
        <v/>
      </c>
      <c r="K30" s="59"/>
    </row>
    <row r="31" spans="2:11" s="55" customFormat="1" ht="17.850000000000001" customHeight="1" x14ac:dyDescent="0.2">
      <c r="B31" s="52">
        <f>IF(Data_Individual!D39=0,"",Data_Individual!B39)</f>
        <v>26</v>
      </c>
      <c r="C31" s="228" t="str">
        <f>IF(Data_Individual!E39=0,"",Data_Individual!E39)</f>
        <v>ด.ญ.อังควิภา  พิลาสอน</v>
      </c>
      <c r="D31" s="238" t="str">
        <f>IF(Data_Individual!F39=0,"",Data_Individual!F39)</f>
        <v/>
      </c>
      <c r="E31" s="52" t="str">
        <f>IF(Data_Individual!H39=0,"",Data_Individual!H39)</f>
        <v/>
      </c>
      <c r="F31" s="232" t="str">
        <f>IF(E31&lt;&gt;"",IF(E31&lt;25,"ปรับปรุง",IF(E31&lt;50,"พอใช้",IF(E31&lt;75,"ดี",IF(E31&lt;101,"ดีมาก")))),"")</f>
        <v/>
      </c>
      <c r="G31" s="52" t="str">
        <f>IF(Data_Individual!J39=0,"",Data_Individual!J39)</f>
        <v/>
      </c>
      <c r="H31" s="232" t="str">
        <f>IF(G31&lt;&gt;"",IF(G31&lt;25,"ปรับปรุง",IF(G31&lt;50,"พอใช้",IF(G31&lt;75,"ดี",IF(G31&lt;101,"ดีมาก")))),"")</f>
        <v/>
      </c>
      <c r="I31" s="229" t="str">
        <f>IF(Data_Individual!L39=0,"",Data_Individual!L39)</f>
        <v/>
      </c>
      <c r="J31" s="242" t="str">
        <f>IF(I31&lt;&gt;"",IF(I31&lt;25,"ปรับปรุง",IF(I31&lt;50,"พอใช้",IF(I31&lt;75,"ดี",IF(I31&lt;101,"ดีมาก")))),"")</f>
        <v/>
      </c>
      <c r="K31" s="54"/>
    </row>
    <row r="32" spans="2:11" s="55" customFormat="1" ht="17.850000000000001" customHeight="1" x14ac:dyDescent="0.2">
      <c r="B32" s="56">
        <f>IF(Data_Individual!D40=0,"",Data_Individual!B40)</f>
        <v>27</v>
      </c>
      <c r="C32" s="230" t="str">
        <f>IF(Data_Individual!E40=0,"",Data_Individual!E40)</f>
        <v>ด.ช.สุทธินนท์  คำโย</v>
      </c>
      <c r="D32" s="239" t="str">
        <f>IF(Data_Individual!F40=0,"",Data_Individual!F40)</f>
        <v/>
      </c>
      <c r="E32" s="56" t="str">
        <f>IF(Data_Individual!H40=0,"",Data_Individual!H40)</f>
        <v/>
      </c>
      <c r="F32" s="233" t="str">
        <f t="shared" ref="F32:F35" si="13">IF(E32&lt;&gt;"",IF(E32&lt;25,"ปรับปรุง",IF(E32&lt;50,"พอใช้",IF(E32&lt;75,"ดี",IF(E32&lt;101,"ดีมาก")))),"")</f>
        <v/>
      </c>
      <c r="G32" s="56" t="str">
        <f>IF(Data_Individual!J40=0,"",Data_Individual!J40)</f>
        <v/>
      </c>
      <c r="H32" s="233" t="str">
        <f t="shared" ref="H32:H35" si="14">IF(G32&lt;&gt;"",IF(G32&lt;25,"ปรับปรุง",IF(G32&lt;50,"พอใช้",IF(G32&lt;75,"ดี",IF(G32&lt;101,"ดีมาก")))),"")</f>
        <v/>
      </c>
      <c r="I32" s="56" t="str">
        <f>IF(Data_Individual!L40=0,"",Data_Individual!L40)</f>
        <v/>
      </c>
      <c r="J32" s="233" t="str">
        <f t="shared" ref="J32:J35" si="15">IF(I32&lt;&gt;"",IF(I32&lt;25,"ปรับปรุง",IF(I32&lt;50,"พอใช้",IF(I32&lt;75,"ดี",IF(I32&lt;101,"ดีมาก")))),"")</f>
        <v/>
      </c>
      <c r="K32" s="57"/>
    </row>
    <row r="33" spans="2:11" s="55" customFormat="1" ht="17.850000000000001" customHeight="1" x14ac:dyDescent="0.2">
      <c r="B33" s="56">
        <f>IF(Data_Individual!D41=0,"",Data_Individual!B41)</f>
        <v>28</v>
      </c>
      <c r="C33" s="230" t="str">
        <f>IF(Data_Individual!E41=0,"",Data_Individual!E41)</f>
        <v>ด.ญ.ญาโณทัย  ศรีโชติ</v>
      </c>
      <c r="D33" s="239" t="str">
        <f>IF(Data_Individual!F41=0,"",Data_Individual!F41)</f>
        <v/>
      </c>
      <c r="E33" s="56" t="str">
        <f>IF(Data_Individual!H41=0,"",Data_Individual!H41)</f>
        <v/>
      </c>
      <c r="F33" s="233" t="str">
        <f t="shared" si="13"/>
        <v/>
      </c>
      <c r="G33" s="56" t="str">
        <f>IF(Data_Individual!J41=0,"",Data_Individual!J41)</f>
        <v/>
      </c>
      <c r="H33" s="233" t="str">
        <f t="shared" si="14"/>
        <v/>
      </c>
      <c r="I33" s="56" t="str">
        <f>IF(Data_Individual!L41=0,"",Data_Individual!L41)</f>
        <v/>
      </c>
      <c r="J33" s="233" t="str">
        <f t="shared" si="15"/>
        <v/>
      </c>
      <c r="K33" s="57"/>
    </row>
    <row r="34" spans="2:11" s="55" customFormat="1" ht="17.850000000000001" customHeight="1" x14ac:dyDescent="0.2">
      <c r="B34" s="56">
        <f>IF(Data_Individual!D42=0,"",Data_Individual!B42)</f>
        <v>29</v>
      </c>
      <c r="C34" s="230" t="str">
        <f>IF(Data_Individual!E42=0,"",Data_Individual!E42)</f>
        <v>ด.ญ.จินตนาการ  ประสานรัตน์</v>
      </c>
      <c r="D34" s="239" t="str">
        <f>IF(Data_Individual!F42=0,"",Data_Individual!F42)</f>
        <v/>
      </c>
      <c r="E34" s="56" t="str">
        <f>IF(Data_Individual!H42=0,"",Data_Individual!H42)</f>
        <v/>
      </c>
      <c r="F34" s="233" t="str">
        <f t="shared" si="13"/>
        <v/>
      </c>
      <c r="G34" s="56" t="str">
        <f>IF(Data_Individual!J42=0,"",Data_Individual!J42)</f>
        <v/>
      </c>
      <c r="H34" s="233" t="str">
        <f t="shared" si="14"/>
        <v/>
      </c>
      <c r="I34" s="56" t="str">
        <f>IF(Data_Individual!L42=0,"",Data_Individual!L42)</f>
        <v/>
      </c>
      <c r="J34" s="233" t="str">
        <f t="shared" si="15"/>
        <v/>
      </c>
      <c r="K34" s="57"/>
    </row>
    <row r="35" spans="2:11" s="55" customFormat="1" ht="17.850000000000001" customHeight="1" thickBot="1" x14ac:dyDescent="0.25">
      <c r="B35" s="58">
        <f>IF(Data_Individual!D43=0,"",Data_Individual!B43)</f>
        <v>30</v>
      </c>
      <c r="C35" s="231" t="str">
        <f>IF(Data_Individual!E43=0,"",Data_Individual!E43)</f>
        <v>ด.ช.ปัฏิยพงษ์  พลอยประดับ</v>
      </c>
      <c r="D35" s="240" t="str">
        <f>IF(Data_Individual!F43=0,"",Data_Individual!F43)</f>
        <v/>
      </c>
      <c r="E35" s="58" t="str">
        <f>IF(Data_Individual!H43=0,"",Data_Individual!H43)</f>
        <v/>
      </c>
      <c r="F35" s="234" t="str">
        <f t="shared" si="13"/>
        <v/>
      </c>
      <c r="G35" s="58" t="str">
        <f>IF(Data_Individual!J43=0,"",Data_Individual!J43)</f>
        <v/>
      </c>
      <c r="H35" s="234" t="str">
        <f t="shared" si="14"/>
        <v/>
      </c>
      <c r="I35" s="58" t="str">
        <f>IF(Data_Individual!L43=0,"",Data_Individual!L43)</f>
        <v/>
      </c>
      <c r="J35" s="234" t="str">
        <f t="shared" si="15"/>
        <v/>
      </c>
      <c r="K35" s="59"/>
    </row>
    <row r="36" spans="2:11" s="55" customFormat="1" ht="17.850000000000001" customHeight="1" x14ac:dyDescent="0.2">
      <c r="B36" s="52">
        <f>IF(Data_Individual!D44=0,"",Data_Individual!B44)</f>
        <v>31</v>
      </c>
      <c r="C36" s="228" t="str">
        <f>IF(Data_Individual!E44=0,"",Data_Individual!E44)</f>
        <v>ด.ญ.ธัญญาภา  สาสุกาศ</v>
      </c>
      <c r="D36" s="238" t="str">
        <f>IF(Data_Individual!F44=0,"",Data_Individual!F44)</f>
        <v/>
      </c>
      <c r="E36" s="52" t="str">
        <f>IF(Data_Individual!H44=0,"",Data_Individual!H44)</f>
        <v/>
      </c>
      <c r="F36" s="232" t="str">
        <f>IF(E36&lt;&gt;"",IF(E36&lt;25,"ปรับปรุง",IF(E36&lt;50,"พอใช้",IF(E36&lt;75,"ดี",IF(E36&lt;101,"ดีมาก")))),"")</f>
        <v/>
      </c>
      <c r="G36" s="52" t="str">
        <f>IF(Data_Individual!J44=0,"",Data_Individual!J44)</f>
        <v/>
      </c>
      <c r="H36" s="232" t="str">
        <f>IF(G36&lt;&gt;"",IF(G36&lt;25,"ปรับปรุง",IF(G36&lt;50,"พอใช้",IF(G36&lt;75,"ดี",IF(G36&lt;101,"ดีมาก")))),"")</f>
        <v/>
      </c>
      <c r="I36" s="229" t="str">
        <f>IF(Data_Individual!L44=0,"",Data_Individual!L44)</f>
        <v/>
      </c>
      <c r="J36" s="242" t="str">
        <f>IF(I36&lt;&gt;"",IF(I36&lt;25,"ปรับปรุง",IF(I36&lt;50,"พอใช้",IF(I36&lt;75,"ดี",IF(I36&lt;101,"ดีมาก")))),"")</f>
        <v/>
      </c>
      <c r="K36" s="54"/>
    </row>
    <row r="37" spans="2:11" s="55" customFormat="1" ht="17.850000000000001" customHeight="1" x14ac:dyDescent="0.2">
      <c r="B37" s="56">
        <f>IF(Data_Individual!D45=0,"",Data_Individual!B45)</f>
        <v>32</v>
      </c>
      <c r="C37" s="230" t="str">
        <f>IF(Data_Individual!E45=0,"",Data_Individual!E45)</f>
        <v>ด.ช.ปฤณซ์  มุขพรหม</v>
      </c>
      <c r="D37" s="239" t="str">
        <f>IF(Data_Individual!F45=0,"",Data_Individual!F45)</f>
        <v/>
      </c>
      <c r="E37" s="56" t="str">
        <f>IF(Data_Individual!H45=0,"",Data_Individual!H45)</f>
        <v/>
      </c>
      <c r="F37" s="233" t="str">
        <f t="shared" ref="F37:F40" si="16">IF(E37&lt;&gt;"",IF(E37&lt;25,"ปรับปรุง",IF(E37&lt;50,"พอใช้",IF(E37&lt;75,"ดี",IF(E37&lt;101,"ดีมาก")))),"")</f>
        <v/>
      </c>
      <c r="G37" s="56" t="str">
        <f>IF(Data_Individual!J45=0,"",Data_Individual!J45)</f>
        <v/>
      </c>
      <c r="H37" s="233" t="str">
        <f t="shared" ref="H37:H40" si="17">IF(G37&lt;&gt;"",IF(G37&lt;25,"ปรับปรุง",IF(G37&lt;50,"พอใช้",IF(G37&lt;75,"ดี",IF(G37&lt;101,"ดีมาก")))),"")</f>
        <v/>
      </c>
      <c r="I37" s="56" t="str">
        <f>IF(Data_Individual!L45=0,"",Data_Individual!L45)</f>
        <v/>
      </c>
      <c r="J37" s="233" t="str">
        <f t="shared" ref="J37:J40" si="18">IF(I37&lt;&gt;"",IF(I37&lt;25,"ปรับปรุง",IF(I37&lt;50,"พอใช้",IF(I37&lt;75,"ดี",IF(I37&lt;101,"ดีมาก")))),"")</f>
        <v/>
      </c>
      <c r="K37" s="57"/>
    </row>
    <row r="38" spans="2:11" s="55" customFormat="1" ht="17.850000000000001" customHeight="1" x14ac:dyDescent="0.2">
      <c r="B38" s="56">
        <f>IF(Data_Individual!D46=0,"",Data_Individual!B46)</f>
        <v>33</v>
      </c>
      <c r="C38" s="230" t="str">
        <f>IF(Data_Individual!E46=0,"",Data_Individual!E46)</f>
        <v>ด.ญ.สุมิตา  พิมพรัตน์</v>
      </c>
      <c r="D38" s="239" t="str">
        <f>IF(Data_Individual!F46=0,"",Data_Individual!F46)</f>
        <v/>
      </c>
      <c r="E38" s="56" t="str">
        <f>IF(Data_Individual!H46=0,"",Data_Individual!H46)</f>
        <v/>
      </c>
      <c r="F38" s="233" t="str">
        <f t="shared" si="16"/>
        <v/>
      </c>
      <c r="G38" s="56" t="str">
        <f>IF(Data_Individual!J46=0,"",Data_Individual!J46)</f>
        <v/>
      </c>
      <c r="H38" s="233" t="str">
        <f t="shared" si="17"/>
        <v/>
      </c>
      <c r="I38" s="56" t="str">
        <f>IF(Data_Individual!L46=0,"",Data_Individual!L46)</f>
        <v/>
      </c>
      <c r="J38" s="233" t="str">
        <f t="shared" si="18"/>
        <v/>
      </c>
      <c r="K38" s="57"/>
    </row>
    <row r="39" spans="2:11" s="55" customFormat="1" ht="17.850000000000001" customHeight="1" x14ac:dyDescent="0.2">
      <c r="B39" s="56">
        <f>IF(Data_Individual!D47=0,"",Data_Individual!B47)</f>
        <v>34</v>
      </c>
      <c r="C39" s="230" t="str">
        <f>IF(Data_Individual!E47=0,"",Data_Individual!E47)</f>
        <v>ด.ช.ก่อเกียรติ  ขัติกุล</v>
      </c>
      <c r="D39" s="239" t="str">
        <f>IF(Data_Individual!F47=0,"",Data_Individual!F47)</f>
        <v/>
      </c>
      <c r="E39" s="56" t="str">
        <f>IF(Data_Individual!H47=0,"",Data_Individual!H47)</f>
        <v/>
      </c>
      <c r="F39" s="233" t="str">
        <f t="shared" si="16"/>
        <v/>
      </c>
      <c r="G39" s="56" t="str">
        <f>IF(Data_Individual!J47=0,"",Data_Individual!J47)</f>
        <v/>
      </c>
      <c r="H39" s="233" t="str">
        <f t="shared" si="17"/>
        <v/>
      </c>
      <c r="I39" s="56" t="str">
        <f>IF(Data_Individual!L47=0,"",Data_Individual!L47)</f>
        <v/>
      </c>
      <c r="J39" s="233" t="str">
        <f t="shared" si="18"/>
        <v/>
      </c>
      <c r="K39" s="57"/>
    </row>
    <row r="40" spans="2:11" s="55" customFormat="1" ht="17.850000000000001" customHeight="1" thickBot="1" x14ac:dyDescent="0.25">
      <c r="B40" s="58">
        <f>IF(Data_Individual!D48=0,"",Data_Individual!B48)</f>
        <v>35</v>
      </c>
      <c r="C40" s="231" t="str">
        <f>IF(Data_Individual!E48=0,"",Data_Individual!E48)</f>
        <v>ด.ญ.ภัสสร  วันใจ</v>
      </c>
      <c r="D40" s="240" t="str">
        <f>IF(Data_Individual!F48=0,"",Data_Individual!F48)</f>
        <v/>
      </c>
      <c r="E40" s="58" t="str">
        <f>IF(Data_Individual!H48=0,"",Data_Individual!H48)</f>
        <v/>
      </c>
      <c r="F40" s="234" t="str">
        <f t="shared" si="16"/>
        <v/>
      </c>
      <c r="G40" s="58" t="str">
        <f>IF(Data_Individual!J48=0,"",Data_Individual!J48)</f>
        <v/>
      </c>
      <c r="H40" s="234" t="str">
        <f t="shared" si="17"/>
        <v/>
      </c>
      <c r="I40" s="58" t="str">
        <f>IF(Data_Individual!L48=0,"",Data_Individual!L48)</f>
        <v/>
      </c>
      <c r="J40" s="234" t="str">
        <f t="shared" si="18"/>
        <v/>
      </c>
      <c r="K40" s="59"/>
    </row>
    <row r="41" spans="2:11" s="55" customFormat="1" ht="17.850000000000001" customHeight="1" x14ac:dyDescent="0.2">
      <c r="B41" s="52" t="str">
        <f>IF(Data_Individual!D49=0,"",Data_Individual!B49)</f>
        <v/>
      </c>
      <c r="C41" s="228" t="str">
        <f>IF(Data_Individual!E49=0,"",Data_Individual!E49)</f>
        <v/>
      </c>
      <c r="D41" s="238" t="str">
        <f>IF(Data_Individual!F49=0,"",Data_Individual!F49)</f>
        <v/>
      </c>
      <c r="E41" s="52" t="str">
        <f>IF(Data_Individual!H49=0,"",Data_Individual!H49)</f>
        <v/>
      </c>
      <c r="F41" s="232" t="str">
        <f>IF(E41&lt;&gt;"",IF(E41&lt;25,"ปรับปรุง",IF(E41&lt;50,"พอใช้",IF(E41&lt;75,"ดี",IF(E41&lt;101,"ดีมาก")))),"")</f>
        <v/>
      </c>
      <c r="G41" s="52" t="str">
        <f>IF(Data_Individual!J49=0,"",Data_Individual!J49)</f>
        <v/>
      </c>
      <c r="H41" s="232" t="str">
        <f>IF(G41&lt;&gt;"",IF(G41&lt;25,"ปรับปรุง",IF(G41&lt;50,"พอใช้",IF(G41&lt;75,"ดี",IF(G41&lt;101,"ดีมาก")))),"")</f>
        <v/>
      </c>
      <c r="I41" s="229" t="str">
        <f>IF(Data_Individual!L49=0,"",Data_Individual!L49)</f>
        <v/>
      </c>
      <c r="J41" s="242" t="str">
        <f>IF(I41&lt;&gt;"",IF(I41&lt;25,"ปรับปรุง",IF(I41&lt;50,"พอใช้",IF(I41&lt;75,"ดี",IF(I41&lt;101,"ดีมาก")))),"")</f>
        <v/>
      </c>
      <c r="K41" s="54"/>
    </row>
    <row r="42" spans="2:11" s="55" customFormat="1" ht="17.850000000000001" customHeight="1" x14ac:dyDescent="0.2">
      <c r="B42" s="56" t="str">
        <f>IF(Data_Individual!D50=0,"",Data_Individual!B50)</f>
        <v/>
      </c>
      <c r="C42" s="230" t="str">
        <f>IF(Data_Individual!E50=0,"",Data_Individual!E50)</f>
        <v/>
      </c>
      <c r="D42" s="239" t="str">
        <f>IF(Data_Individual!F50=0,"",Data_Individual!F50)</f>
        <v/>
      </c>
      <c r="E42" s="56" t="str">
        <f>IF(Data_Individual!H50=0,"",Data_Individual!H50)</f>
        <v/>
      </c>
      <c r="F42" s="233" t="str">
        <f t="shared" ref="F42:F45" si="19">IF(E42&lt;&gt;"",IF(E42&lt;25,"ปรับปรุง",IF(E42&lt;50,"พอใช้",IF(E42&lt;75,"ดี",IF(E42&lt;101,"ดีมาก")))),"")</f>
        <v/>
      </c>
      <c r="G42" s="56" t="str">
        <f>IF(Data_Individual!J50=0,"",Data_Individual!J50)</f>
        <v/>
      </c>
      <c r="H42" s="233" t="str">
        <f t="shared" ref="H42:H45" si="20">IF(G42&lt;&gt;"",IF(G42&lt;25,"ปรับปรุง",IF(G42&lt;50,"พอใช้",IF(G42&lt;75,"ดี",IF(G42&lt;101,"ดีมาก")))),"")</f>
        <v/>
      </c>
      <c r="I42" s="56" t="str">
        <f>IF(Data_Individual!L50=0,"",Data_Individual!L50)</f>
        <v/>
      </c>
      <c r="J42" s="233" t="str">
        <f t="shared" ref="J42:J45" si="21">IF(I42&lt;&gt;"",IF(I42&lt;25,"ปรับปรุง",IF(I42&lt;50,"พอใช้",IF(I42&lt;75,"ดี",IF(I42&lt;101,"ดีมาก")))),"")</f>
        <v/>
      </c>
      <c r="K42" s="57"/>
    </row>
    <row r="43" spans="2:11" s="55" customFormat="1" ht="17.850000000000001" customHeight="1" x14ac:dyDescent="0.2">
      <c r="B43" s="56" t="str">
        <f>IF(Data_Individual!D51=0,"",Data_Individual!B51)</f>
        <v/>
      </c>
      <c r="C43" s="230" t="str">
        <f>IF(Data_Individual!E51=0,"",Data_Individual!E51)</f>
        <v/>
      </c>
      <c r="D43" s="239" t="str">
        <f>IF(Data_Individual!F51=0,"",Data_Individual!F51)</f>
        <v/>
      </c>
      <c r="E43" s="56" t="str">
        <f>IF(Data_Individual!H51=0,"",Data_Individual!H51)</f>
        <v/>
      </c>
      <c r="F43" s="233" t="str">
        <f t="shared" si="19"/>
        <v/>
      </c>
      <c r="G43" s="56" t="str">
        <f>IF(Data_Individual!J51=0,"",Data_Individual!J51)</f>
        <v/>
      </c>
      <c r="H43" s="233" t="str">
        <f t="shared" si="20"/>
        <v/>
      </c>
      <c r="I43" s="56" t="str">
        <f>IF(Data_Individual!L51=0,"",Data_Individual!L51)</f>
        <v/>
      </c>
      <c r="J43" s="233" t="str">
        <f t="shared" si="21"/>
        <v/>
      </c>
      <c r="K43" s="57"/>
    </row>
    <row r="44" spans="2:11" s="55" customFormat="1" ht="17.850000000000001" customHeight="1" x14ac:dyDescent="0.2">
      <c r="B44" s="56" t="str">
        <f>IF(Data_Individual!D52=0,"",Data_Individual!B52)</f>
        <v/>
      </c>
      <c r="C44" s="230" t="str">
        <f>IF(Data_Individual!E52=0,"",Data_Individual!E52)</f>
        <v/>
      </c>
      <c r="D44" s="239" t="str">
        <f>IF(Data_Individual!F52=0,"",Data_Individual!F52)</f>
        <v/>
      </c>
      <c r="E44" s="56" t="str">
        <f>IF(Data_Individual!H52=0,"",Data_Individual!H52)</f>
        <v/>
      </c>
      <c r="F44" s="233" t="str">
        <f t="shared" si="19"/>
        <v/>
      </c>
      <c r="G44" s="56" t="str">
        <f>IF(Data_Individual!J52=0,"",Data_Individual!J52)</f>
        <v/>
      </c>
      <c r="H44" s="233" t="str">
        <f t="shared" si="20"/>
        <v/>
      </c>
      <c r="I44" s="56" t="str">
        <f>IF(Data_Individual!L52=0,"",Data_Individual!L52)</f>
        <v/>
      </c>
      <c r="J44" s="233" t="str">
        <f t="shared" si="21"/>
        <v/>
      </c>
      <c r="K44" s="57"/>
    </row>
    <row r="45" spans="2:11" s="55" customFormat="1" ht="17.850000000000001" customHeight="1" thickBot="1" x14ac:dyDescent="0.25">
      <c r="B45" s="58" t="str">
        <f>IF(Data_Individual!D53=0,"",Data_Individual!B53)</f>
        <v/>
      </c>
      <c r="C45" s="231" t="str">
        <f>IF(Data_Individual!E53=0,"",Data_Individual!E53)</f>
        <v/>
      </c>
      <c r="D45" s="240" t="str">
        <f>IF(Data_Individual!F53=0,"",Data_Individual!F53)</f>
        <v/>
      </c>
      <c r="E45" s="58" t="str">
        <f>IF(Data_Individual!H53=0,"",Data_Individual!H53)</f>
        <v/>
      </c>
      <c r="F45" s="234" t="str">
        <f t="shared" si="19"/>
        <v/>
      </c>
      <c r="G45" s="58" t="str">
        <f>IF(Data_Individual!J53=0,"",Data_Individual!J53)</f>
        <v/>
      </c>
      <c r="H45" s="234" t="str">
        <f t="shared" si="20"/>
        <v/>
      </c>
      <c r="I45" s="58" t="str">
        <f>IF(Data_Individual!L53=0,"",Data_Individual!L53)</f>
        <v/>
      </c>
      <c r="J45" s="234" t="str">
        <f t="shared" si="21"/>
        <v/>
      </c>
      <c r="K45" s="59"/>
    </row>
    <row r="46" spans="2:11" s="55" customFormat="1" ht="17.850000000000001" customHeight="1" x14ac:dyDescent="0.2">
      <c r="B46" s="52" t="str">
        <f>IF(Data_Individual!D54=0,"",Data_Individual!B54)</f>
        <v/>
      </c>
      <c r="C46" s="228" t="str">
        <f>IF(Data_Individual!E54=0,"",Data_Individual!E54)</f>
        <v/>
      </c>
      <c r="D46" s="238" t="str">
        <f>IF(Data_Individual!F54=0,"",Data_Individual!F54)</f>
        <v/>
      </c>
      <c r="E46" s="52" t="str">
        <f>IF(Data_Individual!H54=0,"",Data_Individual!H54)</f>
        <v/>
      </c>
      <c r="F46" s="232" t="str">
        <f>IF(E46&lt;&gt;"",IF(E46&lt;25,"ปรับปรุง",IF(E46&lt;50,"พอใช้",IF(E46&lt;75,"ดี",IF(E46&lt;101,"ดีมาก")))),"")</f>
        <v/>
      </c>
      <c r="G46" s="52" t="str">
        <f>IF(Data_Individual!J54=0,"",Data_Individual!J54)</f>
        <v/>
      </c>
      <c r="H46" s="232" t="str">
        <f>IF(G46&lt;&gt;"",IF(G46&lt;25,"ปรับปรุง",IF(G46&lt;50,"พอใช้",IF(G46&lt;75,"ดี",IF(G46&lt;101,"ดีมาก")))),"")</f>
        <v/>
      </c>
      <c r="I46" s="229" t="str">
        <f>IF(Data_Individual!L54=0,"",Data_Individual!L54)</f>
        <v/>
      </c>
      <c r="J46" s="242" t="str">
        <f>IF(I46&lt;&gt;"",IF(I46&lt;25,"ปรับปรุง",IF(I46&lt;50,"พอใช้",IF(I46&lt;75,"ดี",IF(I46&lt;101,"ดีมาก")))),"")</f>
        <v/>
      </c>
      <c r="K46" s="54"/>
    </row>
    <row r="47" spans="2:11" s="55" customFormat="1" ht="17.850000000000001" customHeight="1" x14ac:dyDescent="0.2">
      <c r="B47" s="56" t="str">
        <f>IF(Data_Individual!D55=0,"",Data_Individual!B55)</f>
        <v/>
      </c>
      <c r="C47" s="230" t="str">
        <f>IF(Data_Individual!E55=0,"",Data_Individual!E55)</f>
        <v/>
      </c>
      <c r="D47" s="239" t="str">
        <f>IF(Data_Individual!F55=0,"",Data_Individual!F55)</f>
        <v/>
      </c>
      <c r="E47" s="56" t="str">
        <f>IF(Data_Individual!H55=0,"",Data_Individual!H55)</f>
        <v/>
      </c>
      <c r="F47" s="233" t="str">
        <f t="shared" ref="F47:F50" si="22">IF(E47&lt;&gt;"",IF(E47&lt;25,"ปรับปรุง",IF(E47&lt;50,"พอใช้",IF(E47&lt;75,"ดี",IF(E47&lt;101,"ดีมาก")))),"")</f>
        <v/>
      </c>
      <c r="G47" s="56" t="str">
        <f>IF(Data_Individual!J55=0,"",Data_Individual!J55)</f>
        <v/>
      </c>
      <c r="H47" s="233" t="str">
        <f t="shared" ref="H47:H50" si="23">IF(G47&lt;&gt;"",IF(G47&lt;25,"ปรับปรุง",IF(G47&lt;50,"พอใช้",IF(G47&lt;75,"ดี",IF(G47&lt;101,"ดีมาก")))),"")</f>
        <v/>
      </c>
      <c r="I47" s="56" t="str">
        <f>IF(Data_Individual!L55=0,"",Data_Individual!L55)</f>
        <v/>
      </c>
      <c r="J47" s="233" t="str">
        <f t="shared" ref="J47:J50" si="24">IF(I47&lt;&gt;"",IF(I47&lt;25,"ปรับปรุง",IF(I47&lt;50,"พอใช้",IF(I47&lt;75,"ดี",IF(I47&lt;101,"ดีมาก")))),"")</f>
        <v/>
      </c>
      <c r="K47" s="57"/>
    </row>
    <row r="48" spans="2:11" s="55" customFormat="1" ht="17.850000000000001" customHeight="1" x14ac:dyDescent="0.2">
      <c r="B48" s="56" t="str">
        <f>IF(Data_Individual!D56=0,"",Data_Individual!B56)</f>
        <v/>
      </c>
      <c r="C48" s="230" t="str">
        <f>IF(Data_Individual!E56=0,"",Data_Individual!E56)</f>
        <v/>
      </c>
      <c r="D48" s="239" t="str">
        <f>IF(Data_Individual!F56=0,"",Data_Individual!F56)</f>
        <v/>
      </c>
      <c r="E48" s="56" t="str">
        <f>IF(Data_Individual!H56=0,"",Data_Individual!H56)</f>
        <v/>
      </c>
      <c r="F48" s="233" t="str">
        <f t="shared" si="22"/>
        <v/>
      </c>
      <c r="G48" s="56" t="str">
        <f>IF(Data_Individual!J56=0,"",Data_Individual!J56)</f>
        <v/>
      </c>
      <c r="H48" s="233" t="str">
        <f t="shared" si="23"/>
        <v/>
      </c>
      <c r="I48" s="56" t="str">
        <f>IF(Data_Individual!L56=0,"",Data_Individual!L56)</f>
        <v/>
      </c>
      <c r="J48" s="233" t="str">
        <f t="shared" si="24"/>
        <v/>
      </c>
      <c r="K48" s="57"/>
    </row>
    <row r="49" spans="2:11" s="55" customFormat="1" ht="17.850000000000001" customHeight="1" x14ac:dyDescent="0.2">
      <c r="B49" s="56" t="str">
        <f>IF(Data_Individual!D57=0,"",Data_Individual!B57)</f>
        <v/>
      </c>
      <c r="C49" s="230" t="str">
        <f>IF(Data_Individual!E57=0,"",Data_Individual!E57)</f>
        <v/>
      </c>
      <c r="D49" s="239" t="str">
        <f>IF(Data_Individual!F57=0,"",Data_Individual!F57)</f>
        <v/>
      </c>
      <c r="E49" s="56" t="str">
        <f>IF(Data_Individual!H57=0,"",Data_Individual!H57)</f>
        <v/>
      </c>
      <c r="F49" s="233" t="str">
        <f t="shared" si="22"/>
        <v/>
      </c>
      <c r="G49" s="56" t="str">
        <f>IF(Data_Individual!J57=0,"",Data_Individual!J57)</f>
        <v/>
      </c>
      <c r="H49" s="233" t="str">
        <f t="shared" si="23"/>
        <v/>
      </c>
      <c r="I49" s="56" t="str">
        <f>IF(Data_Individual!L57=0,"",Data_Individual!L57)</f>
        <v/>
      </c>
      <c r="J49" s="233" t="str">
        <f t="shared" si="24"/>
        <v/>
      </c>
      <c r="K49" s="57"/>
    </row>
    <row r="50" spans="2:11" s="55" customFormat="1" ht="17.850000000000001" customHeight="1" thickBot="1" x14ac:dyDescent="0.25">
      <c r="B50" s="58" t="str">
        <f>IF(Data_Individual!D58=0,"",Data_Individual!B58)</f>
        <v/>
      </c>
      <c r="C50" s="231" t="str">
        <f>IF(Data_Individual!E58=0,"",Data_Individual!E58)</f>
        <v/>
      </c>
      <c r="D50" s="240" t="str">
        <f>IF(Data_Individual!F58=0,"",Data_Individual!F58)</f>
        <v/>
      </c>
      <c r="E50" s="58" t="str">
        <f>IF(Data_Individual!H58=0,"",Data_Individual!H58)</f>
        <v/>
      </c>
      <c r="F50" s="234" t="str">
        <f t="shared" si="22"/>
        <v/>
      </c>
      <c r="G50" s="58" t="str">
        <f>IF(Data_Individual!J58=0,"",Data_Individual!J58)</f>
        <v/>
      </c>
      <c r="H50" s="234" t="str">
        <f t="shared" si="23"/>
        <v/>
      </c>
      <c r="I50" s="58" t="str">
        <f>IF(Data_Individual!L58=0,"",Data_Individual!L58)</f>
        <v/>
      </c>
      <c r="J50" s="234" t="str">
        <f t="shared" si="24"/>
        <v/>
      </c>
      <c r="K50" s="59"/>
    </row>
    <row r="51" spans="2:11" s="55" customFormat="1" ht="17.850000000000001" customHeight="1" x14ac:dyDescent="0.2">
      <c r="B51" s="52" t="str">
        <f>IF(Data_Individual!D59=0,"",Data_Individual!B59)</f>
        <v/>
      </c>
      <c r="C51" s="228" t="str">
        <f>IF(Data_Individual!E59=0,"",Data_Individual!E59)</f>
        <v/>
      </c>
      <c r="D51" s="238" t="str">
        <f>IF(Data_Individual!F59=0,"",Data_Individual!F59)</f>
        <v/>
      </c>
      <c r="E51" s="52" t="str">
        <f>IF(Data_Individual!H59=0,"",Data_Individual!H59)</f>
        <v/>
      </c>
      <c r="F51" s="232" t="str">
        <f>IF(E51&lt;&gt;"",IF(E51&lt;25,"ปรับปรุง",IF(E51&lt;50,"พอใช้",IF(E51&lt;75,"ดี",IF(E51&lt;101,"ดีมาก")))),"")</f>
        <v/>
      </c>
      <c r="G51" s="52" t="str">
        <f>IF(Data_Individual!J59=0,"",Data_Individual!J59)</f>
        <v/>
      </c>
      <c r="H51" s="232" t="str">
        <f>IF(G51&lt;&gt;"",IF(G51&lt;25,"ปรับปรุง",IF(G51&lt;50,"พอใช้",IF(G51&lt;75,"ดี",IF(G51&lt;101,"ดีมาก")))),"")</f>
        <v/>
      </c>
      <c r="I51" s="229" t="str">
        <f>IF(Data_Individual!L59=0,"",Data_Individual!L59)</f>
        <v/>
      </c>
      <c r="J51" s="242" t="str">
        <f>IF(I51&lt;&gt;"",IF(I51&lt;25,"ปรับปรุง",IF(I51&lt;50,"พอใช้",IF(I51&lt;75,"ดี",IF(I51&lt;101,"ดีมาก")))),"")</f>
        <v/>
      </c>
      <c r="K51" s="54"/>
    </row>
    <row r="52" spans="2:11" s="55" customFormat="1" ht="17.850000000000001" customHeight="1" x14ac:dyDescent="0.2">
      <c r="B52" s="56" t="str">
        <f>IF(Data_Individual!D60=0,"",Data_Individual!B60)</f>
        <v/>
      </c>
      <c r="C52" s="230" t="str">
        <f>IF(Data_Individual!E60=0,"",Data_Individual!E60)</f>
        <v/>
      </c>
      <c r="D52" s="239" t="str">
        <f>IF(Data_Individual!F60=0,"",Data_Individual!F60)</f>
        <v/>
      </c>
      <c r="E52" s="56" t="str">
        <f>IF(Data_Individual!H60=0,"",Data_Individual!H60)</f>
        <v/>
      </c>
      <c r="F52" s="233" t="str">
        <f t="shared" ref="F52:F55" si="25">IF(E52&lt;&gt;"",IF(E52&lt;25,"ปรับปรุง",IF(E52&lt;50,"พอใช้",IF(E52&lt;75,"ดี",IF(E52&lt;101,"ดีมาก")))),"")</f>
        <v/>
      </c>
      <c r="G52" s="56" t="str">
        <f>IF(Data_Individual!J60=0,"",Data_Individual!J60)</f>
        <v/>
      </c>
      <c r="H52" s="233" t="str">
        <f t="shared" ref="H52:H55" si="26">IF(G52&lt;&gt;"",IF(G52&lt;25,"ปรับปรุง",IF(G52&lt;50,"พอใช้",IF(G52&lt;75,"ดี",IF(G52&lt;101,"ดีมาก")))),"")</f>
        <v/>
      </c>
      <c r="I52" s="56" t="str">
        <f>IF(Data_Individual!L60=0,"",Data_Individual!L60)</f>
        <v/>
      </c>
      <c r="J52" s="233" t="str">
        <f t="shared" ref="J52:J55" si="27">IF(I52&lt;&gt;"",IF(I52&lt;25,"ปรับปรุง",IF(I52&lt;50,"พอใช้",IF(I52&lt;75,"ดี",IF(I52&lt;101,"ดีมาก")))),"")</f>
        <v/>
      </c>
      <c r="K52" s="57"/>
    </row>
    <row r="53" spans="2:11" s="55" customFormat="1" ht="17.850000000000001" customHeight="1" x14ac:dyDescent="0.2">
      <c r="B53" s="56" t="str">
        <f>IF(Data_Individual!D61=0,"",Data_Individual!B61)</f>
        <v/>
      </c>
      <c r="C53" s="230" t="str">
        <f>IF(Data_Individual!E61=0,"",Data_Individual!E61)</f>
        <v/>
      </c>
      <c r="D53" s="239" t="str">
        <f>IF(Data_Individual!F61=0,"",Data_Individual!F61)</f>
        <v/>
      </c>
      <c r="E53" s="56" t="str">
        <f>IF(Data_Individual!H61=0,"",Data_Individual!H61)</f>
        <v/>
      </c>
      <c r="F53" s="233" t="str">
        <f t="shared" si="25"/>
        <v/>
      </c>
      <c r="G53" s="56" t="str">
        <f>IF(Data_Individual!J61=0,"",Data_Individual!J61)</f>
        <v/>
      </c>
      <c r="H53" s="233" t="str">
        <f t="shared" si="26"/>
        <v/>
      </c>
      <c r="I53" s="56" t="str">
        <f>IF(Data_Individual!L61=0,"",Data_Individual!L61)</f>
        <v/>
      </c>
      <c r="J53" s="233" t="str">
        <f t="shared" si="27"/>
        <v/>
      </c>
      <c r="K53" s="57"/>
    </row>
    <row r="54" spans="2:11" s="55" customFormat="1" ht="17.850000000000001" customHeight="1" x14ac:dyDescent="0.2">
      <c r="B54" s="56" t="str">
        <f>IF(Data_Individual!D62=0,"",Data_Individual!B62)</f>
        <v/>
      </c>
      <c r="C54" s="230" t="str">
        <f>IF(Data_Individual!E62=0,"",Data_Individual!E62)</f>
        <v/>
      </c>
      <c r="D54" s="239" t="str">
        <f>IF(Data_Individual!F62=0,"",Data_Individual!F62)</f>
        <v/>
      </c>
      <c r="E54" s="56" t="str">
        <f>IF(Data_Individual!H62=0,"",Data_Individual!H62)</f>
        <v/>
      </c>
      <c r="F54" s="233" t="str">
        <f t="shared" si="25"/>
        <v/>
      </c>
      <c r="G54" s="56" t="str">
        <f>IF(Data_Individual!J62=0,"",Data_Individual!J62)</f>
        <v/>
      </c>
      <c r="H54" s="233" t="str">
        <f t="shared" si="26"/>
        <v/>
      </c>
      <c r="I54" s="56" t="str">
        <f>IF(Data_Individual!L62=0,"",Data_Individual!L62)</f>
        <v/>
      </c>
      <c r="J54" s="233" t="str">
        <f t="shared" si="27"/>
        <v/>
      </c>
      <c r="K54" s="57"/>
    </row>
    <row r="55" spans="2:11" s="55" customFormat="1" ht="17.850000000000001" customHeight="1" thickBot="1" x14ac:dyDescent="0.25">
      <c r="B55" s="58" t="str">
        <f>IF(Data_Individual!D63=0,"",Data_Individual!B63)</f>
        <v/>
      </c>
      <c r="C55" s="231" t="str">
        <f>IF(Data_Individual!E63=0,"",Data_Individual!E63)</f>
        <v/>
      </c>
      <c r="D55" s="240" t="str">
        <f>IF(Data_Individual!F63=0,"",Data_Individual!F63)</f>
        <v/>
      </c>
      <c r="E55" s="58" t="str">
        <f>IF(Data_Individual!H63=0,"",Data_Individual!H63)</f>
        <v/>
      </c>
      <c r="F55" s="234" t="str">
        <f t="shared" si="25"/>
        <v/>
      </c>
      <c r="G55" s="58" t="str">
        <f>IF(Data_Individual!J63=0,"",Data_Individual!J63)</f>
        <v/>
      </c>
      <c r="H55" s="234" t="str">
        <f t="shared" si="26"/>
        <v/>
      </c>
      <c r="I55" s="58" t="str">
        <f>IF(Data_Individual!L63=0,"",Data_Individual!L63)</f>
        <v/>
      </c>
      <c r="J55" s="234" t="str">
        <f t="shared" si="27"/>
        <v/>
      </c>
      <c r="K55" s="59"/>
    </row>
    <row r="56" spans="2:11" s="55" customFormat="1" ht="17.850000000000001" customHeight="1" x14ac:dyDescent="0.2">
      <c r="B56" s="52" t="str">
        <f>IF(Data_Individual!D64=0,"",Data_Individual!B64)</f>
        <v/>
      </c>
      <c r="C56" s="228" t="str">
        <f>IF(Data_Individual!E64=0,"",Data_Individual!E64)</f>
        <v/>
      </c>
      <c r="D56" s="238" t="str">
        <f>IF(Data_Individual!F64=0,"",Data_Individual!F64)</f>
        <v/>
      </c>
      <c r="E56" s="52" t="str">
        <f>IF(Data_Individual!H64=0,"",Data_Individual!H64)</f>
        <v/>
      </c>
      <c r="F56" s="232" t="str">
        <f>IF(E56&lt;&gt;"",IF(E56&lt;25,"ปรับปรุง",IF(E56&lt;50,"พอใช้",IF(E56&lt;75,"ดี",IF(E56&lt;101,"ดีมาก")))),"")</f>
        <v/>
      </c>
      <c r="G56" s="52" t="str">
        <f>IF(Data_Individual!J64=0,"",Data_Individual!J64)</f>
        <v/>
      </c>
      <c r="H56" s="232" t="str">
        <f>IF(G56&lt;&gt;"",IF(G56&lt;25,"ปรับปรุง",IF(G56&lt;50,"พอใช้",IF(G56&lt;75,"ดี",IF(G56&lt;101,"ดีมาก")))),"")</f>
        <v/>
      </c>
      <c r="I56" s="229" t="str">
        <f>IF(Data_Individual!L64=0,"",Data_Individual!L64)</f>
        <v/>
      </c>
      <c r="J56" s="242" t="str">
        <f>IF(I56&lt;&gt;"",IF(I56&lt;25,"ปรับปรุง",IF(I56&lt;50,"พอใช้",IF(I56&lt;75,"ดี",IF(I56&lt;101,"ดีมาก")))),"")</f>
        <v/>
      </c>
      <c r="K56" s="54"/>
    </row>
    <row r="57" spans="2:11" s="55" customFormat="1" ht="17.850000000000001" customHeight="1" x14ac:dyDescent="0.2">
      <c r="B57" s="56" t="str">
        <f>IF(Data_Individual!D65=0,"",Data_Individual!B65)</f>
        <v/>
      </c>
      <c r="C57" s="230" t="str">
        <f>IF(Data_Individual!E65=0,"",Data_Individual!E65)</f>
        <v/>
      </c>
      <c r="D57" s="239" t="str">
        <f>IF(Data_Individual!F65=0,"",Data_Individual!F65)</f>
        <v/>
      </c>
      <c r="E57" s="56" t="str">
        <f>IF(Data_Individual!H65=0,"",Data_Individual!H65)</f>
        <v/>
      </c>
      <c r="F57" s="233" t="str">
        <f t="shared" ref="F57:F60" si="28">IF(E57&lt;&gt;"",IF(E57&lt;25,"ปรับปรุง",IF(E57&lt;50,"พอใช้",IF(E57&lt;75,"ดี",IF(E57&lt;101,"ดีมาก")))),"")</f>
        <v/>
      </c>
      <c r="G57" s="56" t="str">
        <f>IF(Data_Individual!J65=0,"",Data_Individual!J65)</f>
        <v/>
      </c>
      <c r="H57" s="233" t="str">
        <f t="shared" ref="H57:H60" si="29">IF(G57&lt;&gt;"",IF(G57&lt;25,"ปรับปรุง",IF(G57&lt;50,"พอใช้",IF(G57&lt;75,"ดี",IF(G57&lt;101,"ดีมาก")))),"")</f>
        <v/>
      </c>
      <c r="I57" s="56" t="str">
        <f>IF(Data_Individual!L65=0,"",Data_Individual!L65)</f>
        <v/>
      </c>
      <c r="J57" s="233" t="str">
        <f t="shared" ref="J57:J60" si="30">IF(I57&lt;&gt;"",IF(I57&lt;25,"ปรับปรุง",IF(I57&lt;50,"พอใช้",IF(I57&lt;75,"ดี",IF(I57&lt;101,"ดีมาก")))),"")</f>
        <v/>
      </c>
      <c r="K57" s="57"/>
    </row>
    <row r="58" spans="2:11" s="55" customFormat="1" ht="17.850000000000001" customHeight="1" x14ac:dyDescent="0.2">
      <c r="B58" s="56" t="str">
        <f>IF(Data_Individual!D66=0,"",Data_Individual!B66)</f>
        <v/>
      </c>
      <c r="C58" s="230" t="str">
        <f>IF(Data_Individual!E66=0,"",Data_Individual!E66)</f>
        <v/>
      </c>
      <c r="D58" s="239" t="str">
        <f>IF(Data_Individual!F66=0,"",Data_Individual!F66)</f>
        <v/>
      </c>
      <c r="E58" s="56" t="str">
        <f>IF(Data_Individual!H66=0,"",Data_Individual!H66)</f>
        <v/>
      </c>
      <c r="F58" s="233" t="str">
        <f t="shared" si="28"/>
        <v/>
      </c>
      <c r="G58" s="56" t="str">
        <f>IF(Data_Individual!J66=0,"",Data_Individual!J66)</f>
        <v/>
      </c>
      <c r="H58" s="233" t="str">
        <f t="shared" si="29"/>
        <v/>
      </c>
      <c r="I58" s="56" t="str">
        <f>IF(Data_Individual!L66=0,"",Data_Individual!L66)</f>
        <v/>
      </c>
      <c r="J58" s="233" t="str">
        <f t="shared" si="30"/>
        <v/>
      </c>
      <c r="K58" s="57"/>
    </row>
    <row r="59" spans="2:11" s="55" customFormat="1" ht="17.850000000000001" customHeight="1" x14ac:dyDescent="0.2">
      <c r="B59" s="56" t="str">
        <f>IF(Data_Individual!D67=0,"",Data_Individual!B67)</f>
        <v/>
      </c>
      <c r="C59" s="230" t="str">
        <f>IF(Data_Individual!E67=0,"",Data_Individual!E67)</f>
        <v/>
      </c>
      <c r="D59" s="239" t="str">
        <f>IF(Data_Individual!F67=0,"",Data_Individual!F67)</f>
        <v/>
      </c>
      <c r="E59" s="56" t="str">
        <f>IF(Data_Individual!H67=0,"",Data_Individual!H67)</f>
        <v/>
      </c>
      <c r="F59" s="233" t="str">
        <f t="shared" si="28"/>
        <v/>
      </c>
      <c r="G59" s="56" t="str">
        <f>IF(Data_Individual!J67=0,"",Data_Individual!J67)</f>
        <v/>
      </c>
      <c r="H59" s="233" t="str">
        <f t="shared" si="29"/>
        <v/>
      </c>
      <c r="I59" s="56" t="str">
        <f>IF(Data_Individual!L67=0,"",Data_Individual!L67)</f>
        <v/>
      </c>
      <c r="J59" s="233" t="str">
        <f t="shared" si="30"/>
        <v/>
      </c>
      <c r="K59" s="57"/>
    </row>
    <row r="60" spans="2:11" s="55" customFormat="1" ht="17.850000000000001" customHeight="1" thickBot="1" x14ac:dyDescent="0.25">
      <c r="B60" s="58" t="str">
        <f>IF(Data_Individual!D68=0,"",Data_Individual!B68)</f>
        <v/>
      </c>
      <c r="C60" s="231" t="str">
        <f>IF(Data_Individual!E68=0,"",Data_Individual!E68)</f>
        <v/>
      </c>
      <c r="D60" s="240" t="str">
        <f>IF(Data_Individual!F68=0,"",Data_Individual!F68)</f>
        <v/>
      </c>
      <c r="E60" s="58" t="str">
        <f>IF(Data_Individual!H68=0,"",Data_Individual!H68)</f>
        <v/>
      </c>
      <c r="F60" s="234" t="str">
        <f t="shared" si="28"/>
        <v/>
      </c>
      <c r="G60" s="58" t="str">
        <f>IF(Data_Individual!J68=0,"",Data_Individual!J68)</f>
        <v/>
      </c>
      <c r="H60" s="234" t="str">
        <f t="shared" si="29"/>
        <v/>
      </c>
      <c r="I60" s="58" t="str">
        <f>IF(Data_Individual!L68=0,"",Data_Individual!L68)</f>
        <v/>
      </c>
      <c r="J60" s="234" t="str">
        <f t="shared" si="30"/>
        <v/>
      </c>
      <c r="K60" s="59"/>
    </row>
    <row r="61" spans="2:11" s="55" customFormat="1" ht="17.850000000000001" customHeight="1" x14ac:dyDescent="0.2">
      <c r="B61" s="52" t="str">
        <f>IF(Data_Individual!D69=0,"",Data_Individual!B69)</f>
        <v/>
      </c>
      <c r="C61" s="228" t="str">
        <f>IF(Data_Individual!E69=0,"",Data_Individual!E69)</f>
        <v/>
      </c>
      <c r="D61" s="238" t="str">
        <f>IF(Data_Individual!F69=0,"",Data_Individual!F69)</f>
        <v/>
      </c>
      <c r="E61" s="52" t="str">
        <f>IF(Data_Individual!H69=0,"",Data_Individual!H69)</f>
        <v/>
      </c>
      <c r="F61" s="232" t="str">
        <f>IF(E61&lt;&gt;"",IF(E61&lt;25,"ปรับปรุง",IF(E61&lt;50,"พอใช้",IF(E61&lt;75,"ดี",IF(E61&lt;101,"ดีมาก")))),"")</f>
        <v/>
      </c>
      <c r="G61" s="52" t="str">
        <f>IF(Data_Individual!J69=0,"",Data_Individual!J69)</f>
        <v/>
      </c>
      <c r="H61" s="232" t="str">
        <f>IF(G61&lt;&gt;"",IF(G61&lt;25,"ปรับปรุง",IF(G61&lt;50,"พอใช้",IF(G61&lt;75,"ดี",IF(G61&lt;101,"ดีมาก")))),"")</f>
        <v/>
      </c>
      <c r="I61" s="229" t="str">
        <f>IF(Data_Individual!L69=0,"",Data_Individual!L69)</f>
        <v/>
      </c>
      <c r="J61" s="242" t="str">
        <f>IF(I61&lt;&gt;"",IF(I61&lt;25,"ปรับปรุง",IF(I61&lt;50,"พอใช้",IF(I61&lt;75,"ดี",IF(I61&lt;101,"ดีมาก")))),"")</f>
        <v/>
      </c>
      <c r="K61" s="54"/>
    </row>
    <row r="62" spans="2:11" s="55" customFormat="1" ht="17.850000000000001" customHeight="1" x14ac:dyDescent="0.2">
      <c r="B62" s="56" t="str">
        <f>IF(Data_Individual!D70=0,"",Data_Individual!B70)</f>
        <v/>
      </c>
      <c r="C62" s="230" t="str">
        <f>IF(Data_Individual!E70=0,"",Data_Individual!E70)</f>
        <v/>
      </c>
      <c r="D62" s="239" t="str">
        <f>IF(Data_Individual!F70=0,"",Data_Individual!F70)</f>
        <v/>
      </c>
      <c r="E62" s="56" t="str">
        <f>IF(Data_Individual!H70=0,"",Data_Individual!H70)</f>
        <v/>
      </c>
      <c r="F62" s="233" t="str">
        <f t="shared" ref="F62:F65" si="31">IF(E62&lt;&gt;"",IF(E62&lt;25,"ปรับปรุง",IF(E62&lt;50,"พอใช้",IF(E62&lt;75,"ดี",IF(E62&lt;101,"ดีมาก")))),"")</f>
        <v/>
      </c>
      <c r="G62" s="56" t="str">
        <f>IF(Data_Individual!J70=0,"",Data_Individual!J70)</f>
        <v/>
      </c>
      <c r="H62" s="233" t="str">
        <f t="shared" ref="H62:H65" si="32">IF(G62&lt;&gt;"",IF(G62&lt;25,"ปรับปรุง",IF(G62&lt;50,"พอใช้",IF(G62&lt;75,"ดี",IF(G62&lt;101,"ดีมาก")))),"")</f>
        <v/>
      </c>
      <c r="I62" s="56" t="str">
        <f>IF(Data_Individual!L70=0,"",Data_Individual!L70)</f>
        <v/>
      </c>
      <c r="J62" s="233" t="str">
        <f t="shared" ref="J62:J65" si="33">IF(I62&lt;&gt;"",IF(I62&lt;25,"ปรับปรุง",IF(I62&lt;50,"พอใช้",IF(I62&lt;75,"ดี",IF(I62&lt;101,"ดีมาก")))),"")</f>
        <v/>
      </c>
      <c r="K62" s="57"/>
    </row>
    <row r="63" spans="2:11" s="55" customFormat="1" ht="17.850000000000001" customHeight="1" x14ac:dyDescent="0.2">
      <c r="B63" s="56" t="str">
        <f>IF(Data_Individual!D71=0,"",Data_Individual!B71)</f>
        <v/>
      </c>
      <c r="C63" s="230" t="str">
        <f>IF(Data_Individual!E71=0,"",Data_Individual!E71)</f>
        <v/>
      </c>
      <c r="D63" s="239" t="str">
        <f>IF(Data_Individual!F71=0,"",Data_Individual!F71)</f>
        <v/>
      </c>
      <c r="E63" s="56" t="str">
        <f>IF(Data_Individual!H71=0,"",Data_Individual!H71)</f>
        <v/>
      </c>
      <c r="F63" s="233" t="str">
        <f t="shared" si="31"/>
        <v/>
      </c>
      <c r="G63" s="56" t="str">
        <f>IF(Data_Individual!J71=0,"",Data_Individual!J71)</f>
        <v/>
      </c>
      <c r="H63" s="233" t="str">
        <f t="shared" si="32"/>
        <v/>
      </c>
      <c r="I63" s="56" t="str">
        <f>IF(Data_Individual!L71=0,"",Data_Individual!L71)</f>
        <v/>
      </c>
      <c r="J63" s="233" t="str">
        <f t="shared" si="33"/>
        <v/>
      </c>
      <c r="K63" s="57"/>
    </row>
    <row r="64" spans="2:11" s="55" customFormat="1" ht="17.850000000000001" customHeight="1" x14ac:dyDescent="0.2">
      <c r="B64" s="56" t="str">
        <f>IF(Data_Individual!D72=0,"",Data_Individual!B72)</f>
        <v/>
      </c>
      <c r="C64" s="230" t="str">
        <f>IF(Data_Individual!E72=0,"",Data_Individual!E72)</f>
        <v/>
      </c>
      <c r="D64" s="239" t="str">
        <f>IF(Data_Individual!F72=0,"",Data_Individual!F72)</f>
        <v/>
      </c>
      <c r="E64" s="56" t="str">
        <f>IF(Data_Individual!H72=0,"",Data_Individual!H72)</f>
        <v/>
      </c>
      <c r="F64" s="233" t="str">
        <f t="shared" si="31"/>
        <v/>
      </c>
      <c r="G64" s="56" t="str">
        <f>IF(Data_Individual!J72=0,"",Data_Individual!J72)</f>
        <v/>
      </c>
      <c r="H64" s="233" t="str">
        <f t="shared" si="32"/>
        <v/>
      </c>
      <c r="I64" s="56" t="str">
        <f>IF(Data_Individual!L72=0,"",Data_Individual!L72)</f>
        <v/>
      </c>
      <c r="J64" s="233" t="str">
        <f t="shared" si="33"/>
        <v/>
      </c>
      <c r="K64" s="57"/>
    </row>
    <row r="65" spans="2:11" s="55" customFormat="1" ht="17.850000000000001" customHeight="1" thickBot="1" x14ac:dyDescent="0.25">
      <c r="B65" s="58" t="str">
        <f>IF(Data_Individual!D73=0,"",Data_Individual!B73)</f>
        <v/>
      </c>
      <c r="C65" s="231" t="str">
        <f>IF(Data_Individual!E73=0,"",Data_Individual!E73)</f>
        <v/>
      </c>
      <c r="D65" s="240" t="str">
        <f>IF(Data_Individual!F73=0,"",Data_Individual!F73)</f>
        <v/>
      </c>
      <c r="E65" s="58" t="str">
        <f>IF(Data_Individual!H73=0,"",Data_Individual!H73)</f>
        <v/>
      </c>
      <c r="F65" s="234" t="str">
        <f t="shared" si="31"/>
        <v/>
      </c>
      <c r="G65" s="58" t="str">
        <f>IF(Data_Individual!J73=0,"",Data_Individual!J73)</f>
        <v/>
      </c>
      <c r="H65" s="234" t="str">
        <f t="shared" si="32"/>
        <v/>
      </c>
      <c r="I65" s="58" t="str">
        <f>IF(Data_Individual!L73=0,"",Data_Individual!L73)</f>
        <v/>
      </c>
      <c r="J65" s="234" t="str">
        <f t="shared" si="33"/>
        <v/>
      </c>
      <c r="K65" s="59"/>
    </row>
    <row r="66" spans="2:11" s="55" customFormat="1" ht="17.850000000000001" customHeight="1" x14ac:dyDescent="0.2">
      <c r="B66" s="52" t="str">
        <f>IF(Data_Individual!D74=0,"",Data_Individual!B74)</f>
        <v/>
      </c>
      <c r="C66" s="228" t="str">
        <f>IF(Data_Individual!E74=0,"",Data_Individual!E74)</f>
        <v/>
      </c>
      <c r="D66" s="238" t="str">
        <f>IF(Data_Individual!F74=0,"",Data_Individual!F74)</f>
        <v/>
      </c>
      <c r="E66" s="52" t="str">
        <f>IF(Data_Individual!H74=0,"",Data_Individual!H74)</f>
        <v/>
      </c>
      <c r="F66" s="232" t="str">
        <f>IF(E66&lt;&gt;"",IF(E66&lt;25,"ปรับปรุง",IF(E66&lt;50,"พอใช้",IF(E66&lt;75,"ดี",IF(E66&lt;101,"ดีมาก")))),"")</f>
        <v/>
      </c>
      <c r="G66" s="52" t="str">
        <f>IF(Data_Individual!J74=0,"",Data_Individual!J74)</f>
        <v/>
      </c>
      <c r="H66" s="232" t="str">
        <f>IF(G66&lt;&gt;"",IF(G66&lt;25,"ปรับปรุง",IF(G66&lt;50,"พอใช้",IF(G66&lt;75,"ดี",IF(G66&lt;101,"ดีมาก")))),"")</f>
        <v/>
      </c>
      <c r="I66" s="229" t="str">
        <f>IF(Data_Individual!L74=0,"",Data_Individual!L74)</f>
        <v/>
      </c>
      <c r="J66" s="242" t="str">
        <f>IF(I66&lt;&gt;"",IF(I66&lt;25,"ปรับปรุง",IF(I66&lt;50,"พอใช้",IF(I66&lt;75,"ดี",IF(I66&lt;101,"ดีมาก")))),"")</f>
        <v/>
      </c>
      <c r="K66" s="54"/>
    </row>
    <row r="67" spans="2:11" s="55" customFormat="1" ht="17.850000000000001" customHeight="1" x14ac:dyDescent="0.2">
      <c r="B67" s="56" t="str">
        <f>IF(Data_Individual!D75=0,"",Data_Individual!B75)</f>
        <v/>
      </c>
      <c r="C67" s="230" t="str">
        <f>IF(Data_Individual!E75=0,"",Data_Individual!E75)</f>
        <v/>
      </c>
      <c r="D67" s="239" t="str">
        <f>IF(Data_Individual!F75=0,"",Data_Individual!F75)</f>
        <v/>
      </c>
      <c r="E67" s="56" t="str">
        <f>IF(Data_Individual!H75=0,"",Data_Individual!H75)</f>
        <v/>
      </c>
      <c r="F67" s="233" t="str">
        <f t="shared" ref="F67:F70" si="34">IF(E67&lt;&gt;"",IF(E67&lt;25,"ปรับปรุง",IF(E67&lt;50,"พอใช้",IF(E67&lt;75,"ดี",IF(E67&lt;101,"ดีมาก")))),"")</f>
        <v/>
      </c>
      <c r="G67" s="56" t="str">
        <f>IF(Data_Individual!J75=0,"",Data_Individual!J75)</f>
        <v/>
      </c>
      <c r="H67" s="233" t="str">
        <f t="shared" ref="H67:H70" si="35">IF(G67&lt;&gt;"",IF(G67&lt;25,"ปรับปรุง",IF(G67&lt;50,"พอใช้",IF(G67&lt;75,"ดี",IF(G67&lt;101,"ดีมาก")))),"")</f>
        <v/>
      </c>
      <c r="I67" s="56" t="str">
        <f>IF(Data_Individual!L75=0,"",Data_Individual!L75)</f>
        <v/>
      </c>
      <c r="J67" s="233" t="str">
        <f t="shared" ref="J67:J70" si="36">IF(I67&lt;&gt;"",IF(I67&lt;25,"ปรับปรุง",IF(I67&lt;50,"พอใช้",IF(I67&lt;75,"ดี",IF(I67&lt;101,"ดีมาก")))),"")</f>
        <v/>
      </c>
      <c r="K67" s="57"/>
    </row>
    <row r="68" spans="2:11" s="55" customFormat="1" ht="17.850000000000001" customHeight="1" x14ac:dyDescent="0.2">
      <c r="B68" s="56" t="str">
        <f>IF(Data_Individual!D76=0,"",Data_Individual!B76)</f>
        <v/>
      </c>
      <c r="C68" s="230" t="str">
        <f>IF(Data_Individual!E76=0,"",Data_Individual!E76)</f>
        <v/>
      </c>
      <c r="D68" s="239" t="str">
        <f>IF(Data_Individual!F76=0,"",Data_Individual!F76)</f>
        <v/>
      </c>
      <c r="E68" s="56" t="str">
        <f>IF(Data_Individual!H76=0,"",Data_Individual!H76)</f>
        <v/>
      </c>
      <c r="F68" s="233" t="str">
        <f t="shared" si="34"/>
        <v/>
      </c>
      <c r="G68" s="56" t="str">
        <f>IF(Data_Individual!J76=0,"",Data_Individual!J76)</f>
        <v/>
      </c>
      <c r="H68" s="233" t="str">
        <f t="shared" si="35"/>
        <v/>
      </c>
      <c r="I68" s="56" t="str">
        <f>IF(Data_Individual!L76=0,"",Data_Individual!L76)</f>
        <v/>
      </c>
      <c r="J68" s="233" t="str">
        <f t="shared" si="36"/>
        <v/>
      </c>
      <c r="K68" s="57"/>
    </row>
    <row r="69" spans="2:11" s="55" customFormat="1" ht="17.850000000000001" customHeight="1" x14ac:dyDescent="0.2">
      <c r="B69" s="56" t="str">
        <f>IF(Data_Individual!D77=0,"",Data_Individual!B77)</f>
        <v/>
      </c>
      <c r="C69" s="230" t="str">
        <f>IF(Data_Individual!E77=0,"",Data_Individual!E77)</f>
        <v/>
      </c>
      <c r="D69" s="239" t="str">
        <f>IF(Data_Individual!F77=0,"",Data_Individual!F77)</f>
        <v/>
      </c>
      <c r="E69" s="56" t="str">
        <f>IF(Data_Individual!H77=0,"",Data_Individual!H77)</f>
        <v/>
      </c>
      <c r="F69" s="233" t="str">
        <f t="shared" si="34"/>
        <v/>
      </c>
      <c r="G69" s="56" t="str">
        <f>IF(Data_Individual!J77=0,"",Data_Individual!J77)</f>
        <v/>
      </c>
      <c r="H69" s="233" t="str">
        <f t="shared" si="35"/>
        <v/>
      </c>
      <c r="I69" s="56" t="str">
        <f>IF(Data_Individual!L77=0,"",Data_Individual!L77)</f>
        <v/>
      </c>
      <c r="J69" s="233" t="str">
        <f t="shared" si="36"/>
        <v/>
      </c>
      <c r="K69" s="57"/>
    </row>
    <row r="70" spans="2:11" s="55" customFormat="1" ht="17.850000000000001" customHeight="1" thickBot="1" x14ac:dyDescent="0.25">
      <c r="B70" s="58" t="str">
        <f>IF(Data_Individual!D78=0,"",Data_Individual!B78)</f>
        <v/>
      </c>
      <c r="C70" s="231" t="str">
        <f>IF(Data_Individual!E78=0,"",Data_Individual!E78)</f>
        <v/>
      </c>
      <c r="D70" s="240" t="str">
        <f>IF(Data_Individual!F78=0,"",Data_Individual!F78)</f>
        <v/>
      </c>
      <c r="E70" s="58" t="str">
        <f>IF(Data_Individual!H78=0,"",Data_Individual!H78)</f>
        <v/>
      </c>
      <c r="F70" s="234" t="str">
        <f t="shared" si="34"/>
        <v/>
      </c>
      <c r="G70" s="58" t="str">
        <f>IF(Data_Individual!J78=0,"",Data_Individual!J78)</f>
        <v/>
      </c>
      <c r="H70" s="234" t="str">
        <f t="shared" si="35"/>
        <v/>
      </c>
      <c r="I70" s="58" t="str">
        <f>IF(Data_Individual!L78=0,"",Data_Individual!L78)</f>
        <v/>
      </c>
      <c r="J70" s="234" t="str">
        <f t="shared" si="36"/>
        <v/>
      </c>
      <c r="K70" s="59"/>
    </row>
    <row r="71" spans="2:11" s="55" customFormat="1" ht="17.850000000000001" customHeight="1" x14ac:dyDescent="0.2">
      <c r="B71" s="52" t="str">
        <f>IF(Data_Individual!D79=0,"",Data_Individual!B79)</f>
        <v/>
      </c>
      <c r="C71" s="228" t="str">
        <f>IF(Data_Individual!E79=0,"",Data_Individual!E79)</f>
        <v/>
      </c>
      <c r="D71" s="238" t="str">
        <f>IF(Data_Individual!F79=0,"",Data_Individual!F79)</f>
        <v/>
      </c>
      <c r="E71" s="52" t="str">
        <f>IF(Data_Individual!H79=0,"",Data_Individual!H79)</f>
        <v/>
      </c>
      <c r="F71" s="232" t="str">
        <f>IF(E71&lt;&gt;"",IF(E71&lt;25,"ปรับปรุง",IF(E71&lt;50,"พอใช้",IF(E71&lt;75,"ดี",IF(E71&lt;101,"ดีมาก")))),"")</f>
        <v/>
      </c>
      <c r="G71" s="52" t="str">
        <f>IF(Data_Individual!J79=0,"",Data_Individual!J79)</f>
        <v/>
      </c>
      <c r="H71" s="232" t="str">
        <f>IF(G71&lt;&gt;"",IF(G71&lt;25,"ปรับปรุง",IF(G71&lt;50,"พอใช้",IF(G71&lt;75,"ดี",IF(G71&lt;101,"ดีมาก")))),"")</f>
        <v/>
      </c>
      <c r="I71" s="229" t="str">
        <f>IF(Data_Individual!L79=0,"",Data_Individual!L79)</f>
        <v/>
      </c>
      <c r="J71" s="242" t="str">
        <f>IF(I71&lt;&gt;"",IF(I71&lt;25,"ปรับปรุง",IF(I71&lt;50,"พอใช้",IF(I71&lt;75,"ดี",IF(I71&lt;101,"ดีมาก")))),"")</f>
        <v/>
      </c>
      <c r="K71" s="54"/>
    </row>
    <row r="72" spans="2:11" s="55" customFormat="1" ht="17.850000000000001" customHeight="1" x14ac:dyDescent="0.2">
      <c r="B72" s="56" t="str">
        <f>IF(Data_Individual!D80=0,"",Data_Individual!B80)</f>
        <v/>
      </c>
      <c r="C72" s="230" t="str">
        <f>IF(Data_Individual!E80=0,"",Data_Individual!E80)</f>
        <v/>
      </c>
      <c r="D72" s="239" t="str">
        <f>IF(Data_Individual!F80=0,"",Data_Individual!F80)</f>
        <v/>
      </c>
      <c r="E72" s="56" t="str">
        <f>IF(Data_Individual!H80=0,"",Data_Individual!H80)</f>
        <v/>
      </c>
      <c r="F72" s="233" t="str">
        <f t="shared" ref="F72:F75" si="37">IF(E72&lt;&gt;"",IF(E72&lt;25,"ปรับปรุง",IF(E72&lt;50,"พอใช้",IF(E72&lt;75,"ดี",IF(E72&lt;101,"ดีมาก")))),"")</f>
        <v/>
      </c>
      <c r="G72" s="56" t="str">
        <f>IF(Data_Individual!J80=0,"",Data_Individual!J80)</f>
        <v/>
      </c>
      <c r="H72" s="233" t="str">
        <f t="shared" ref="H72:H75" si="38">IF(G72&lt;&gt;"",IF(G72&lt;25,"ปรับปรุง",IF(G72&lt;50,"พอใช้",IF(G72&lt;75,"ดี",IF(G72&lt;101,"ดีมาก")))),"")</f>
        <v/>
      </c>
      <c r="I72" s="56" t="str">
        <f>IF(Data_Individual!L80=0,"",Data_Individual!L80)</f>
        <v/>
      </c>
      <c r="J72" s="233" t="str">
        <f t="shared" ref="J72:J75" si="39">IF(I72&lt;&gt;"",IF(I72&lt;25,"ปรับปรุง",IF(I72&lt;50,"พอใช้",IF(I72&lt;75,"ดี",IF(I72&lt;101,"ดีมาก")))),"")</f>
        <v/>
      </c>
      <c r="K72" s="57"/>
    </row>
    <row r="73" spans="2:11" s="55" customFormat="1" ht="17.850000000000001" customHeight="1" x14ac:dyDescent="0.2">
      <c r="B73" s="56" t="str">
        <f>IF(Data_Individual!D81=0,"",Data_Individual!B81)</f>
        <v/>
      </c>
      <c r="C73" s="230" t="str">
        <f>IF(Data_Individual!E81=0,"",Data_Individual!E81)</f>
        <v/>
      </c>
      <c r="D73" s="239" t="str">
        <f>IF(Data_Individual!F81=0,"",Data_Individual!F81)</f>
        <v/>
      </c>
      <c r="E73" s="56" t="str">
        <f>IF(Data_Individual!H81=0,"",Data_Individual!H81)</f>
        <v/>
      </c>
      <c r="F73" s="233" t="str">
        <f t="shared" si="37"/>
        <v/>
      </c>
      <c r="G73" s="56" t="str">
        <f>IF(Data_Individual!J81=0,"",Data_Individual!J81)</f>
        <v/>
      </c>
      <c r="H73" s="233" t="str">
        <f t="shared" si="38"/>
        <v/>
      </c>
      <c r="I73" s="56" t="str">
        <f>IF(Data_Individual!L81=0,"",Data_Individual!L81)</f>
        <v/>
      </c>
      <c r="J73" s="233" t="str">
        <f t="shared" si="39"/>
        <v/>
      </c>
      <c r="K73" s="57"/>
    </row>
    <row r="74" spans="2:11" s="55" customFormat="1" ht="17.850000000000001" customHeight="1" x14ac:dyDescent="0.2">
      <c r="B74" s="56" t="str">
        <f>IF(Data_Individual!D82=0,"",Data_Individual!B82)</f>
        <v/>
      </c>
      <c r="C74" s="230" t="str">
        <f>IF(Data_Individual!E82=0,"",Data_Individual!E82)</f>
        <v/>
      </c>
      <c r="D74" s="239" t="str">
        <f>IF(Data_Individual!F82=0,"",Data_Individual!F82)</f>
        <v/>
      </c>
      <c r="E74" s="56" t="str">
        <f>IF(Data_Individual!H82=0,"",Data_Individual!H82)</f>
        <v/>
      </c>
      <c r="F74" s="233" t="str">
        <f t="shared" si="37"/>
        <v/>
      </c>
      <c r="G74" s="56" t="str">
        <f>IF(Data_Individual!J82=0,"",Data_Individual!J82)</f>
        <v/>
      </c>
      <c r="H74" s="233" t="str">
        <f t="shared" si="38"/>
        <v/>
      </c>
      <c r="I74" s="56" t="str">
        <f>IF(Data_Individual!L82=0,"",Data_Individual!L82)</f>
        <v/>
      </c>
      <c r="J74" s="233" t="str">
        <f t="shared" si="39"/>
        <v/>
      </c>
      <c r="K74" s="57"/>
    </row>
    <row r="75" spans="2:11" s="55" customFormat="1" ht="17.850000000000001" customHeight="1" thickBot="1" x14ac:dyDescent="0.25">
      <c r="B75" s="58" t="str">
        <f>IF(Data_Individual!D83=0,"",Data_Individual!B83)</f>
        <v/>
      </c>
      <c r="C75" s="231" t="str">
        <f>IF(Data_Individual!E83=0,"",Data_Individual!E83)</f>
        <v/>
      </c>
      <c r="D75" s="240" t="str">
        <f>IF(Data_Individual!F83=0,"",Data_Individual!F83)</f>
        <v/>
      </c>
      <c r="E75" s="58" t="str">
        <f>IF(Data_Individual!H83=0,"",Data_Individual!H83)</f>
        <v/>
      </c>
      <c r="F75" s="234" t="str">
        <f t="shared" si="37"/>
        <v/>
      </c>
      <c r="G75" s="58" t="str">
        <f>IF(Data_Individual!J83=0,"",Data_Individual!J83)</f>
        <v/>
      </c>
      <c r="H75" s="234" t="str">
        <f t="shared" si="38"/>
        <v/>
      </c>
      <c r="I75" s="58" t="str">
        <f>IF(Data_Individual!L83=0,"",Data_Individual!L83)</f>
        <v/>
      </c>
      <c r="J75" s="234" t="str">
        <f t="shared" si="39"/>
        <v/>
      </c>
      <c r="K75" s="59"/>
    </row>
    <row r="76" spans="2:11" s="55" customFormat="1" ht="17.850000000000001" customHeight="1" x14ac:dyDescent="0.2">
      <c r="B76" s="52" t="str">
        <f>IF(Data_Individual!D84=0,"",Data_Individual!B84)</f>
        <v/>
      </c>
      <c r="C76" s="228" t="str">
        <f>IF(Data_Individual!E84=0,"",Data_Individual!E84)</f>
        <v/>
      </c>
      <c r="D76" s="238" t="str">
        <f>IF(Data_Individual!F84=0,"",Data_Individual!F84)</f>
        <v/>
      </c>
      <c r="E76" s="52" t="str">
        <f>IF(Data_Individual!H84=0,"",Data_Individual!H84)</f>
        <v/>
      </c>
      <c r="F76" s="232" t="str">
        <f>IF(E76&lt;&gt;"",IF(E76&lt;25,"ปรับปรุง",IF(E76&lt;50,"พอใช้",IF(E76&lt;75,"ดี",IF(E76&lt;101,"ดีมาก")))),"")</f>
        <v/>
      </c>
      <c r="G76" s="52" t="str">
        <f>IF(Data_Individual!J84=0,"",Data_Individual!J84)</f>
        <v/>
      </c>
      <c r="H76" s="232" t="str">
        <f>IF(G76&lt;&gt;"",IF(G76&lt;25,"ปรับปรุง",IF(G76&lt;50,"พอใช้",IF(G76&lt;75,"ดี",IF(G76&lt;101,"ดีมาก")))),"")</f>
        <v/>
      </c>
      <c r="I76" s="229" t="str">
        <f>IF(Data_Individual!L84=0,"",Data_Individual!L84)</f>
        <v/>
      </c>
      <c r="J76" s="242" t="str">
        <f>IF(I76&lt;&gt;"",IF(I76&lt;25,"ปรับปรุง",IF(I76&lt;50,"พอใช้",IF(I76&lt;75,"ดี",IF(I76&lt;101,"ดีมาก")))),"")</f>
        <v/>
      </c>
      <c r="K76" s="54"/>
    </row>
    <row r="77" spans="2:11" s="55" customFormat="1" ht="17.850000000000001" customHeight="1" x14ac:dyDescent="0.2">
      <c r="B77" s="56" t="str">
        <f>IF(Data_Individual!D85=0,"",Data_Individual!B85)</f>
        <v/>
      </c>
      <c r="C77" s="230" t="str">
        <f>IF(Data_Individual!E85=0,"",Data_Individual!E85)</f>
        <v/>
      </c>
      <c r="D77" s="239" t="str">
        <f>IF(Data_Individual!F85=0,"",Data_Individual!F85)</f>
        <v/>
      </c>
      <c r="E77" s="56" t="str">
        <f>IF(Data_Individual!H85=0,"",Data_Individual!H85)</f>
        <v/>
      </c>
      <c r="F77" s="233" t="str">
        <f t="shared" ref="F77:F80" si="40">IF(E77&lt;&gt;"",IF(E77&lt;25,"ปรับปรุง",IF(E77&lt;50,"พอใช้",IF(E77&lt;75,"ดี",IF(E77&lt;101,"ดีมาก")))),"")</f>
        <v/>
      </c>
      <c r="G77" s="56" t="str">
        <f>IF(Data_Individual!J85=0,"",Data_Individual!J85)</f>
        <v/>
      </c>
      <c r="H77" s="233" t="str">
        <f t="shared" ref="H77:H80" si="41">IF(G77&lt;&gt;"",IF(G77&lt;25,"ปรับปรุง",IF(G77&lt;50,"พอใช้",IF(G77&lt;75,"ดี",IF(G77&lt;101,"ดีมาก")))),"")</f>
        <v/>
      </c>
      <c r="I77" s="56" t="str">
        <f>IF(Data_Individual!L85=0,"",Data_Individual!L85)</f>
        <v/>
      </c>
      <c r="J77" s="233" t="str">
        <f t="shared" ref="J77:J80" si="42">IF(I77&lt;&gt;"",IF(I77&lt;25,"ปรับปรุง",IF(I77&lt;50,"พอใช้",IF(I77&lt;75,"ดี",IF(I77&lt;101,"ดีมาก")))),"")</f>
        <v/>
      </c>
      <c r="K77" s="57"/>
    </row>
    <row r="78" spans="2:11" s="55" customFormat="1" ht="17.850000000000001" customHeight="1" x14ac:dyDescent="0.2">
      <c r="B78" s="56" t="str">
        <f>IF(Data_Individual!D86=0,"",Data_Individual!B86)</f>
        <v/>
      </c>
      <c r="C78" s="230" t="str">
        <f>IF(Data_Individual!E86=0,"",Data_Individual!E86)</f>
        <v/>
      </c>
      <c r="D78" s="239" t="str">
        <f>IF(Data_Individual!F86=0,"",Data_Individual!F86)</f>
        <v/>
      </c>
      <c r="E78" s="56" t="str">
        <f>IF(Data_Individual!H86=0,"",Data_Individual!H86)</f>
        <v/>
      </c>
      <c r="F78" s="233" t="str">
        <f t="shared" si="40"/>
        <v/>
      </c>
      <c r="G78" s="56" t="str">
        <f>IF(Data_Individual!J86=0,"",Data_Individual!J86)</f>
        <v/>
      </c>
      <c r="H78" s="233" t="str">
        <f t="shared" si="41"/>
        <v/>
      </c>
      <c r="I78" s="56" t="str">
        <f>IF(Data_Individual!L86=0,"",Data_Individual!L86)</f>
        <v/>
      </c>
      <c r="J78" s="233" t="str">
        <f t="shared" si="42"/>
        <v/>
      </c>
      <c r="K78" s="57"/>
    </row>
    <row r="79" spans="2:11" s="55" customFormat="1" ht="17.850000000000001" customHeight="1" x14ac:dyDescent="0.2">
      <c r="B79" s="56" t="str">
        <f>IF(Data_Individual!D87=0,"",Data_Individual!B87)</f>
        <v/>
      </c>
      <c r="C79" s="230" t="str">
        <f>IF(Data_Individual!E87=0,"",Data_Individual!E87)</f>
        <v/>
      </c>
      <c r="D79" s="239" t="str">
        <f>IF(Data_Individual!F87=0,"",Data_Individual!F87)</f>
        <v/>
      </c>
      <c r="E79" s="56" t="str">
        <f>IF(Data_Individual!H87=0,"",Data_Individual!H87)</f>
        <v/>
      </c>
      <c r="F79" s="233" t="str">
        <f t="shared" si="40"/>
        <v/>
      </c>
      <c r="G79" s="56" t="str">
        <f>IF(Data_Individual!J87=0,"",Data_Individual!J87)</f>
        <v/>
      </c>
      <c r="H79" s="233" t="str">
        <f t="shared" si="41"/>
        <v/>
      </c>
      <c r="I79" s="56" t="str">
        <f>IF(Data_Individual!L87=0,"",Data_Individual!L87)</f>
        <v/>
      </c>
      <c r="J79" s="233" t="str">
        <f t="shared" si="42"/>
        <v/>
      </c>
      <c r="K79" s="57"/>
    </row>
    <row r="80" spans="2:11" s="55" customFormat="1" ht="17.850000000000001" customHeight="1" thickBot="1" x14ac:dyDescent="0.25">
      <c r="B80" s="58" t="str">
        <f>IF(Data_Individual!D88=0,"",Data_Individual!B88)</f>
        <v/>
      </c>
      <c r="C80" s="231" t="str">
        <f>IF(Data_Individual!E88=0,"",Data_Individual!E88)</f>
        <v/>
      </c>
      <c r="D80" s="240" t="str">
        <f>IF(Data_Individual!F88=0,"",Data_Individual!F88)</f>
        <v/>
      </c>
      <c r="E80" s="58" t="str">
        <f>IF(Data_Individual!H88=0,"",Data_Individual!H88)</f>
        <v/>
      </c>
      <c r="F80" s="234" t="str">
        <f t="shared" si="40"/>
        <v/>
      </c>
      <c r="G80" s="58" t="str">
        <f>IF(Data_Individual!J88=0,"",Data_Individual!J88)</f>
        <v/>
      </c>
      <c r="H80" s="234" t="str">
        <f t="shared" si="41"/>
        <v/>
      </c>
      <c r="I80" s="58" t="str">
        <f>IF(Data_Individual!L88=0,"",Data_Individual!L88)</f>
        <v/>
      </c>
      <c r="J80" s="234" t="str">
        <f t="shared" si="42"/>
        <v/>
      </c>
      <c r="K80" s="59"/>
    </row>
    <row r="81" spans="2:11" s="55" customFormat="1" ht="17.850000000000001" customHeight="1" x14ac:dyDescent="0.2">
      <c r="B81" s="52" t="str">
        <f>IF(Data_Individual!D89=0,"",Data_Individual!B89)</f>
        <v/>
      </c>
      <c r="C81" s="228" t="str">
        <f>IF(Data_Individual!E89=0,"",Data_Individual!E89)</f>
        <v/>
      </c>
      <c r="D81" s="238" t="str">
        <f>IF(Data_Individual!F89=0,"",Data_Individual!F89)</f>
        <v/>
      </c>
      <c r="E81" s="52" t="str">
        <f>IF(Data_Individual!H89=0,"",Data_Individual!H89)</f>
        <v/>
      </c>
      <c r="F81" s="232" t="str">
        <f>IF(E81&lt;&gt;"",IF(E81&lt;25,"ปรับปรุง",IF(E81&lt;50,"พอใช้",IF(E81&lt;75,"ดี",IF(E81&lt;101,"ดีมาก")))),"")</f>
        <v/>
      </c>
      <c r="G81" s="52" t="str">
        <f>IF(Data_Individual!J89=0,"",Data_Individual!J89)</f>
        <v/>
      </c>
      <c r="H81" s="232" t="str">
        <f>IF(G81&lt;&gt;"",IF(G81&lt;25,"ปรับปรุง",IF(G81&lt;50,"พอใช้",IF(G81&lt;75,"ดี",IF(G81&lt;101,"ดีมาก")))),"")</f>
        <v/>
      </c>
      <c r="I81" s="229" t="str">
        <f>IF(Data_Individual!L89=0,"",Data_Individual!L89)</f>
        <v/>
      </c>
      <c r="J81" s="242" t="str">
        <f>IF(I81&lt;&gt;"",IF(I81&lt;25,"ปรับปรุง",IF(I81&lt;50,"พอใช้",IF(I81&lt;75,"ดี",IF(I81&lt;101,"ดีมาก")))),"")</f>
        <v/>
      </c>
      <c r="K81" s="54"/>
    </row>
    <row r="82" spans="2:11" s="55" customFormat="1" ht="17.850000000000001" customHeight="1" x14ac:dyDescent="0.2">
      <c r="B82" s="56" t="str">
        <f>IF(Data_Individual!D90=0,"",Data_Individual!B90)</f>
        <v/>
      </c>
      <c r="C82" s="230" t="str">
        <f>IF(Data_Individual!E90=0,"",Data_Individual!E90)</f>
        <v/>
      </c>
      <c r="D82" s="239" t="str">
        <f>IF(Data_Individual!F90=0,"",Data_Individual!F90)</f>
        <v/>
      </c>
      <c r="E82" s="56" t="str">
        <f>IF(Data_Individual!H90=0,"",Data_Individual!H90)</f>
        <v/>
      </c>
      <c r="F82" s="233" t="str">
        <f t="shared" ref="F82:F85" si="43">IF(E82&lt;&gt;"",IF(E82&lt;25,"ปรับปรุง",IF(E82&lt;50,"พอใช้",IF(E82&lt;75,"ดี",IF(E82&lt;101,"ดีมาก")))),"")</f>
        <v/>
      </c>
      <c r="G82" s="56" t="str">
        <f>IF(Data_Individual!J90=0,"",Data_Individual!J90)</f>
        <v/>
      </c>
      <c r="H82" s="233" t="str">
        <f t="shared" ref="H82:H85" si="44">IF(G82&lt;&gt;"",IF(G82&lt;25,"ปรับปรุง",IF(G82&lt;50,"พอใช้",IF(G82&lt;75,"ดี",IF(G82&lt;101,"ดีมาก")))),"")</f>
        <v/>
      </c>
      <c r="I82" s="56" t="str">
        <f>IF(Data_Individual!L90=0,"",Data_Individual!L90)</f>
        <v/>
      </c>
      <c r="J82" s="233" t="str">
        <f t="shared" ref="J82:J85" si="45">IF(I82&lt;&gt;"",IF(I82&lt;25,"ปรับปรุง",IF(I82&lt;50,"พอใช้",IF(I82&lt;75,"ดี",IF(I82&lt;101,"ดีมาก")))),"")</f>
        <v/>
      </c>
      <c r="K82" s="57"/>
    </row>
    <row r="83" spans="2:11" s="55" customFormat="1" ht="17.850000000000001" customHeight="1" x14ac:dyDescent="0.2">
      <c r="B83" s="56" t="str">
        <f>IF(Data_Individual!D91=0,"",Data_Individual!B91)</f>
        <v/>
      </c>
      <c r="C83" s="230" t="str">
        <f>IF(Data_Individual!E91=0,"",Data_Individual!E91)</f>
        <v/>
      </c>
      <c r="D83" s="239" t="str">
        <f>IF(Data_Individual!F91=0,"",Data_Individual!F91)</f>
        <v/>
      </c>
      <c r="E83" s="56" t="str">
        <f>IF(Data_Individual!H91=0,"",Data_Individual!H91)</f>
        <v/>
      </c>
      <c r="F83" s="233" t="str">
        <f t="shared" si="43"/>
        <v/>
      </c>
      <c r="G83" s="56" t="str">
        <f>IF(Data_Individual!J91=0,"",Data_Individual!J91)</f>
        <v/>
      </c>
      <c r="H83" s="233" t="str">
        <f t="shared" si="44"/>
        <v/>
      </c>
      <c r="I83" s="56" t="str">
        <f>IF(Data_Individual!L91=0,"",Data_Individual!L91)</f>
        <v/>
      </c>
      <c r="J83" s="233" t="str">
        <f t="shared" si="45"/>
        <v/>
      </c>
      <c r="K83" s="57"/>
    </row>
    <row r="84" spans="2:11" s="55" customFormat="1" ht="17.850000000000001" customHeight="1" x14ac:dyDescent="0.2">
      <c r="B84" s="56" t="str">
        <f>IF(Data_Individual!D92=0,"",Data_Individual!B92)</f>
        <v/>
      </c>
      <c r="C84" s="230" t="str">
        <f>IF(Data_Individual!E92=0,"",Data_Individual!E92)</f>
        <v/>
      </c>
      <c r="D84" s="239" t="str">
        <f>IF(Data_Individual!F92=0,"",Data_Individual!F92)</f>
        <v/>
      </c>
      <c r="E84" s="56" t="str">
        <f>IF(Data_Individual!H92=0,"",Data_Individual!H92)</f>
        <v/>
      </c>
      <c r="F84" s="233" t="str">
        <f t="shared" si="43"/>
        <v/>
      </c>
      <c r="G84" s="56" t="str">
        <f>IF(Data_Individual!J92=0,"",Data_Individual!J92)</f>
        <v/>
      </c>
      <c r="H84" s="233" t="str">
        <f t="shared" si="44"/>
        <v/>
      </c>
      <c r="I84" s="56" t="str">
        <f>IF(Data_Individual!L92=0,"",Data_Individual!L92)</f>
        <v/>
      </c>
      <c r="J84" s="233" t="str">
        <f t="shared" si="45"/>
        <v/>
      </c>
      <c r="K84" s="57"/>
    </row>
    <row r="85" spans="2:11" s="55" customFormat="1" ht="17.850000000000001" customHeight="1" thickBot="1" x14ac:dyDescent="0.25">
      <c r="B85" s="58" t="str">
        <f>IF(Data_Individual!D93=0,"",Data_Individual!B93)</f>
        <v/>
      </c>
      <c r="C85" s="231" t="str">
        <f>IF(Data_Individual!E93=0,"",Data_Individual!E93)</f>
        <v/>
      </c>
      <c r="D85" s="240" t="str">
        <f>IF(Data_Individual!F93=0,"",Data_Individual!F93)</f>
        <v/>
      </c>
      <c r="E85" s="58" t="str">
        <f>IF(Data_Individual!H93=0,"",Data_Individual!H93)</f>
        <v/>
      </c>
      <c r="F85" s="234" t="str">
        <f t="shared" si="43"/>
        <v/>
      </c>
      <c r="G85" s="58" t="str">
        <f>IF(Data_Individual!J93=0,"",Data_Individual!J93)</f>
        <v/>
      </c>
      <c r="H85" s="234" t="str">
        <f t="shared" si="44"/>
        <v/>
      </c>
      <c r="I85" s="58" t="str">
        <f>IF(Data_Individual!L93=0,"",Data_Individual!L93)</f>
        <v/>
      </c>
      <c r="J85" s="234" t="str">
        <f t="shared" si="45"/>
        <v/>
      </c>
      <c r="K85" s="59"/>
    </row>
    <row r="86" spans="2:11" s="55" customFormat="1" ht="17.850000000000001" customHeight="1" x14ac:dyDescent="0.2">
      <c r="B86" s="52" t="str">
        <f>IF(Data_Individual!D94=0,"",Data_Individual!B94)</f>
        <v/>
      </c>
      <c r="C86" s="228" t="str">
        <f>IF(Data_Individual!E94=0,"",Data_Individual!E94)</f>
        <v/>
      </c>
      <c r="D86" s="238" t="str">
        <f>IF(Data_Individual!F94=0,"",Data_Individual!F94)</f>
        <v/>
      </c>
      <c r="E86" s="52" t="str">
        <f>IF(Data_Individual!H94=0,"",Data_Individual!H94)</f>
        <v/>
      </c>
      <c r="F86" s="232" t="str">
        <f>IF(E86&lt;&gt;"",IF(E86&lt;25,"ปรับปรุง",IF(E86&lt;50,"พอใช้",IF(E86&lt;75,"ดี",IF(E86&lt;101,"ดีมาก")))),"")</f>
        <v/>
      </c>
      <c r="G86" s="52" t="str">
        <f>IF(Data_Individual!J94=0,"",Data_Individual!J94)</f>
        <v/>
      </c>
      <c r="H86" s="232" t="str">
        <f>IF(G86&lt;&gt;"",IF(G86&lt;25,"ปรับปรุง",IF(G86&lt;50,"พอใช้",IF(G86&lt;75,"ดี",IF(G86&lt;101,"ดีมาก")))),"")</f>
        <v/>
      </c>
      <c r="I86" s="229" t="str">
        <f>IF(Data_Individual!L94=0,"",Data_Individual!L94)</f>
        <v/>
      </c>
      <c r="J86" s="242" t="str">
        <f>IF(I86&lt;&gt;"",IF(I86&lt;25,"ปรับปรุง",IF(I86&lt;50,"พอใช้",IF(I86&lt;75,"ดี",IF(I86&lt;101,"ดีมาก")))),"")</f>
        <v/>
      </c>
      <c r="K86" s="54"/>
    </row>
    <row r="87" spans="2:11" s="55" customFormat="1" ht="17.850000000000001" customHeight="1" x14ac:dyDescent="0.2">
      <c r="B87" s="56" t="str">
        <f>IF(Data_Individual!D95=0,"",Data_Individual!B95)</f>
        <v/>
      </c>
      <c r="C87" s="230" t="str">
        <f>IF(Data_Individual!E95=0,"",Data_Individual!E95)</f>
        <v/>
      </c>
      <c r="D87" s="239" t="str">
        <f>IF(Data_Individual!F95=0,"",Data_Individual!F95)</f>
        <v/>
      </c>
      <c r="E87" s="56" t="str">
        <f>IF(Data_Individual!H95=0,"",Data_Individual!H95)</f>
        <v/>
      </c>
      <c r="F87" s="233" t="str">
        <f t="shared" ref="F87:F90" si="46">IF(E87&lt;&gt;"",IF(E87&lt;25,"ปรับปรุง",IF(E87&lt;50,"พอใช้",IF(E87&lt;75,"ดี",IF(E87&lt;101,"ดีมาก")))),"")</f>
        <v/>
      </c>
      <c r="G87" s="56" t="str">
        <f>IF(Data_Individual!J95=0,"",Data_Individual!J95)</f>
        <v/>
      </c>
      <c r="H87" s="233" t="str">
        <f t="shared" ref="H87:H90" si="47">IF(G87&lt;&gt;"",IF(G87&lt;25,"ปรับปรุง",IF(G87&lt;50,"พอใช้",IF(G87&lt;75,"ดี",IF(G87&lt;101,"ดีมาก")))),"")</f>
        <v/>
      </c>
      <c r="I87" s="56" t="str">
        <f>IF(Data_Individual!L95=0,"",Data_Individual!L95)</f>
        <v/>
      </c>
      <c r="J87" s="233" t="str">
        <f t="shared" ref="J87:J90" si="48">IF(I87&lt;&gt;"",IF(I87&lt;25,"ปรับปรุง",IF(I87&lt;50,"พอใช้",IF(I87&lt;75,"ดี",IF(I87&lt;101,"ดีมาก")))),"")</f>
        <v/>
      </c>
      <c r="K87" s="57"/>
    </row>
    <row r="88" spans="2:11" s="55" customFormat="1" ht="17.850000000000001" customHeight="1" x14ac:dyDescent="0.2">
      <c r="B88" s="56" t="str">
        <f>IF(Data_Individual!D96=0,"",Data_Individual!B96)</f>
        <v/>
      </c>
      <c r="C88" s="230" t="str">
        <f>IF(Data_Individual!E96=0,"",Data_Individual!E96)</f>
        <v/>
      </c>
      <c r="D88" s="239" t="str">
        <f>IF(Data_Individual!F96=0,"",Data_Individual!F96)</f>
        <v/>
      </c>
      <c r="E88" s="56" t="str">
        <f>IF(Data_Individual!H96=0,"",Data_Individual!H96)</f>
        <v/>
      </c>
      <c r="F88" s="233" t="str">
        <f t="shared" si="46"/>
        <v/>
      </c>
      <c r="G88" s="56" t="str">
        <f>IF(Data_Individual!J96=0,"",Data_Individual!J96)</f>
        <v/>
      </c>
      <c r="H88" s="233" t="str">
        <f t="shared" si="47"/>
        <v/>
      </c>
      <c r="I88" s="56" t="str">
        <f>IF(Data_Individual!L96=0,"",Data_Individual!L96)</f>
        <v/>
      </c>
      <c r="J88" s="233" t="str">
        <f t="shared" si="48"/>
        <v/>
      </c>
      <c r="K88" s="57"/>
    </row>
    <row r="89" spans="2:11" s="55" customFormat="1" ht="17.850000000000001" customHeight="1" x14ac:dyDescent="0.2">
      <c r="B89" s="56" t="str">
        <f>IF(Data_Individual!D97=0,"",Data_Individual!B97)</f>
        <v/>
      </c>
      <c r="C89" s="230" t="str">
        <f>IF(Data_Individual!E97=0,"",Data_Individual!E97)</f>
        <v/>
      </c>
      <c r="D89" s="239" t="str">
        <f>IF(Data_Individual!F97=0,"",Data_Individual!F97)</f>
        <v/>
      </c>
      <c r="E89" s="56" t="str">
        <f>IF(Data_Individual!H97=0,"",Data_Individual!H97)</f>
        <v/>
      </c>
      <c r="F89" s="233" t="str">
        <f t="shared" si="46"/>
        <v/>
      </c>
      <c r="G89" s="56" t="str">
        <f>IF(Data_Individual!J97=0,"",Data_Individual!J97)</f>
        <v/>
      </c>
      <c r="H89" s="233" t="str">
        <f t="shared" si="47"/>
        <v/>
      </c>
      <c r="I89" s="56" t="str">
        <f>IF(Data_Individual!L97=0,"",Data_Individual!L97)</f>
        <v/>
      </c>
      <c r="J89" s="233" t="str">
        <f t="shared" si="48"/>
        <v/>
      </c>
      <c r="K89" s="57"/>
    </row>
    <row r="90" spans="2:11" s="55" customFormat="1" ht="17.850000000000001" customHeight="1" thickBot="1" x14ac:dyDescent="0.25">
      <c r="B90" s="58" t="str">
        <f>IF(Data_Individual!D98=0,"",Data_Individual!B98)</f>
        <v/>
      </c>
      <c r="C90" s="231" t="str">
        <f>IF(Data_Individual!E98=0,"",Data_Individual!E98)</f>
        <v/>
      </c>
      <c r="D90" s="240" t="str">
        <f>IF(Data_Individual!F98=0,"",Data_Individual!F98)</f>
        <v/>
      </c>
      <c r="E90" s="58" t="str">
        <f>IF(Data_Individual!H98=0,"",Data_Individual!H98)</f>
        <v/>
      </c>
      <c r="F90" s="234" t="str">
        <f t="shared" si="46"/>
        <v/>
      </c>
      <c r="G90" s="58" t="str">
        <f>IF(Data_Individual!J98=0,"",Data_Individual!J98)</f>
        <v/>
      </c>
      <c r="H90" s="234" t="str">
        <f t="shared" si="47"/>
        <v/>
      </c>
      <c r="I90" s="58" t="str">
        <f>IF(Data_Individual!L98=0,"",Data_Individual!L98)</f>
        <v/>
      </c>
      <c r="J90" s="234" t="str">
        <f t="shared" si="48"/>
        <v/>
      </c>
      <c r="K90" s="59"/>
    </row>
    <row r="91" spans="2:11" s="55" customFormat="1" ht="17.850000000000001" customHeight="1" x14ac:dyDescent="0.2">
      <c r="B91" s="52" t="str">
        <f>IF(Data_Individual!D99=0,"",Data_Individual!B99)</f>
        <v/>
      </c>
      <c r="C91" s="228" t="str">
        <f>IF(Data_Individual!E99=0,"",Data_Individual!E99)</f>
        <v/>
      </c>
      <c r="D91" s="238" t="str">
        <f>IF(Data_Individual!F99=0,"",Data_Individual!F99)</f>
        <v/>
      </c>
      <c r="E91" s="52" t="str">
        <f>IF(Data_Individual!H99=0,"",Data_Individual!H99)</f>
        <v/>
      </c>
      <c r="F91" s="232" t="str">
        <f>IF(E91&lt;&gt;"",IF(E91&lt;25,"ปรับปรุง",IF(E91&lt;50,"พอใช้",IF(E91&lt;75,"ดี",IF(E91&lt;101,"ดีมาก")))),"")</f>
        <v/>
      </c>
      <c r="G91" s="52" t="str">
        <f>IF(Data_Individual!J99=0,"",Data_Individual!J99)</f>
        <v/>
      </c>
      <c r="H91" s="232" t="str">
        <f>IF(G91&lt;&gt;"",IF(G91&lt;25,"ปรับปรุง",IF(G91&lt;50,"พอใช้",IF(G91&lt;75,"ดี",IF(G91&lt;101,"ดีมาก")))),"")</f>
        <v/>
      </c>
      <c r="I91" s="229" t="str">
        <f>IF(Data_Individual!L99=0,"",Data_Individual!L99)</f>
        <v/>
      </c>
      <c r="J91" s="242" t="str">
        <f>IF(I91&lt;&gt;"",IF(I91&lt;25,"ปรับปรุง",IF(I91&lt;50,"พอใช้",IF(I91&lt;75,"ดี",IF(I91&lt;101,"ดีมาก")))),"")</f>
        <v/>
      </c>
      <c r="K91" s="54"/>
    </row>
    <row r="92" spans="2:11" s="55" customFormat="1" ht="17.850000000000001" customHeight="1" x14ac:dyDescent="0.2">
      <c r="B92" s="56" t="str">
        <f>IF(Data_Individual!D100=0,"",Data_Individual!B100)</f>
        <v/>
      </c>
      <c r="C92" s="230" t="str">
        <f>IF(Data_Individual!E100=0,"",Data_Individual!E100)</f>
        <v/>
      </c>
      <c r="D92" s="239" t="str">
        <f>IF(Data_Individual!F100=0,"",Data_Individual!F100)</f>
        <v/>
      </c>
      <c r="E92" s="56" t="str">
        <f>IF(Data_Individual!H100=0,"",Data_Individual!H100)</f>
        <v/>
      </c>
      <c r="F92" s="233" t="str">
        <f t="shared" ref="F92:F95" si="49">IF(E92&lt;&gt;"",IF(E92&lt;25,"ปรับปรุง",IF(E92&lt;50,"พอใช้",IF(E92&lt;75,"ดี",IF(E92&lt;101,"ดีมาก")))),"")</f>
        <v/>
      </c>
      <c r="G92" s="56" t="str">
        <f>IF(Data_Individual!J100=0,"",Data_Individual!J100)</f>
        <v/>
      </c>
      <c r="H92" s="233" t="str">
        <f t="shared" ref="H92:H95" si="50">IF(G92&lt;&gt;"",IF(G92&lt;25,"ปรับปรุง",IF(G92&lt;50,"พอใช้",IF(G92&lt;75,"ดี",IF(G92&lt;101,"ดีมาก")))),"")</f>
        <v/>
      </c>
      <c r="I92" s="56" t="str">
        <f>IF(Data_Individual!L100=0,"",Data_Individual!L100)</f>
        <v/>
      </c>
      <c r="J92" s="233" t="str">
        <f t="shared" ref="J92:J95" si="51">IF(I92&lt;&gt;"",IF(I92&lt;25,"ปรับปรุง",IF(I92&lt;50,"พอใช้",IF(I92&lt;75,"ดี",IF(I92&lt;101,"ดีมาก")))),"")</f>
        <v/>
      </c>
      <c r="K92" s="57"/>
    </row>
    <row r="93" spans="2:11" s="55" customFormat="1" ht="17.850000000000001" customHeight="1" x14ac:dyDescent="0.2">
      <c r="B93" s="56" t="str">
        <f>IF(Data_Individual!D101=0,"",Data_Individual!B101)</f>
        <v/>
      </c>
      <c r="C93" s="230" t="str">
        <f>IF(Data_Individual!E101=0,"",Data_Individual!E101)</f>
        <v/>
      </c>
      <c r="D93" s="239" t="str">
        <f>IF(Data_Individual!F101=0,"",Data_Individual!F101)</f>
        <v/>
      </c>
      <c r="E93" s="56" t="str">
        <f>IF(Data_Individual!H101=0,"",Data_Individual!H101)</f>
        <v/>
      </c>
      <c r="F93" s="233" t="str">
        <f t="shared" si="49"/>
        <v/>
      </c>
      <c r="G93" s="56" t="str">
        <f>IF(Data_Individual!J101=0,"",Data_Individual!J101)</f>
        <v/>
      </c>
      <c r="H93" s="233" t="str">
        <f t="shared" si="50"/>
        <v/>
      </c>
      <c r="I93" s="56" t="str">
        <f>IF(Data_Individual!L101=0,"",Data_Individual!L101)</f>
        <v/>
      </c>
      <c r="J93" s="233" t="str">
        <f t="shared" si="51"/>
        <v/>
      </c>
      <c r="K93" s="57"/>
    </row>
    <row r="94" spans="2:11" s="55" customFormat="1" ht="17.850000000000001" customHeight="1" x14ac:dyDescent="0.2">
      <c r="B94" s="56" t="str">
        <f>IF(Data_Individual!D102=0,"",Data_Individual!B102)</f>
        <v/>
      </c>
      <c r="C94" s="230" t="str">
        <f>IF(Data_Individual!E102=0,"",Data_Individual!E102)</f>
        <v/>
      </c>
      <c r="D94" s="239" t="str">
        <f>IF(Data_Individual!F102=0,"",Data_Individual!F102)</f>
        <v/>
      </c>
      <c r="E94" s="56" t="str">
        <f>IF(Data_Individual!H102=0,"",Data_Individual!H102)</f>
        <v/>
      </c>
      <c r="F94" s="233" t="str">
        <f t="shared" si="49"/>
        <v/>
      </c>
      <c r="G94" s="56" t="str">
        <f>IF(Data_Individual!J102=0,"",Data_Individual!J102)</f>
        <v/>
      </c>
      <c r="H94" s="233" t="str">
        <f t="shared" si="50"/>
        <v/>
      </c>
      <c r="I94" s="56" t="str">
        <f>IF(Data_Individual!L102=0,"",Data_Individual!L102)</f>
        <v/>
      </c>
      <c r="J94" s="233" t="str">
        <f t="shared" si="51"/>
        <v/>
      </c>
      <c r="K94" s="57"/>
    </row>
    <row r="95" spans="2:11" s="55" customFormat="1" ht="17.850000000000001" customHeight="1" thickBot="1" x14ac:dyDescent="0.25">
      <c r="B95" s="58" t="str">
        <f>IF(Data_Individual!D103=0,"",Data_Individual!B103)</f>
        <v/>
      </c>
      <c r="C95" s="231" t="str">
        <f>IF(Data_Individual!E103=0,"",Data_Individual!E103)</f>
        <v/>
      </c>
      <c r="D95" s="240" t="str">
        <f>IF(Data_Individual!F103=0,"",Data_Individual!F103)</f>
        <v/>
      </c>
      <c r="E95" s="58" t="str">
        <f>IF(Data_Individual!H103=0,"",Data_Individual!H103)</f>
        <v/>
      </c>
      <c r="F95" s="234" t="str">
        <f t="shared" si="49"/>
        <v/>
      </c>
      <c r="G95" s="58" t="str">
        <f>IF(Data_Individual!J103=0,"",Data_Individual!J103)</f>
        <v/>
      </c>
      <c r="H95" s="234" t="str">
        <f t="shared" si="50"/>
        <v/>
      </c>
      <c r="I95" s="58" t="str">
        <f>IF(Data_Individual!L103=0,"",Data_Individual!L103)</f>
        <v/>
      </c>
      <c r="J95" s="234" t="str">
        <f t="shared" si="51"/>
        <v/>
      </c>
      <c r="K95" s="59"/>
    </row>
    <row r="96" spans="2:11" s="55" customFormat="1" ht="17.850000000000001" customHeight="1" x14ac:dyDescent="0.2">
      <c r="B96" s="52" t="str">
        <f>IF(Data_Individual!D104=0,"",Data_Individual!B104)</f>
        <v/>
      </c>
      <c r="C96" s="228" t="str">
        <f>IF(Data_Individual!E104=0,"",Data_Individual!E104)</f>
        <v/>
      </c>
      <c r="D96" s="238" t="str">
        <f>IF(Data_Individual!F104=0,"",Data_Individual!F104)</f>
        <v/>
      </c>
      <c r="E96" s="52" t="str">
        <f>IF(Data_Individual!H104=0,"",Data_Individual!H104)</f>
        <v/>
      </c>
      <c r="F96" s="232" t="str">
        <f>IF(E96&lt;&gt;"",IF(E96&lt;25,"ปรับปรุง",IF(E96&lt;50,"พอใช้",IF(E96&lt;75,"ดี",IF(E96&lt;101,"ดีมาก")))),"")</f>
        <v/>
      </c>
      <c r="G96" s="52" t="str">
        <f>IF(Data_Individual!J104=0,"",Data_Individual!J104)</f>
        <v/>
      </c>
      <c r="H96" s="232" t="str">
        <f>IF(G96&lt;&gt;"",IF(G96&lt;25,"ปรับปรุง",IF(G96&lt;50,"พอใช้",IF(G96&lt;75,"ดี",IF(G96&lt;101,"ดีมาก")))),"")</f>
        <v/>
      </c>
      <c r="I96" s="229" t="str">
        <f>IF(Data_Individual!L104=0,"",Data_Individual!L104)</f>
        <v/>
      </c>
      <c r="J96" s="242" t="str">
        <f>IF(I96&lt;&gt;"",IF(I96&lt;25,"ปรับปรุง",IF(I96&lt;50,"พอใช้",IF(I96&lt;75,"ดี",IF(I96&lt;101,"ดีมาก")))),"")</f>
        <v/>
      </c>
      <c r="K96" s="54"/>
    </row>
    <row r="97" spans="2:11" s="55" customFormat="1" ht="17.850000000000001" customHeight="1" x14ac:dyDescent="0.2">
      <c r="B97" s="56" t="str">
        <f>IF(Data_Individual!D105=0,"",Data_Individual!B105)</f>
        <v/>
      </c>
      <c r="C97" s="230" t="str">
        <f>IF(Data_Individual!E105=0,"",Data_Individual!E105)</f>
        <v/>
      </c>
      <c r="D97" s="239" t="str">
        <f>IF(Data_Individual!F105=0,"",Data_Individual!F105)</f>
        <v/>
      </c>
      <c r="E97" s="56" t="str">
        <f>IF(Data_Individual!H105=0,"",Data_Individual!H105)</f>
        <v/>
      </c>
      <c r="F97" s="233" t="str">
        <f t="shared" ref="F97:F100" si="52">IF(E97&lt;&gt;"",IF(E97&lt;25,"ปรับปรุง",IF(E97&lt;50,"พอใช้",IF(E97&lt;75,"ดี",IF(E97&lt;101,"ดีมาก")))),"")</f>
        <v/>
      </c>
      <c r="G97" s="56" t="str">
        <f>IF(Data_Individual!J105=0,"",Data_Individual!J105)</f>
        <v/>
      </c>
      <c r="H97" s="233" t="str">
        <f t="shared" ref="H97:H100" si="53">IF(G97&lt;&gt;"",IF(G97&lt;25,"ปรับปรุง",IF(G97&lt;50,"พอใช้",IF(G97&lt;75,"ดี",IF(G97&lt;101,"ดีมาก")))),"")</f>
        <v/>
      </c>
      <c r="I97" s="56" t="str">
        <f>IF(Data_Individual!L105=0,"",Data_Individual!L105)</f>
        <v/>
      </c>
      <c r="J97" s="233" t="str">
        <f t="shared" ref="J97:J100" si="54">IF(I97&lt;&gt;"",IF(I97&lt;25,"ปรับปรุง",IF(I97&lt;50,"พอใช้",IF(I97&lt;75,"ดี",IF(I97&lt;101,"ดีมาก")))),"")</f>
        <v/>
      </c>
      <c r="K97" s="57"/>
    </row>
    <row r="98" spans="2:11" s="55" customFormat="1" ht="17.850000000000001" customHeight="1" x14ac:dyDescent="0.2">
      <c r="B98" s="56" t="str">
        <f>IF(Data_Individual!D106=0,"",Data_Individual!B106)</f>
        <v/>
      </c>
      <c r="C98" s="230" t="str">
        <f>IF(Data_Individual!E106=0,"",Data_Individual!E106)</f>
        <v/>
      </c>
      <c r="D98" s="239" t="str">
        <f>IF(Data_Individual!F106=0,"",Data_Individual!F106)</f>
        <v/>
      </c>
      <c r="E98" s="56" t="str">
        <f>IF(Data_Individual!H106=0,"",Data_Individual!H106)</f>
        <v/>
      </c>
      <c r="F98" s="233" t="str">
        <f t="shared" si="52"/>
        <v/>
      </c>
      <c r="G98" s="56" t="str">
        <f>IF(Data_Individual!J106=0,"",Data_Individual!J106)</f>
        <v/>
      </c>
      <c r="H98" s="233" t="str">
        <f t="shared" si="53"/>
        <v/>
      </c>
      <c r="I98" s="56" t="str">
        <f>IF(Data_Individual!L106=0,"",Data_Individual!L106)</f>
        <v/>
      </c>
      <c r="J98" s="233" t="str">
        <f t="shared" si="54"/>
        <v/>
      </c>
      <c r="K98" s="57"/>
    </row>
    <row r="99" spans="2:11" s="55" customFormat="1" ht="17.850000000000001" customHeight="1" x14ac:dyDescent="0.2">
      <c r="B99" s="56" t="str">
        <f>IF(Data_Individual!D107=0,"",Data_Individual!B107)</f>
        <v/>
      </c>
      <c r="C99" s="230" t="str">
        <f>IF(Data_Individual!E107=0,"",Data_Individual!E107)</f>
        <v/>
      </c>
      <c r="D99" s="239" t="str">
        <f>IF(Data_Individual!F107=0,"",Data_Individual!F107)</f>
        <v/>
      </c>
      <c r="E99" s="56" t="str">
        <f>IF(Data_Individual!H107=0,"",Data_Individual!H107)</f>
        <v/>
      </c>
      <c r="F99" s="233" t="str">
        <f t="shared" si="52"/>
        <v/>
      </c>
      <c r="G99" s="56" t="str">
        <f>IF(Data_Individual!J107=0,"",Data_Individual!J107)</f>
        <v/>
      </c>
      <c r="H99" s="233" t="str">
        <f t="shared" si="53"/>
        <v/>
      </c>
      <c r="I99" s="56" t="str">
        <f>IF(Data_Individual!L107=0,"",Data_Individual!L107)</f>
        <v/>
      </c>
      <c r="J99" s="233" t="str">
        <f t="shared" si="54"/>
        <v/>
      </c>
      <c r="K99" s="57"/>
    </row>
    <row r="100" spans="2:11" s="55" customFormat="1" ht="17.850000000000001" customHeight="1" thickBot="1" x14ac:dyDescent="0.25">
      <c r="B100" s="58" t="str">
        <f>IF(Data_Individual!D108=0,"",Data_Individual!B108)</f>
        <v/>
      </c>
      <c r="C100" s="231" t="str">
        <f>IF(Data_Individual!E108=0,"",Data_Individual!E108)</f>
        <v/>
      </c>
      <c r="D100" s="240" t="str">
        <f>IF(Data_Individual!F108=0,"",Data_Individual!F108)</f>
        <v/>
      </c>
      <c r="E100" s="58" t="str">
        <f>IF(Data_Individual!H108=0,"",Data_Individual!H108)</f>
        <v/>
      </c>
      <c r="F100" s="234" t="str">
        <f t="shared" si="52"/>
        <v/>
      </c>
      <c r="G100" s="58" t="str">
        <f>IF(Data_Individual!J108=0,"",Data_Individual!J108)</f>
        <v/>
      </c>
      <c r="H100" s="234" t="str">
        <f t="shared" si="53"/>
        <v/>
      </c>
      <c r="I100" s="58" t="str">
        <f>IF(Data_Individual!L108=0,"",Data_Individual!L108)</f>
        <v/>
      </c>
      <c r="J100" s="234" t="str">
        <f t="shared" si="54"/>
        <v/>
      </c>
      <c r="K100" s="59"/>
    </row>
    <row r="101" spans="2:11" s="55" customFormat="1" ht="17.850000000000001" customHeight="1" x14ac:dyDescent="0.2">
      <c r="B101" s="52" t="str">
        <f>IF(Data_Individual!D109=0,"",Data_Individual!B109)</f>
        <v/>
      </c>
      <c r="C101" s="228" t="str">
        <f>IF(Data_Individual!E109=0,"",Data_Individual!E109)</f>
        <v/>
      </c>
      <c r="D101" s="238" t="str">
        <f>IF(Data_Individual!F109=0,"",Data_Individual!F109)</f>
        <v/>
      </c>
      <c r="E101" s="52" t="str">
        <f>IF(Data_Individual!H109=0,"",Data_Individual!H109)</f>
        <v/>
      </c>
      <c r="F101" s="232" t="str">
        <f>IF(E101&lt;&gt;"",IF(E101&lt;25,"ปรับปรุง",IF(E101&lt;50,"พอใช้",IF(E101&lt;75,"ดี",IF(E101&lt;101,"ดีมาก")))),"")</f>
        <v/>
      </c>
      <c r="G101" s="52" t="str">
        <f>IF(Data_Individual!J109=0,"",Data_Individual!J109)</f>
        <v/>
      </c>
      <c r="H101" s="232" t="str">
        <f>IF(G101&lt;&gt;"",IF(G101&lt;25,"ปรับปรุง",IF(G101&lt;50,"พอใช้",IF(G101&lt;75,"ดี",IF(G101&lt;101,"ดีมาก")))),"")</f>
        <v/>
      </c>
      <c r="I101" s="229" t="str">
        <f>IF(Data_Individual!L109=0,"",Data_Individual!L109)</f>
        <v/>
      </c>
      <c r="J101" s="242" t="str">
        <f>IF(I101&lt;&gt;"",IF(I101&lt;25,"ปรับปรุง",IF(I101&lt;50,"พอใช้",IF(I101&lt;75,"ดี",IF(I101&lt;101,"ดีมาก")))),"")</f>
        <v/>
      </c>
      <c r="K101" s="54"/>
    </row>
    <row r="102" spans="2:11" s="55" customFormat="1" ht="17.850000000000001" customHeight="1" x14ac:dyDescent="0.2">
      <c r="B102" s="56" t="str">
        <f>IF(Data_Individual!D110=0,"",Data_Individual!B110)</f>
        <v/>
      </c>
      <c r="C102" s="230" t="str">
        <f>IF(Data_Individual!E110=0,"",Data_Individual!E110)</f>
        <v/>
      </c>
      <c r="D102" s="239" t="str">
        <f>IF(Data_Individual!F110=0,"",Data_Individual!F110)</f>
        <v/>
      </c>
      <c r="E102" s="56" t="str">
        <f>IF(Data_Individual!H110=0,"",Data_Individual!H110)</f>
        <v/>
      </c>
      <c r="F102" s="233" t="str">
        <f t="shared" ref="F102:F105" si="55">IF(E102&lt;&gt;"",IF(E102&lt;25,"ปรับปรุง",IF(E102&lt;50,"พอใช้",IF(E102&lt;75,"ดี",IF(E102&lt;101,"ดีมาก")))),"")</f>
        <v/>
      </c>
      <c r="G102" s="56" t="str">
        <f>IF(Data_Individual!J110=0,"",Data_Individual!J110)</f>
        <v/>
      </c>
      <c r="H102" s="233" t="str">
        <f t="shared" ref="H102:H105" si="56">IF(G102&lt;&gt;"",IF(G102&lt;25,"ปรับปรุง",IF(G102&lt;50,"พอใช้",IF(G102&lt;75,"ดี",IF(G102&lt;101,"ดีมาก")))),"")</f>
        <v/>
      </c>
      <c r="I102" s="56" t="str">
        <f>IF(Data_Individual!L110=0,"",Data_Individual!L110)</f>
        <v/>
      </c>
      <c r="J102" s="233" t="str">
        <f t="shared" ref="J102:J105" si="57">IF(I102&lt;&gt;"",IF(I102&lt;25,"ปรับปรุง",IF(I102&lt;50,"พอใช้",IF(I102&lt;75,"ดี",IF(I102&lt;101,"ดีมาก")))),"")</f>
        <v/>
      </c>
      <c r="K102" s="57"/>
    </row>
    <row r="103" spans="2:11" s="55" customFormat="1" ht="17.850000000000001" customHeight="1" x14ac:dyDescent="0.2">
      <c r="B103" s="56" t="str">
        <f>IF(Data_Individual!D111=0,"",Data_Individual!B111)</f>
        <v/>
      </c>
      <c r="C103" s="230" t="str">
        <f>IF(Data_Individual!E111=0,"",Data_Individual!E111)</f>
        <v/>
      </c>
      <c r="D103" s="239" t="str">
        <f>IF(Data_Individual!F111=0,"",Data_Individual!F111)</f>
        <v/>
      </c>
      <c r="E103" s="56" t="str">
        <f>IF(Data_Individual!H111=0,"",Data_Individual!H111)</f>
        <v/>
      </c>
      <c r="F103" s="233" t="str">
        <f t="shared" si="55"/>
        <v/>
      </c>
      <c r="G103" s="56" t="str">
        <f>IF(Data_Individual!J111=0,"",Data_Individual!J111)</f>
        <v/>
      </c>
      <c r="H103" s="233" t="str">
        <f t="shared" si="56"/>
        <v/>
      </c>
      <c r="I103" s="56" t="str">
        <f>IF(Data_Individual!L111=0,"",Data_Individual!L111)</f>
        <v/>
      </c>
      <c r="J103" s="233" t="str">
        <f t="shared" si="57"/>
        <v/>
      </c>
      <c r="K103" s="57"/>
    </row>
    <row r="104" spans="2:11" s="55" customFormat="1" ht="17.850000000000001" customHeight="1" x14ac:dyDescent="0.2">
      <c r="B104" s="56" t="str">
        <f>IF(Data_Individual!D112=0,"",Data_Individual!B112)</f>
        <v/>
      </c>
      <c r="C104" s="230" t="str">
        <f>IF(Data_Individual!E112=0,"",Data_Individual!E112)</f>
        <v/>
      </c>
      <c r="D104" s="239" t="str">
        <f>IF(Data_Individual!F112=0,"",Data_Individual!F112)</f>
        <v/>
      </c>
      <c r="E104" s="56" t="str">
        <f>IF(Data_Individual!H112=0,"",Data_Individual!H112)</f>
        <v/>
      </c>
      <c r="F104" s="233" t="str">
        <f t="shared" si="55"/>
        <v/>
      </c>
      <c r="G104" s="56" t="str">
        <f>IF(Data_Individual!J112=0,"",Data_Individual!J112)</f>
        <v/>
      </c>
      <c r="H104" s="233" t="str">
        <f t="shared" si="56"/>
        <v/>
      </c>
      <c r="I104" s="56" t="str">
        <f>IF(Data_Individual!L112=0,"",Data_Individual!L112)</f>
        <v/>
      </c>
      <c r="J104" s="233" t="str">
        <f t="shared" si="57"/>
        <v/>
      </c>
      <c r="K104" s="57"/>
    </row>
    <row r="105" spans="2:11" s="55" customFormat="1" ht="17.850000000000001" customHeight="1" thickBot="1" x14ac:dyDescent="0.25">
      <c r="B105" s="58" t="str">
        <f>IF(Data_Individual!D113=0,"",Data_Individual!B113)</f>
        <v/>
      </c>
      <c r="C105" s="231" t="str">
        <f>IF(Data_Individual!E113=0,"",Data_Individual!E113)</f>
        <v/>
      </c>
      <c r="D105" s="240" t="str">
        <f>IF(Data_Individual!F113=0,"",Data_Individual!F113)</f>
        <v/>
      </c>
      <c r="E105" s="58" t="str">
        <f>IF(Data_Individual!H113=0,"",Data_Individual!H113)</f>
        <v/>
      </c>
      <c r="F105" s="234" t="str">
        <f t="shared" si="55"/>
        <v/>
      </c>
      <c r="G105" s="58" t="str">
        <f>IF(Data_Individual!J113=0,"",Data_Individual!J113)</f>
        <v/>
      </c>
      <c r="H105" s="234" t="str">
        <f t="shared" si="56"/>
        <v/>
      </c>
      <c r="I105" s="58" t="str">
        <f>IF(Data_Individual!L113=0,"",Data_Individual!L113)</f>
        <v/>
      </c>
      <c r="J105" s="234" t="str">
        <f t="shared" si="57"/>
        <v/>
      </c>
      <c r="K105" s="59"/>
    </row>
    <row r="106" spans="2:11" s="55" customFormat="1" ht="17.850000000000001" customHeight="1" x14ac:dyDescent="0.2">
      <c r="B106" s="52" t="str">
        <f>IF(Data_Individual!D114=0,"",Data_Individual!B114)</f>
        <v/>
      </c>
      <c r="C106" s="228" t="str">
        <f>IF(Data_Individual!E114=0,"",Data_Individual!E114)</f>
        <v/>
      </c>
      <c r="D106" s="238" t="str">
        <f>IF(Data_Individual!F114=0,"",Data_Individual!F114)</f>
        <v/>
      </c>
      <c r="E106" s="52" t="str">
        <f>IF(Data_Individual!H114=0,"",Data_Individual!H114)</f>
        <v/>
      </c>
      <c r="F106" s="232" t="str">
        <f>IF(E106&lt;&gt;"",IF(E106&lt;25,"ปรับปรุง",IF(E106&lt;50,"พอใช้",IF(E106&lt;75,"ดี",IF(E106&lt;101,"ดีมาก")))),"")</f>
        <v/>
      </c>
      <c r="G106" s="52" t="str">
        <f>IF(Data_Individual!J114=0,"",Data_Individual!J114)</f>
        <v/>
      </c>
      <c r="H106" s="232" t="str">
        <f>IF(G106&lt;&gt;"",IF(G106&lt;25,"ปรับปรุง",IF(G106&lt;50,"พอใช้",IF(G106&lt;75,"ดี",IF(G106&lt;101,"ดีมาก")))),"")</f>
        <v/>
      </c>
      <c r="I106" s="229" t="str">
        <f>IF(Data_Individual!L114=0,"",Data_Individual!L114)</f>
        <v/>
      </c>
      <c r="J106" s="242" t="str">
        <f>IF(I106&lt;&gt;"",IF(I106&lt;25,"ปรับปรุง",IF(I106&lt;50,"พอใช้",IF(I106&lt;75,"ดี",IF(I106&lt;101,"ดีมาก")))),"")</f>
        <v/>
      </c>
      <c r="K106" s="54"/>
    </row>
    <row r="107" spans="2:11" s="55" customFormat="1" ht="17.850000000000001" customHeight="1" x14ac:dyDescent="0.2">
      <c r="B107" s="56" t="str">
        <f>IF(Data_Individual!D115=0,"",Data_Individual!B115)</f>
        <v/>
      </c>
      <c r="C107" s="230" t="str">
        <f>IF(Data_Individual!E115=0,"",Data_Individual!E115)</f>
        <v/>
      </c>
      <c r="D107" s="239" t="str">
        <f>IF(Data_Individual!F115=0,"",Data_Individual!F115)</f>
        <v/>
      </c>
      <c r="E107" s="56" t="str">
        <f>IF(Data_Individual!H115=0,"",Data_Individual!H115)</f>
        <v/>
      </c>
      <c r="F107" s="233" t="str">
        <f t="shared" ref="F107:F110" si="58">IF(E107&lt;&gt;"",IF(E107&lt;25,"ปรับปรุง",IF(E107&lt;50,"พอใช้",IF(E107&lt;75,"ดี",IF(E107&lt;101,"ดีมาก")))),"")</f>
        <v/>
      </c>
      <c r="G107" s="56" t="str">
        <f>IF(Data_Individual!J115=0,"",Data_Individual!J115)</f>
        <v/>
      </c>
      <c r="H107" s="233" t="str">
        <f t="shared" ref="H107:H110" si="59">IF(G107&lt;&gt;"",IF(G107&lt;25,"ปรับปรุง",IF(G107&lt;50,"พอใช้",IF(G107&lt;75,"ดี",IF(G107&lt;101,"ดีมาก")))),"")</f>
        <v/>
      </c>
      <c r="I107" s="56" t="str">
        <f>IF(Data_Individual!L115=0,"",Data_Individual!L115)</f>
        <v/>
      </c>
      <c r="J107" s="233" t="str">
        <f t="shared" ref="J107:J110" si="60">IF(I107&lt;&gt;"",IF(I107&lt;25,"ปรับปรุง",IF(I107&lt;50,"พอใช้",IF(I107&lt;75,"ดี",IF(I107&lt;101,"ดีมาก")))),"")</f>
        <v/>
      </c>
      <c r="K107" s="57"/>
    </row>
    <row r="108" spans="2:11" s="55" customFormat="1" ht="17.850000000000001" customHeight="1" x14ac:dyDescent="0.2">
      <c r="B108" s="56" t="str">
        <f>IF(Data_Individual!D116=0,"",Data_Individual!B116)</f>
        <v/>
      </c>
      <c r="C108" s="230" t="str">
        <f>IF(Data_Individual!E116=0,"",Data_Individual!E116)</f>
        <v/>
      </c>
      <c r="D108" s="239" t="str">
        <f>IF(Data_Individual!F116=0,"",Data_Individual!F116)</f>
        <v/>
      </c>
      <c r="E108" s="56" t="str">
        <f>IF(Data_Individual!H116=0,"",Data_Individual!H116)</f>
        <v/>
      </c>
      <c r="F108" s="233" t="str">
        <f t="shared" si="58"/>
        <v/>
      </c>
      <c r="G108" s="56" t="str">
        <f>IF(Data_Individual!J116=0,"",Data_Individual!J116)</f>
        <v/>
      </c>
      <c r="H108" s="233" t="str">
        <f t="shared" si="59"/>
        <v/>
      </c>
      <c r="I108" s="56" t="str">
        <f>IF(Data_Individual!L116=0,"",Data_Individual!L116)</f>
        <v/>
      </c>
      <c r="J108" s="233" t="str">
        <f t="shared" si="60"/>
        <v/>
      </c>
      <c r="K108" s="57"/>
    </row>
    <row r="109" spans="2:11" s="55" customFormat="1" ht="17.850000000000001" customHeight="1" x14ac:dyDescent="0.2">
      <c r="B109" s="56" t="str">
        <f>IF(Data_Individual!D117=0,"",Data_Individual!B117)</f>
        <v/>
      </c>
      <c r="C109" s="230" t="str">
        <f>IF(Data_Individual!E117=0,"",Data_Individual!E117)</f>
        <v/>
      </c>
      <c r="D109" s="239" t="str">
        <f>IF(Data_Individual!F117=0,"",Data_Individual!F117)</f>
        <v/>
      </c>
      <c r="E109" s="56" t="str">
        <f>IF(Data_Individual!H117=0,"",Data_Individual!H117)</f>
        <v/>
      </c>
      <c r="F109" s="233" t="str">
        <f t="shared" si="58"/>
        <v/>
      </c>
      <c r="G109" s="56" t="str">
        <f>IF(Data_Individual!J117=0,"",Data_Individual!J117)</f>
        <v/>
      </c>
      <c r="H109" s="233" t="str">
        <f t="shared" si="59"/>
        <v/>
      </c>
      <c r="I109" s="56" t="str">
        <f>IF(Data_Individual!L117=0,"",Data_Individual!L117)</f>
        <v/>
      </c>
      <c r="J109" s="233" t="str">
        <f t="shared" si="60"/>
        <v/>
      </c>
      <c r="K109" s="57"/>
    </row>
    <row r="110" spans="2:11" s="55" customFormat="1" ht="17.850000000000001" customHeight="1" thickBot="1" x14ac:dyDescent="0.25">
      <c r="B110" s="58" t="str">
        <f>IF(Data_Individual!D118=0,"",Data_Individual!B118)</f>
        <v/>
      </c>
      <c r="C110" s="231" t="str">
        <f>IF(Data_Individual!E118=0,"",Data_Individual!E118)</f>
        <v/>
      </c>
      <c r="D110" s="240" t="str">
        <f>IF(Data_Individual!F118=0,"",Data_Individual!F118)</f>
        <v/>
      </c>
      <c r="E110" s="58" t="str">
        <f>IF(Data_Individual!H118=0,"",Data_Individual!H118)</f>
        <v/>
      </c>
      <c r="F110" s="234" t="str">
        <f t="shared" si="58"/>
        <v/>
      </c>
      <c r="G110" s="58" t="str">
        <f>IF(Data_Individual!J118=0,"",Data_Individual!J118)</f>
        <v/>
      </c>
      <c r="H110" s="234" t="str">
        <f t="shared" si="59"/>
        <v/>
      </c>
      <c r="I110" s="58" t="str">
        <f>IF(Data_Individual!L118=0,"",Data_Individual!L118)</f>
        <v/>
      </c>
      <c r="J110" s="234" t="str">
        <f t="shared" si="60"/>
        <v/>
      </c>
      <c r="K110" s="59"/>
    </row>
    <row r="111" spans="2:11" s="55" customFormat="1" ht="17.850000000000001" customHeight="1" x14ac:dyDescent="0.2">
      <c r="B111" s="52" t="str">
        <f>IF(Data_Individual!D119=0,"",Data_Individual!B119)</f>
        <v/>
      </c>
      <c r="C111" s="228" t="str">
        <f>IF(Data_Individual!E119=0,"",Data_Individual!E119)</f>
        <v/>
      </c>
      <c r="D111" s="238" t="str">
        <f>IF(Data_Individual!F119=0,"",Data_Individual!F119)</f>
        <v/>
      </c>
      <c r="E111" s="52" t="str">
        <f>IF(Data_Individual!H119=0,"",Data_Individual!H119)</f>
        <v/>
      </c>
      <c r="F111" s="232" t="str">
        <f>IF(E111&lt;&gt;"",IF(E111&lt;25,"ปรับปรุง",IF(E111&lt;50,"พอใช้",IF(E111&lt;75,"ดี",IF(E111&lt;101,"ดีมาก")))),"")</f>
        <v/>
      </c>
      <c r="G111" s="52" t="str">
        <f>IF(Data_Individual!J119=0,"",Data_Individual!J119)</f>
        <v/>
      </c>
      <c r="H111" s="232" t="str">
        <f>IF(G111&lt;&gt;"",IF(G111&lt;25,"ปรับปรุง",IF(G111&lt;50,"พอใช้",IF(G111&lt;75,"ดี",IF(G111&lt;101,"ดีมาก")))),"")</f>
        <v/>
      </c>
      <c r="I111" s="229" t="str">
        <f>IF(Data_Individual!L119=0,"",Data_Individual!L119)</f>
        <v/>
      </c>
      <c r="J111" s="242" t="str">
        <f>IF(I111&lt;&gt;"",IF(I111&lt;25,"ปรับปรุง",IF(I111&lt;50,"พอใช้",IF(I111&lt;75,"ดี",IF(I111&lt;101,"ดีมาก")))),"")</f>
        <v/>
      </c>
      <c r="K111" s="54"/>
    </row>
    <row r="112" spans="2:11" s="55" customFormat="1" ht="17.850000000000001" customHeight="1" x14ac:dyDescent="0.2">
      <c r="B112" s="56" t="str">
        <f>IF(Data_Individual!D120=0,"",Data_Individual!B120)</f>
        <v/>
      </c>
      <c r="C112" s="230" t="str">
        <f>IF(Data_Individual!E120=0,"",Data_Individual!E120)</f>
        <v/>
      </c>
      <c r="D112" s="239" t="str">
        <f>IF(Data_Individual!F120=0,"",Data_Individual!F120)</f>
        <v/>
      </c>
      <c r="E112" s="56" t="str">
        <f>IF(Data_Individual!H120=0,"",Data_Individual!H120)</f>
        <v/>
      </c>
      <c r="F112" s="233" t="str">
        <f t="shared" ref="F112:F115" si="61">IF(E112&lt;&gt;"",IF(E112&lt;25,"ปรับปรุง",IF(E112&lt;50,"พอใช้",IF(E112&lt;75,"ดี",IF(E112&lt;101,"ดีมาก")))),"")</f>
        <v/>
      </c>
      <c r="G112" s="56" t="str">
        <f>IF(Data_Individual!J120=0,"",Data_Individual!J120)</f>
        <v/>
      </c>
      <c r="H112" s="233" t="str">
        <f t="shared" ref="H112:H115" si="62">IF(G112&lt;&gt;"",IF(G112&lt;25,"ปรับปรุง",IF(G112&lt;50,"พอใช้",IF(G112&lt;75,"ดี",IF(G112&lt;101,"ดีมาก")))),"")</f>
        <v/>
      </c>
      <c r="I112" s="56" t="str">
        <f>IF(Data_Individual!L120=0,"",Data_Individual!L120)</f>
        <v/>
      </c>
      <c r="J112" s="233" t="str">
        <f t="shared" ref="J112:J115" si="63">IF(I112&lt;&gt;"",IF(I112&lt;25,"ปรับปรุง",IF(I112&lt;50,"พอใช้",IF(I112&lt;75,"ดี",IF(I112&lt;101,"ดีมาก")))),"")</f>
        <v/>
      </c>
      <c r="K112" s="57"/>
    </row>
    <row r="113" spans="2:11" s="55" customFormat="1" ht="17.850000000000001" customHeight="1" x14ac:dyDescent="0.2">
      <c r="B113" s="56" t="str">
        <f>IF(Data_Individual!D121=0,"",Data_Individual!B121)</f>
        <v/>
      </c>
      <c r="C113" s="230" t="str">
        <f>IF(Data_Individual!E121=0,"",Data_Individual!E121)</f>
        <v/>
      </c>
      <c r="D113" s="239" t="str">
        <f>IF(Data_Individual!F121=0,"",Data_Individual!F121)</f>
        <v/>
      </c>
      <c r="E113" s="56" t="str">
        <f>IF(Data_Individual!H121=0,"",Data_Individual!H121)</f>
        <v/>
      </c>
      <c r="F113" s="233" t="str">
        <f t="shared" si="61"/>
        <v/>
      </c>
      <c r="G113" s="56" t="str">
        <f>IF(Data_Individual!J121=0,"",Data_Individual!J121)</f>
        <v/>
      </c>
      <c r="H113" s="233" t="str">
        <f t="shared" si="62"/>
        <v/>
      </c>
      <c r="I113" s="56" t="str">
        <f>IF(Data_Individual!L121=0,"",Data_Individual!L121)</f>
        <v/>
      </c>
      <c r="J113" s="233" t="str">
        <f t="shared" si="63"/>
        <v/>
      </c>
      <c r="K113" s="57"/>
    </row>
    <row r="114" spans="2:11" s="55" customFormat="1" ht="17.850000000000001" customHeight="1" x14ac:dyDescent="0.2">
      <c r="B114" s="56" t="str">
        <f>IF(Data_Individual!D122=0,"",Data_Individual!B122)</f>
        <v/>
      </c>
      <c r="C114" s="230" t="str">
        <f>IF(Data_Individual!E122=0,"",Data_Individual!E122)</f>
        <v/>
      </c>
      <c r="D114" s="239" t="str">
        <f>IF(Data_Individual!F122=0,"",Data_Individual!F122)</f>
        <v/>
      </c>
      <c r="E114" s="56" t="str">
        <f>IF(Data_Individual!H122=0,"",Data_Individual!H122)</f>
        <v/>
      </c>
      <c r="F114" s="233" t="str">
        <f t="shared" si="61"/>
        <v/>
      </c>
      <c r="G114" s="56" t="str">
        <f>IF(Data_Individual!J122=0,"",Data_Individual!J122)</f>
        <v/>
      </c>
      <c r="H114" s="233" t="str">
        <f t="shared" si="62"/>
        <v/>
      </c>
      <c r="I114" s="56" t="str">
        <f>IF(Data_Individual!L122=0,"",Data_Individual!L122)</f>
        <v/>
      </c>
      <c r="J114" s="233" t="str">
        <f t="shared" si="63"/>
        <v/>
      </c>
      <c r="K114" s="57"/>
    </row>
    <row r="115" spans="2:11" s="55" customFormat="1" ht="17.850000000000001" customHeight="1" thickBot="1" x14ac:dyDescent="0.25">
      <c r="B115" s="58" t="str">
        <f>IF(Data_Individual!D123=0,"",Data_Individual!B123)</f>
        <v/>
      </c>
      <c r="C115" s="231" t="str">
        <f>IF(Data_Individual!E123=0,"",Data_Individual!E123)</f>
        <v/>
      </c>
      <c r="D115" s="240" t="str">
        <f>IF(Data_Individual!F123=0,"",Data_Individual!F123)</f>
        <v/>
      </c>
      <c r="E115" s="58" t="str">
        <f>IF(Data_Individual!H123=0,"",Data_Individual!H123)</f>
        <v/>
      </c>
      <c r="F115" s="234" t="str">
        <f t="shared" si="61"/>
        <v/>
      </c>
      <c r="G115" s="58" t="str">
        <f>IF(Data_Individual!J123=0,"",Data_Individual!J123)</f>
        <v/>
      </c>
      <c r="H115" s="234" t="str">
        <f t="shared" si="62"/>
        <v/>
      </c>
      <c r="I115" s="58" t="str">
        <f>IF(Data_Individual!L123=0,"",Data_Individual!L123)</f>
        <v/>
      </c>
      <c r="J115" s="234" t="str">
        <f t="shared" si="63"/>
        <v/>
      </c>
      <c r="K115" s="59"/>
    </row>
    <row r="116" spans="2:11" s="55" customFormat="1" ht="17.850000000000001" customHeight="1" x14ac:dyDescent="0.2">
      <c r="B116" s="52" t="str">
        <f>IF(Data_Individual!D124=0,"",Data_Individual!B124)</f>
        <v/>
      </c>
      <c r="C116" s="228" t="str">
        <f>IF(Data_Individual!E124=0,"",Data_Individual!E124)</f>
        <v/>
      </c>
      <c r="D116" s="238" t="str">
        <f>IF(Data_Individual!F124=0,"",Data_Individual!F124)</f>
        <v/>
      </c>
      <c r="E116" s="52" t="str">
        <f>IF(Data_Individual!H124=0,"",Data_Individual!H124)</f>
        <v/>
      </c>
      <c r="F116" s="232" t="str">
        <f>IF(E116&lt;&gt;"",IF(E116&lt;25,"ปรับปรุง",IF(E116&lt;50,"พอใช้",IF(E116&lt;75,"ดี",IF(E116&lt;101,"ดีมาก")))),"")</f>
        <v/>
      </c>
      <c r="G116" s="52" t="str">
        <f>IF(Data_Individual!J124=0,"",Data_Individual!J124)</f>
        <v/>
      </c>
      <c r="H116" s="232" t="str">
        <f>IF(G116&lt;&gt;"",IF(G116&lt;25,"ปรับปรุง",IF(G116&lt;50,"พอใช้",IF(G116&lt;75,"ดี",IF(G116&lt;101,"ดีมาก")))),"")</f>
        <v/>
      </c>
      <c r="I116" s="229" t="str">
        <f>IF(Data_Individual!L124=0,"",Data_Individual!L124)</f>
        <v/>
      </c>
      <c r="J116" s="242" t="str">
        <f>IF(I116&lt;&gt;"",IF(I116&lt;25,"ปรับปรุง",IF(I116&lt;50,"พอใช้",IF(I116&lt;75,"ดี",IF(I116&lt;101,"ดีมาก")))),"")</f>
        <v/>
      </c>
      <c r="K116" s="54"/>
    </row>
    <row r="117" spans="2:11" s="55" customFormat="1" ht="17.850000000000001" customHeight="1" x14ac:dyDescent="0.2">
      <c r="B117" s="56" t="str">
        <f>IF(Data_Individual!D125=0,"",Data_Individual!B125)</f>
        <v/>
      </c>
      <c r="C117" s="230" t="str">
        <f>IF(Data_Individual!E125=0,"",Data_Individual!E125)</f>
        <v/>
      </c>
      <c r="D117" s="239" t="str">
        <f>IF(Data_Individual!F125=0,"",Data_Individual!F125)</f>
        <v/>
      </c>
      <c r="E117" s="56" t="str">
        <f>IF(Data_Individual!H125=0,"",Data_Individual!H125)</f>
        <v/>
      </c>
      <c r="F117" s="233" t="str">
        <f t="shared" ref="F117:F120" si="64">IF(E117&lt;&gt;"",IF(E117&lt;25,"ปรับปรุง",IF(E117&lt;50,"พอใช้",IF(E117&lt;75,"ดี",IF(E117&lt;101,"ดีมาก")))),"")</f>
        <v/>
      </c>
      <c r="G117" s="56" t="str">
        <f>IF(Data_Individual!J125=0,"",Data_Individual!J125)</f>
        <v/>
      </c>
      <c r="H117" s="233" t="str">
        <f t="shared" ref="H117:H120" si="65">IF(G117&lt;&gt;"",IF(G117&lt;25,"ปรับปรุง",IF(G117&lt;50,"พอใช้",IF(G117&lt;75,"ดี",IF(G117&lt;101,"ดีมาก")))),"")</f>
        <v/>
      </c>
      <c r="I117" s="56" t="str">
        <f>IF(Data_Individual!L125=0,"",Data_Individual!L125)</f>
        <v/>
      </c>
      <c r="J117" s="233" t="str">
        <f t="shared" ref="J117:J120" si="66">IF(I117&lt;&gt;"",IF(I117&lt;25,"ปรับปรุง",IF(I117&lt;50,"พอใช้",IF(I117&lt;75,"ดี",IF(I117&lt;101,"ดีมาก")))),"")</f>
        <v/>
      </c>
      <c r="K117" s="57"/>
    </row>
    <row r="118" spans="2:11" s="55" customFormat="1" ht="17.850000000000001" customHeight="1" x14ac:dyDescent="0.2">
      <c r="B118" s="56" t="str">
        <f>IF(Data_Individual!D126=0,"",Data_Individual!B126)</f>
        <v/>
      </c>
      <c r="C118" s="230" t="str">
        <f>IF(Data_Individual!E126=0,"",Data_Individual!E126)</f>
        <v/>
      </c>
      <c r="D118" s="239" t="str">
        <f>IF(Data_Individual!F126=0,"",Data_Individual!F126)</f>
        <v/>
      </c>
      <c r="E118" s="56" t="str">
        <f>IF(Data_Individual!H126=0,"",Data_Individual!H126)</f>
        <v/>
      </c>
      <c r="F118" s="233" t="str">
        <f t="shared" si="64"/>
        <v/>
      </c>
      <c r="G118" s="56" t="str">
        <f>IF(Data_Individual!J126=0,"",Data_Individual!J126)</f>
        <v/>
      </c>
      <c r="H118" s="233" t="str">
        <f t="shared" si="65"/>
        <v/>
      </c>
      <c r="I118" s="56" t="str">
        <f>IF(Data_Individual!L126=0,"",Data_Individual!L126)</f>
        <v/>
      </c>
      <c r="J118" s="233" t="str">
        <f t="shared" si="66"/>
        <v/>
      </c>
      <c r="K118" s="57"/>
    </row>
    <row r="119" spans="2:11" s="55" customFormat="1" ht="17.850000000000001" customHeight="1" x14ac:dyDescent="0.2">
      <c r="B119" s="56" t="str">
        <f>IF(Data_Individual!D127=0,"",Data_Individual!B127)</f>
        <v/>
      </c>
      <c r="C119" s="230" t="str">
        <f>IF(Data_Individual!E127=0,"",Data_Individual!E127)</f>
        <v/>
      </c>
      <c r="D119" s="239" t="str">
        <f>IF(Data_Individual!F127=0,"",Data_Individual!F127)</f>
        <v/>
      </c>
      <c r="E119" s="56" t="str">
        <f>IF(Data_Individual!H127=0,"",Data_Individual!H127)</f>
        <v/>
      </c>
      <c r="F119" s="233" t="str">
        <f t="shared" si="64"/>
        <v/>
      </c>
      <c r="G119" s="56" t="str">
        <f>IF(Data_Individual!J127=0,"",Data_Individual!J127)</f>
        <v/>
      </c>
      <c r="H119" s="233" t="str">
        <f t="shared" si="65"/>
        <v/>
      </c>
      <c r="I119" s="56" t="str">
        <f>IF(Data_Individual!L127=0,"",Data_Individual!L127)</f>
        <v/>
      </c>
      <c r="J119" s="233" t="str">
        <f t="shared" si="66"/>
        <v/>
      </c>
      <c r="K119" s="57"/>
    </row>
    <row r="120" spans="2:11" s="55" customFormat="1" ht="17.850000000000001" customHeight="1" thickBot="1" x14ac:dyDescent="0.25">
      <c r="B120" s="58" t="str">
        <f>IF(Data_Individual!D128=0,"",Data_Individual!B128)</f>
        <v/>
      </c>
      <c r="C120" s="231" t="str">
        <f>IF(Data_Individual!E128=0,"",Data_Individual!E128)</f>
        <v/>
      </c>
      <c r="D120" s="240" t="str">
        <f>IF(Data_Individual!F128=0,"",Data_Individual!F128)</f>
        <v/>
      </c>
      <c r="E120" s="58" t="str">
        <f>IF(Data_Individual!H128=0,"",Data_Individual!H128)</f>
        <v/>
      </c>
      <c r="F120" s="234" t="str">
        <f t="shared" si="64"/>
        <v/>
      </c>
      <c r="G120" s="58" t="str">
        <f>IF(Data_Individual!J128=0,"",Data_Individual!J128)</f>
        <v/>
      </c>
      <c r="H120" s="234" t="str">
        <f t="shared" si="65"/>
        <v/>
      </c>
      <c r="I120" s="58" t="str">
        <f>IF(Data_Individual!L128=0,"",Data_Individual!L128)</f>
        <v/>
      </c>
      <c r="J120" s="234" t="str">
        <f t="shared" si="66"/>
        <v/>
      </c>
      <c r="K120" s="59"/>
    </row>
    <row r="121" spans="2:11" s="55" customFormat="1" ht="17.850000000000001" customHeight="1" x14ac:dyDescent="0.2">
      <c r="B121" s="52" t="str">
        <f>IF(Data_Individual!D129=0,"",Data_Individual!B129)</f>
        <v/>
      </c>
      <c r="C121" s="228" t="str">
        <f>IF(Data_Individual!E129=0,"",Data_Individual!E129)</f>
        <v/>
      </c>
      <c r="D121" s="238" t="str">
        <f>IF(Data_Individual!F129=0,"",Data_Individual!F129)</f>
        <v/>
      </c>
      <c r="E121" s="52" t="str">
        <f>IF(Data_Individual!H129=0,"",Data_Individual!H129)</f>
        <v/>
      </c>
      <c r="F121" s="232" t="str">
        <f>IF(E121&lt;&gt;"",IF(E121&lt;25,"ปรับปรุง",IF(E121&lt;50,"พอใช้",IF(E121&lt;75,"ดี",IF(E121&lt;101,"ดีมาก")))),"")</f>
        <v/>
      </c>
      <c r="G121" s="52" t="str">
        <f>IF(Data_Individual!J129=0,"",Data_Individual!J129)</f>
        <v/>
      </c>
      <c r="H121" s="232" t="str">
        <f>IF(G121&lt;&gt;"",IF(G121&lt;25,"ปรับปรุง",IF(G121&lt;50,"พอใช้",IF(G121&lt;75,"ดี",IF(G121&lt;101,"ดีมาก")))),"")</f>
        <v/>
      </c>
      <c r="I121" s="229" t="str">
        <f>IF(Data_Individual!L129=0,"",Data_Individual!L129)</f>
        <v/>
      </c>
      <c r="J121" s="242" t="str">
        <f>IF(I121&lt;&gt;"",IF(I121&lt;25,"ปรับปรุง",IF(I121&lt;50,"พอใช้",IF(I121&lt;75,"ดี",IF(I121&lt;101,"ดีมาก")))),"")</f>
        <v/>
      </c>
      <c r="K121" s="54"/>
    </row>
    <row r="122" spans="2:11" s="55" customFormat="1" ht="17.850000000000001" customHeight="1" x14ac:dyDescent="0.2">
      <c r="B122" s="56" t="str">
        <f>IF(Data_Individual!D130=0,"",Data_Individual!B130)</f>
        <v/>
      </c>
      <c r="C122" s="230" t="str">
        <f>IF(Data_Individual!E130=0,"",Data_Individual!E130)</f>
        <v/>
      </c>
      <c r="D122" s="239" t="str">
        <f>IF(Data_Individual!F130=0,"",Data_Individual!F130)</f>
        <v/>
      </c>
      <c r="E122" s="56" t="str">
        <f>IF(Data_Individual!H130=0,"",Data_Individual!H130)</f>
        <v/>
      </c>
      <c r="F122" s="233" t="str">
        <f t="shared" ref="F122:F125" si="67">IF(E122&lt;&gt;"",IF(E122&lt;25,"ปรับปรุง",IF(E122&lt;50,"พอใช้",IF(E122&lt;75,"ดี",IF(E122&lt;101,"ดีมาก")))),"")</f>
        <v/>
      </c>
      <c r="G122" s="56" t="str">
        <f>IF(Data_Individual!J130=0,"",Data_Individual!J130)</f>
        <v/>
      </c>
      <c r="H122" s="233" t="str">
        <f t="shared" ref="H122:H125" si="68">IF(G122&lt;&gt;"",IF(G122&lt;25,"ปรับปรุง",IF(G122&lt;50,"พอใช้",IF(G122&lt;75,"ดี",IF(G122&lt;101,"ดีมาก")))),"")</f>
        <v/>
      </c>
      <c r="I122" s="56" t="str">
        <f>IF(Data_Individual!L130=0,"",Data_Individual!L130)</f>
        <v/>
      </c>
      <c r="J122" s="233" t="str">
        <f t="shared" ref="J122:J125" si="69">IF(I122&lt;&gt;"",IF(I122&lt;25,"ปรับปรุง",IF(I122&lt;50,"พอใช้",IF(I122&lt;75,"ดี",IF(I122&lt;101,"ดีมาก")))),"")</f>
        <v/>
      </c>
      <c r="K122" s="57"/>
    </row>
    <row r="123" spans="2:11" s="55" customFormat="1" ht="17.850000000000001" customHeight="1" x14ac:dyDescent="0.2">
      <c r="B123" s="56" t="str">
        <f>IF(Data_Individual!D131=0,"",Data_Individual!B131)</f>
        <v/>
      </c>
      <c r="C123" s="230" t="str">
        <f>IF(Data_Individual!E131=0,"",Data_Individual!E131)</f>
        <v/>
      </c>
      <c r="D123" s="239" t="str">
        <f>IF(Data_Individual!F131=0,"",Data_Individual!F131)</f>
        <v/>
      </c>
      <c r="E123" s="56" t="str">
        <f>IF(Data_Individual!H131=0,"",Data_Individual!H131)</f>
        <v/>
      </c>
      <c r="F123" s="233" t="str">
        <f t="shared" si="67"/>
        <v/>
      </c>
      <c r="G123" s="56" t="str">
        <f>IF(Data_Individual!J131=0,"",Data_Individual!J131)</f>
        <v/>
      </c>
      <c r="H123" s="233" t="str">
        <f t="shared" si="68"/>
        <v/>
      </c>
      <c r="I123" s="56" t="str">
        <f>IF(Data_Individual!L131=0,"",Data_Individual!L131)</f>
        <v/>
      </c>
      <c r="J123" s="233" t="str">
        <f t="shared" si="69"/>
        <v/>
      </c>
      <c r="K123" s="57"/>
    </row>
    <row r="124" spans="2:11" s="55" customFormat="1" ht="17.850000000000001" customHeight="1" x14ac:dyDescent="0.2">
      <c r="B124" s="56" t="str">
        <f>IF(Data_Individual!D132=0,"",Data_Individual!B132)</f>
        <v/>
      </c>
      <c r="C124" s="230" t="str">
        <f>IF(Data_Individual!E132=0,"",Data_Individual!E132)</f>
        <v/>
      </c>
      <c r="D124" s="239" t="str">
        <f>IF(Data_Individual!F132=0,"",Data_Individual!F132)</f>
        <v/>
      </c>
      <c r="E124" s="56" t="str">
        <f>IF(Data_Individual!H132=0,"",Data_Individual!H132)</f>
        <v/>
      </c>
      <c r="F124" s="233" t="str">
        <f t="shared" si="67"/>
        <v/>
      </c>
      <c r="G124" s="56" t="str">
        <f>IF(Data_Individual!J132=0,"",Data_Individual!J132)</f>
        <v/>
      </c>
      <c r="H124" s="233" t="str">
        <f t="shared" si="68"/>
        <v/>
      </c>
      <c r="I124" s="56" t="str">
        <f>IF(Data_Individual!L132=0,"",Data_Individual!L132)</f>
        <v/>
      </c>
      <c r="J124" s="233" t="str">
        <f t="shared" si="69"/>
        <v/>
      </c>
      <c r="K124" s="57"/>
    </row>
    <row r="125" spans="2:11" s="55" customFormat="1" ht="17.850000000000001" customHeight="1" thickBot="1" x14ac:dyDescent="0.25">
      <c r="B125" s="58" t="str">
        <f>IF(Data_Individual!D133=0,"",Data_Individual!B133)</f>
        <v/>
      </c>
      <c r="C125" s="231" t="str">
        <f>IF(Data_Individual!E133=0,"",Data_Individual!E133)</f>
        <v/>
      </c>
      <c r="D125" s="240" t="str">
        <f>IF(Data_Individual!F133=0,"",Data_Individual!F133)</f>
        <v/>
      </c>
      <c r="E125" s="58" t="str">
        <f>IF(Data_Individual!H133=0,"",Data_Individual!H133)</f>
        <v/>
      </c>
      <c r="F125" s="234" t="str">
        <f t="shared" si="67"/>
        <v/>
      </c>
      <c r="G125" s="58" t="str">
        <f>IF(Data_Individual!J133=0,"",Data_Individual!J133)</f>
        <v/>
      </c>
      <c r="H125" s="234" t="str">
        <f t="shared" si="68"/>
        <v/>
      </c>
      <c r="I125" s="58" t="str">
        <f>IF(Data_Individual!L133=0,"",Data_Individual!L133)</f>
        <v/>
      </c>
      <c r="J125" s="234" t="str">
        <f t="shared" si="69"/>
        <v/>
      </c>
      <c r="K125" s="59"/>
    </row>
    <row r="126" spans="2:11" s="55" customFormat="1" ht="17.850000000000001" customHeight="1" x14ac:dyDescent="0.2">
      <c r="B126" s="52" t="str">
        <f>IF(Data_Individual!D134=0,"",Data_Individual!B134)</f>
        <v/>
      </c>
      <c r="C126" s="228" t="str">
        <f>IF(Data_Individual!E134=0,"",Data_Individual!E134)</f>
        <v/>
      </c>
      <c r="D126" s="238" t="str">
        <f>IF(Data_Individual!F134=0,"",Data_Individual!F134)</f>
        <v/>
      </c>
      <c r="E126" s="52" t="str">
        <f>IF(Data_Individual!H134=0,"",Data_Individual!H134)</f>
        <v/>
      </c>
      <c r="F126" s="232" t="str">
        <f>IF(E126&lt;&gt;"",IF(E126&lt;25,"ปรับปรุง",IF(E126&lt;50,"พอใช้",IF(E126&lt;75,"ดี",IF(E126&lt;101,"ดีมาก")))),"")</f>
        <v/>
      </c>
      <c r="G126" s="52" t="str">
        <f>IF(Data_Individual!J134=0,"",Data_Individual!J134)</f>
        <v/>
      </c>
      <c r="H126" s="232" t="str">
        <f>IF(G126&lt;&gt;"",IF(G126&lt;25,"ปรับปรุง",IF(G126&lt;50,"พอใช้",IF(G126&lt;75,"ดี",IF(G126&lt;101,"ดีมาก")))),"")</f>
        <v/>
      </c>
      <c r="I126" s="229" t="str">
        <f>IF(Data_Individual!L134=0,"",Data_Individual!L134)</f>
        <v/>
      </c>
      <c r="J126" s="242" t="str">
        <f>IF(I126&lt;&gt;"",IF(I126&lt;25,"ปรับปรุง",IF(I126&lt;50,"พอใช้",IF(I126&lt;75,"ดี",IF(I126&lt;101,"ดีมาก")))),"")</f>
        <v/>
      </c>
      <c r="K126" s="54"/>
    </row>
    <row r="127" spans="2:11" s="55" customFormat="1" ht="17.850000000000001" customHeight="1" x14ac:dyDescent="0.2">
      <c r="B127" s="56" t="str">
        <f>IF(Data_Individual!D135=0,"",Data_Individual!B135)</f>
        <v/>
      </c>
      <c r="C127" s="230" t="str">
        <f>IF(Data_Individual!E135=0,"",Data_Individual!E135)</f>
        <v/>
      </c>
      <c r="D127" s="239" t="str">
        <f>IF(Data_Individual!F135=0,"",Data_Individual!F135)</f>
        <v/>
      </c>
      <c r="E127" s="56" t="str">
        <f>IF(Data_Individual!H135=0,"",Data_Individual!H135)</f>
        <v/>
      </c>
      <c r="F127" s="233" t="str">
        <f t="shared" ref="F127:F130" si="70">IF(E127&lt;&gt;"",IF(E127&lt;25,"ปรับปรุง",IF(E127&lt;50,"พอใช้",IF(E127&lt;75,"ดี",IF(E127&lt;101,"ดีมาก")))),"")</f>
        <v/>
      </c>
      <c r="G127" s="56" t="str">
        <f>IF(Data_Individual!J135=0,"",Data_Individual!J135)</f>
        <v/>
      </c>
      <c r="H127" s="233" t="str">
        <f t="shared" ref="H127:H130" si="71">IF(G127&lt;&gt;"",IF(G127&lt;25,"ปรับปรุง",IF(G127&lt;50,"พอใช้",IF(G127&lt;75,"ดี",IF(G127&lt;101,"ดีมาก")))),"")</f>
        <v/>
      </c>
      <c r="I127" s="56" t="str">
        <f>IF(Data_Individual!L135=0,"",Data_Individual!L135)</f>
        <v/>
      </c>
      <c r="J127" s="233" t="str">
        <f t="shared" ref="J127:J130" si="72">IF(I127&lt;&gt;"",IF(I127&lt;25,"ปรับปรุง",IF(I127&lt;50,"พอใช้",IF(I127&lt;75,"ดี",IF(I127&lt;101,"ดีมาก")))),"")</f>
        <v/>
      </c>
      <c r="K127" s="57"/>
    </row>
    <row r="128" spans="2:11" s="55" customFormat="1" ht="17.850000000000001" customHeight="1" x14ac:dyDescent="0.2">
      <c r="B128" s="56" t="str">
        <f>IF(Data_Individual!D136=0,"",Data_Individual!B136)</f>
        <v/>
      </c>
      <c r="C128" s="230" t="str">
        <f>IF(Data_Individual!E136=0,"",Data_Individual!E136)</f>
        <v/>
      </c>
      <c r="D128" s="239" t="str">
        <f>IF(Data_Individual!F136=0,"",Data_Individual!F136)</f>
        <v/>
      </c>
      <c r="E128" s="56" t="str">
        <f>IF(Data_Individual!H136=0,"",Data_Individual!H136)</f>
        <v/>
      </c>
      <c r="F128" s="233" t="str">
        <f t="shared" si="70"/>
        <v/>
      </c>
      <c r="G128" s="56" t="str">
        <f>IF(Data_Individual!J136=0,"",Data_Individual!J136)</f>
        <v/>
      </c>
      <c r="H128" s="233" t="str">
        <f t="shared" si="71"/>
        <v/>
      </c>
      <c r="I128" s="56" t="str">
        <f>IF(Data_Individual!L136=0,"",Data_Individual!L136)</f>
        <v/>
      </c>
      <c r="J128" s="233" t="str">
        <f t="shared" si="72"/>
        <v/>
      </c>
      <c r="K128" s="57"/>
    </row>
    <row r="129" spans="2:11" s="55" customFormat="1" ht="17.850000000000001" customHeight="1" x14ac:dyDescent="0.2">
      <c r="B129" s="56" t="str">
        <f>IF(Data_Individual!D137=0,"",Data_Individual!B137)</f>
        <v/>
      </c>
      <c r="C129" s="230" t="str">
        <f>IF(Data_Individual!E137=0,"",Data_Individual!E137)</f>
        <v/>
      </c>
      <c r="D129" s="239" t="str">
        <f>IF(Data_Individual!F137=0,"",Data_Individual!F137)</f>
        <v/>
      </c>
      <c r="E129" s="56" t="str">
        <f>IF(Data_Individual!H137=0,"",Data_Individual!H137)</f>
        <v/>
      </c>
      <c r="F129" s="233" t="str">
        <f t="shared" si="70"/>
        <v/>
      </c>
      <c r="G129" s="56" t="str">
        <f>IF(Data_Individual!J137=0,"",Data_Individual!J137)</f>
        <v/>
      </c>
      <c r="H129" s="233" t="str">
        <f t="shared" si="71"/>
        <v/>
      </c>
      <c r="I129" s="56" t="str">
        <f>IF(Data_Individual!L137=0,"",Data_Individual!L137)</f>
        <v/>
      </c>
      <c r="J129" s="233" t="str">
        <f t="shared" si="72"/>
        <v/>
      </c>
      <c r="K129" s="57"/>
    </row>
    <row r="130" spans="2:11" s="55" customFormat="1" ht="17.850000000000001" customHeight="1" thickBot="1" x14ac:dyDescent="0.25">
      <c r="B130" s="58" t="str">
        <f>IF(Data_Individual!D138=0,"",Data_Individual!B138)</f>
        <v/>
      </c>
      <c r="C130" s="231" t="str">
        <f>IF(Data_Individual!E138=0,"",Data_Individual!E138)</f>
        <v/>
      </c>
      <c r="D130" s="240" t="str">
        <f>IF(Data_Individual!F138=0,"",Data_Individual!F138)</f>
        <v/>
      </c>
      <c r="E130" s="58" t="str">
        <f>IF(Data_Individual!H138=0,"",Data_Individual!H138)</f>
        <v/>
      </c>
      <c r="F130" s="234" t="str">
        <f t="shared" si="70"/>
        <v/>
      </c>
      <c r="G130" s="58" t="str">
        <f>IF(Data_Individual!J138=0,"",Data_Individual!J138)</f>
        <v/>
      </c>
      <c r="H130" s="234" t="str">
        <f t="shared" si="71"/>
        <v/>
      </c>
      <c r="I130" s="58" t="str">
        <f>IF(Data_Individual!L138=0,"",Data_Individual!L138)</f>
        <v/>
      </c>
      <c r="J130" s="234" t="str">
        <f t="shared" si="72"/>
        <v/>
      </c>
      <c r="K130" s="59"/>
    </row>
    <row r="131" spans="2:11" s="55" customFormat="1" ht="17.850000000000001" customHeight="1" x14ac:dyDescent="0.2">
      <c r="B131" s="52" t="str">
        <f>IF(Data_Individual!D139=0,"",Data_Individual!B139)</f>
        <v/>
      </c>
      <c r="C131" s="228" t="str">
        <f>IF(Data_Individual!E139=0,"",Data_Individual!E139)</f>
        <v/>
      </c>
      <c r="D131" s="238" t="str">
        <f>IF(Data_Individual!F139=0,"",Data_Individual!F139)</f>
        <v/>
      </c>
      <c r="E131" s="52" t="str">
        <f>IF(Data_Individual!H139=0,"",Data_Individual!H139)</f>
        <v/>
      </c>
      <c r="F131" s="232" t="str">
        <f>IF(E131&lt;&gt;"",IF(E131&lt;25,"ปรับปรุง",IF(E131&lt;50,"พอใช้",IF(E131&lt;75,"ดี",IF(E131&lt;101,"ดีมาก")))),"")</f>
        <v/>
      </c>
      <c r="G131" s="52" t="str">
        <f>IF(Data_Individual!J139=0,"",Data_Individual!J139)</f>
        <v/>
      </c>
      <c r="H131" s="232" t="str">
        <f>IF(G131&lt;&gt;"",IF(G131&lt;25,"ปรับปรุง",IF(G131&lt;50,"พอใช้",IF(G131&lt;75,"ดี",IF(G131&lt;101,"ดีมาก")))),"")</f>
        <v/>
      </c>
      <c r="I131" s="229" t="str">
        <f>IF(Data_Individual!L139=0,"",Data_Individual!L139)</f>
        <v/>
      </c>
      <c r="J131" s="242" t="str">
        <f>IF(I131&lt;&gt;"",IF(I131&lt;25,"ปรับปรุง",IF(I131&lt;50,"พอใช้",IF(I131&lt;75,"ดี",IF(I131&lt;101,"ดีมาก")))),"")</f>
        <v/>
      </c>
      <c r="K131" s="54"/>
    </row>
    <row r="132" spans="2:11" s="55" customFormat="1" ht="17.850000000000001" customHeight="1" x14ac:dyDescent="0.2">
      <c r="B132" s="56" t="str">
        <f>IF(Data_Individual!D140=0,"",Data_Individual!B140)</f>
        <v/>
      </c>
      <c r="C132" s="230" t="str">
        <f>IF(Data_Individual!E140=0,"",Data_Individual!E140)</f>
        <v/>
      </c>
      <c r="D132" s="239" t="str">
        <f>IF(Data_Individual!F140=0,"",Data_Individual!F140)</f>
        <v/>
      </c>
      <c r="E132" s="56" t="str">
        <f>IF(Data_Individual!H140=0,"",Data_Individual!H140)</f>
        <v/>
      </c>
      <c r="F132" s="233" t="str">
        <f t="shared" ref="F132:F135" si="73">IF(E132&lt;&gt;"",IF(E132&lt;25,"ปรับปรุง",IF(E132&lt;50,"พอใช้",IF(E132&lt;75,"ดี",IF(E132&lt;101,"ดีมาก")))),"")</f>
        <v/>
      </c>
      <c r="G132" s="56" t="str">
        <f>IF(Data_Individual!J140=0,"",Data_Individual!J140)</f>
        <v/>
      </c>
      <c r="H132" s="233" t="str">
        <f t="shared" ref="H132:H135" si="74">IF(G132&lt;&gt;"",IF(G132&lt;25,"ปรับปรุง",IF(G132&lt;50,"พอใช้",IF(G132&lt;75,"ดี",IF(G132&lt;101,"ดีมาก")))),"")</f>
        <v/>
      </c>
      <c r="I132" s="56" t="str">
        <f>IF(Data_Individual!L140=0,"",Data_Individual!L140)</f>
        <v/>
      </c>
      <c r="J132" s="233" t="str">
        <f t="shared" ref="J132:J135" si="75">IF(I132&lt;&gt;"",IF(I132&lt;25,"ปรับปรุง",IF(I132&lt;50,"พอใช้",IF(I132&lt;75,"ดี",IF(I132&lt;101,"ดีมาก")))),"")</f>
        <v/>
      </c>
      <c r="K132" s="57"/>
    </row>
    <row r="133" spans="2:11" s="55" customFormat="1" ht="17.850000000000001" customHeight="1" x14ac:dyDescent="0.2">
      <c r="B133" s="56" t="str">
        <f>IF(Data_Individual!D141=0,"",Data_Individual!B141)</f>
        <v/>
      </c>
      <c r="C133" s="230" t="str">
        <f>IF(Data_Individual!E141=0,"",Data_Individual!E141)</f>
        <v/>
      </c>
      <c r="D133" s="239" t="str">
        <f>IF(Data_Individual!F141=0,"",Data_Individual!F141)</f>
        <v/>
      </c>
      <c r="E133" s="56" t="str">
        <f>IF(Data_Individual!H141=0,"",Data_Individual!H141)</f>
        <v/>
      </c>
      <c r="F133" s="233" t="str">
        <f t="shared" si="73"/>
        <v/>
      </c>
      <c r="G133" s="56" t="str">
        <f>IF(Data_Individual!J141=0,"",Data_Individual!J141)</f>
        <v/>
      </c>
      <c r="H133" s="233" t="str">
        <f t="shared" si="74"/>
        <v/>
      </c>
      <c r="I133" s="56" t="str">
        <f>IF(Data_Individual!L141=0,"",Data_Individual!L141)</f>
        <v/>
      </c>
      <c r="J133" s="233" t="str">
        <f t="shared" si="75"/>
        <v/>
      </c>
      <c r="K133" s="57"/>
    </row>
    <row r="134" spans="2:11" s="55" customFormat="1" ht="17.850000000000001" customHeight="1" x14ac:dyDescent="0.2">
      <c r="B134" s="56" t="str">
        <f>IF(Data_Individual!D142=0,"",Data_Individual!B142)</f>
        <v/>
      </c>
      <c r="C134" s="230" t="str">
        <f>IF(Data_Individual!E142=0,"",Data_Individual!E142)</f>
        <v/>
      </c>
      <c r="D134" s="239" t="str">
        <f>IF(Data_Individual!F142=0,"",Data_Individual!F142)</f>
        <v/>
      </c>
      <c r="E134" s="56" t="str">
        <f>IF(Data_Individual!H142=0,"",Data_Individual!H142)</f>
        <v/>
      </c>
      <c r="F134" s="233" t="str">
        <f t="shared" si="73"/>
        <v/>
      </c>
      <c r="G134" s="56" t="str">
        <f>IF(Data_Individual!J142=0,"",Data_Individual!J142)</f>
        <v/>
      </c>
      <c r="H134" s="233" t="str">
        <f t="shared" si="74"/>
        <v/>
      </c>
      <c r="I134" s="56" t="str">
        <f>IF(Data_Individual!L142=0,"",Data_Individual!L142)</f>
        <v/>
      </c>
      <c r="J134" s="233" t="str">
        <f t="shared" si="75"/>
        <v/>
      </c>
      <c r="K134" s="57"/>
    </row>
    <row r="135" spans="2:11" s="55" customFormat="1" ht="17.850000000000001" customHeight="1" thickBot="1" x14ac:dyDescent="0.25">
      <c r="B135" s="58" t="str">
        <f>IF(Data_Individual!D143=0,"",Data_Individual!B143)</f>
        <v/>
      </c>
      <c r="C135" s="231" t="str">
        <f>IF(Data_Individual!E143=0,"",Data_Individual!E143)</f>
        <v/>
      </c>
      <c r="D135" s="240" t="str">
        <f>IF(Data_Individual!F143=0,"",Data_Individual!F143)</f>
        <v/>
      </c>
      <c r="E135" s="58" t="str">
        <f>IF(Data_Individual!H143=0,"",Data_Individual!H143)</f>
        <v/>
      </c>
      <c r="F135" s="234" t="str">
        <f t="shared" si="73"/>
        <v/>
      </c>
      <c r="G135" s="58" t="str">
        <f>IF(Data_Individual!J143=0,"",Data_Individual!J143)</f>
        <v/>
      </c>
      <c r="H135" s="234" t="str">
        <f t="shared" si="74"/>
        <v/>
      </c>
      <c r="I135" s="58" t="str">
        <f>IF(Data_Individual!L143=0,"",Data_Individual!L143)</f>
        <v/>
      </c>
      <c r="J135" s="234" t="str">
        <f t="shared" si="75"/>
        <v/>
      </c>
      <c r="K135" s="59"/>
    </row>
    <row r="136" spans="2:11" s="55" customFormat="1" ht="17.850000000000001" customHeight="1" x14ac:dyDescent="0.2">
      <c r="B136" s="52" t="str">
        <f>IF(Data_Individual!D144=0,"",Data_Individual!B144)</f>
        <v/>
      </c>
      <c r="C136" s="228" t="str">
        <f>IF(Data_Individual!E144=0,"",Data_Individual!E144)</f>
        <v/>
      </c>
      <c r="D136" s="238" t="str">
        <f>IF(Data_Individual!F144=0,"",Data_Individual!F144)</f>
        <v/>
      </c>
      <c r="E136" s="52" t="str">
        <f>IF(Data_Individual!H144=0,"",Data_Individual!H144)</f>
        <v/>
      </c>
      <c r="F136" s="232" t="str">
        <f>IF(E136&lt;&gt;"",IF(E136&lt;25,"ปรับปรุง",IF(E136&lt;50,"พอใช้",IF(E136&lt;75,"ดี",IF(E136&lt;101,"ดีมาก")))),"")</f>
        <v/>
      </c>
      <c r="G136" s="52" t="str">
        <f>IF(Data_Individual!J144=0,"",Data_Individual!J144)</f>
        <v/>
      </c>
      <c r="H136" s="232" t="str">
        <f>IF(G136&lt;&gt;"",IF(G136&lt;25,"ปรับปรุง",IF(G136&lt;50,"พอใช้",IF(G136&lt;75,"ดี",IF(G136&lt;101,"ดีมาก")))),"")</f>
        <v/>
      </c>
      <c r="I136" s="229" t="str">
        <f>IF(Data_Individual!L144=0,"",Data_Individual!L144)</f>
        <v/>
      </c>
      <c r="J136" s="242" t="str">
        <f>IF(I136&lt;&gt;"",IF(I136&lt;25,"ปรับปรุง",IF(I136&lt;50,"พอใช้",IF(I136&lt;75,"ดี",IF(I136&lt;101,"ดีมาก")))),"")</f>
        <v/>
      </c>
      <c r="K136" s="54"/>
    </row>
    <row r="137" spans="2:11" s="55" customFormat="1" ht="17.850000000000001" customHeight="1" x14ac:dyDescent="0.2">
      <c r="B137" s="56" t="str">
        <f>IF(Data_Individual!D145=0,"",Data_Individual!B145)</f>
        <v/>
      </c>
      <c r="C137" s="230" t="str">
        <f>IF(Data_Individual!E145=0,"",Data_Individual!E145)</f>
        <v/>
      </c>
      <c r="D137" s="239" t="str">
        <f>IF(Data_Individual!F145=0,"",Data_Individual!F145)</f>
        <v/>
      </c>
      <c r="E137" s="56" t="str">
        <f>IF(Data_Individual!H145=0,"",Data_Individual!H145)</f>
        <v/>
      </c>
      <c r="F137" s="233" t="str">
        <f t="shared" ref="F137:F140" si="76">IF(E137&lt;&gt;"",IF(E137&lt;25,"ปรับปรุง",IF(E137&lt;50,"พอใช้",IF(E137&lt;75,"ดี",IF(E137&lt;101,"ดีมาก")))),"")</f>
        <v/>
      </c>
      <c r="G137" s="56" t="str">
        <f>IF(Data_Individual!J145=0,"",Data_Individual!J145)</f>
        <v/>
      </c>
      <c r="H137" s="233" t="str">
        <f t="shared" ref="H137:H140" si="77">IF(G137&lt;&gt;"",IF(G137&lt;25,"ปรับปรุง",IF(G137&lt;50,"พอใช้",IF(G137&lt;75,"ดี",IF(G137&lt;101,"ดีมาก")))),"")</f>
        <v/>
      </c>
      <c r="I137" s="56" t="str">
        <f>IF(Data_Individual!L145=0,"",Data_Individual!L145)</f>
        <v/>
      </c>
      <c r="J137" s="233" t="str">
        <f t="shared" ref="J137:J140" si="78">IF(I137&lt;&gt;"",IF(I137&lt;25,"ปรับปรุง",IF(I137&lt;50,"พอใช้",IF(I137&lt;75,"ดี",IF(I137&lt;101,"ดีมาก")))),"")</f>
        <v/>
      </c>
      <c r="K137" s="57"/>
    </row>
    <row r="138" spans="2:11" s="55" customFormat="1" ht="17.850000000000001" customHeight="1" x14ac:dyDescent="0.2">
      <c r="B138" s="56" t="str">
        <f>IF(Data_Individual!D146=0,"",Data_Individual!B146)</f>
        <v/>
      </c>
      <c r="C138" s="230" t="str">
        <f>IF(Data_Individual!E146=0,"",Data_Individual!E146)</f>
        <v/>
      </c>
      <c r="D138" s="239" t="str">
        <f>IF(Data_Individual!F146=0,"",Data_Individual!F146)</f>
        <v/>
      </c>
      <c r="E138" s="56" t="str">
        <f>IF(Data_Individual!H146=0,"",Data_Individual!H146)</f>
        <v/>
      </c>
      <c r="F138" s="233" t="str">
        <f t="shared" si="76"/>
        <v/>
      </c>
      <c r="G138" s="56" t="str">
        <f>IF(Data_Individual!J146=0,"",Data_Individual!J146)</f>
        <v/>
      </c>
      <c r="H138" s="233" t="str">
        <f t="shared" si="77"/>
        <v/>
      </c>
      <c r="I138" s="56" t="str">
        <f>IF(Data_Individual!L146=0,"",Data_Individual!L146)</f>
        <v/>
      </c>
      <c r="J138" s="233" t="str">
        <f t="shared" si="78"/>
        <v/>
      </c>
      <c r="K138" s="57"/>
    </row>
    <row r="139" spans="2:11" s="55" customFormat="1" ht="17.850000000000001" customHeight="1" x14ac:dyDescent="0.2">
      <c r="B139" s="56" t="str">
        <f>IF(Data_Individual!D147=0,"",Data_Individual!B147)</f>
        <v/>
      </c>
      <c r="C139" s="230" t="str">
        <f>IF(Data_Individual!E147=0,"",Data_Individual!E147)</f>
        <v/>
      </c>
      <c r="D139" s="239" t="str">
        <f>IF(Data_Individual!F147=0,"",Data_Individual!F147)</f>
        <v/>
      </c>
      <c r="E139" s="56" t="str">
        <f>IF(Data_Individual!H147=0,"",Data_Individual!H147)</f>
        <v/>
      </c>
      <c r="F139" s="233" t="str">
        <f t="shared" si="76"/>
        <v/>
      </c>
      <c r="G139" s="56" t="str">
        <f>IF(Data_Individual!J147=0,"",Data_Individual!J147)</f>
        <v/>
      </c>
      <c r="H139" s="233" t="str">
        <f t="shared" si="77"/>
        <v/>
      </c>
      <c r="I139" s="56" t="str">
        <f>IF(Data_Individual!L147=0,"",Data_Individual!L147)</f>
        <v/>
      </c>
      <c r="J139" s="233" t="str">
        <f t="shared" si="78"/>
        <v/>
      </c>
      <c r="K139" s="57"/>
    </row>
    <row r="140" spans="2:11" s="55" customFormat="1" ht="17.850000000000001" customHeight="1" thickBot="1" x14ac:dyDescent="0.25">
      <c r="B140" s="58" t="str">
        <f>IF(Data_Individual!D148=0,"",Data_Individual!B148)</f>
        <v/>
      </c>
      <c r="C140" s="231" t="str">
        <f>IF(Data_Individual!E148=0,"",Data_Individual!E148)</f>
        <v/>
      </c>
      <c r="D140" s="240" t="str">
        <f>IF(Data_Individual!F148=0,"",Data_Individual!F148)</f>
        <v/>
      </c>
      <c r="E140" s="58" t="str">
        <f>IF(Data_Individual!H148=0,"",Data_Individual!H148)</f>
        <v/>
      </c>
      <c r="F140" s="234" t="str">
        <f t="shared" si="76"/>
        <v/>
      </c>
      <c r="G140" s="58" t="str">
        <f>IF(Data_Individual!J148=0,"",Data_Individual!J148)</f>
        <v/>
      </c>
      <c r="H140" s="234" t="str">
        <f t="shared" si="77"/>
        <v/>
      </c>
      <c r="I140" s="58" t="str">
        <f>IF(Data_Individual!L148=0,"",Data_Individual!L148)</f>
        <v/>
      </c>
      <c r="J140" s="234" t="str">
        <f t="shared" si="78"/>
        <v/>
      </c>
      <c r="K140" s="59"/>
    </row>
    <row r="141" spans="2:11" s="55" customFormat="1" ht="17.850000000000001" customHeight="1" x14ac:dyDescent="0.2">
      <c r="B141" s="52" t="str">
        <f>IF(Data_Individual!D149=0,"",Data_Individual!B149)</f>
        <v/>
      </c>
      <c r="C141" s="228" t="str">
        <f>IF(Data_Individual!E149=0,"",Data_Individual!E149)</f>
        <v/>
      </c>
      <c r="D141" s="238" t="str">
        <f>IF(Data_Individual!F149=0,"",Data_Individual!F149)</f>
        <v/>
      </c>
      <c r="E141" s="52" t="str">
        <f>IF(Data_Individual!H149=0,"",Data_Individual!H149)</f>
        <v/>
      </c>
      <c r="F141" s="232" t="str">
        <f>IF(E141&lt;&gt;"",IF(E141&lt;25,"ปรับปรุง",IF(E141&lt;50,"พอใช้",IF(E141&lt;75,"ดี",IF(E141&lt;101,"ดีมาก")))),"")</f>
        <v/>
      </c>
      <c r="G141" s="52" t="str">
        <f>IF(Data_Individual!J149=0,"",Data_Individual!J149)</f>
        <v/>
      </c>
      <c r="H141" s="232" t="str">
        <f>IF(G141&lt;&gt;"",IF(G141&lt;25,"ปรับปรุง",IF(G141&lt;50,"พอใช้",IF(G141&lt;75,"ดี",IF(G141&lt;101,"ดีมาก")))),"")</f>
        <v/>
      </c>
      <c r="I141" s="229" t="str">
        <f>IF(Data_Individual!L149=0,"",Data_Individual!L149)</f>
        <v/>
      </c>
      <c r="J141" s="242" t="str">
        <f>IF(I141&lt;&gt;"",IF(I141&lt;25,"ปรับปรุง",IF(I141&lt;50,"พอใช้",IF(I141&lt;75,"ดี",IF(I141&lt;101,"ดีมาก")))),"")</f>
        <v/>
      </c>
      <c r="K141" s="54"/>
    </row>
    <row r="142" spans="2:11" s="55" customFormat="1" ht="17.850000000000001" customHeight="1" x14ac:dyDescent="0.2">
      <c r="B142" s="56" t="str">
        <f>IF(Data_Individual!D150=0,"",Data_Individual!B150)</f>
        <v/>
      </c>
      <c r="C142" s="230" t="str">
        <f>IF(Data_Individual!E150=0,"",Data_Individual!E150)</f>
        <v/>
      </c>
      <c r="D142" s="239" t="str">
        <f>IF(Data_Individual!F150=0,"",Data_Individual!F150)</f>
        <v/>
      </c>
      <c r="E142" s="56" t="str">
        <f>IF(Data_Individual!H150=0,"",Data_Individual!H150)</f>
        <v/>
      </c>
      <c r="F142" s="233" t="str">
        <f t="shared" ref="F142:F145" si="79">IF(E142&lt;&gt;"",IF(E142&lt;25,"ปรับปรุง",IF(E142&lt;50,"พอใช้",IF(E142&lt;75,"ดี",IF(E142&lt;101,"ดีมาก")))),"")</f>
        <v/>
      </c>
      <c r="G142" s="56" t="str">
        <f>IF(Data_Individual!J150=0,"",Data_Individual!J150)</f>
        <v/>
      </c>
      <c r="H142" s="233" t="str">
        <f t="shared" ref="H142:H145" si="80">IF(G142&lt;&gt;"",IF(G142&lt;25,"ปรับปรุง",IF(G142&lt;50,"พอใช้",IF(G142&lt;75,"ดี",IF(G142&lt;101,"ดีมาก")))),"")</f>
        <v/>
      </c>
      <c r="I142" s="56" t="str">
        <f>IF(Data_Individual!L150=0,"",Data_Individual!L150)</f>
        <v/>
      </c>
      <c r="J142" s="233" t="str">
        <f t="shared" ref="J142:J145" si="81">IF(I142&lt;&gt;"",IF(I142&lt;25,"ปรับปรุง",IF(I142&lt;50,"พอใช้",IF(I142&lt;75,"ดี",IF(I142&lt;101,"ดีมาก")))),"")</f>
        <v/>
      </c>
      <c r="K142" s="57"/>
    </row>
    <row r="143" spans="2:11" s="55" customFormat="1" ht="17.850000000000001" customHeight="1" x14ac:dyDescent="0.2">
      <c r="B143" s="56" t="str">
        <f>IF(Data_Individual!D151=0,"",Data_Individual!B151)</f>
        <v/>
      </c>
      <c r="C143" s="230" t="str">
        <f>IF(Data_Individual!E151=0,"",Data_Individual!E151)</f>
        <v/>
      </c>
      <c r="D143" s="239" t="str">
        <f>IF(Data_Individual!F151=0,"",Data_Individual!F151)</f>
        <v/>
      </c>
      <c r="E143" s="56" t="str">
        <f>IF(Data_Individual!H151=0,"",Data_Individual!H151)</f>
        <v/>
      </c>
      <c r="F143" s="233" t="str">
        <f t="shared" si="79"/>
        <v/>
      </c>
      <c r="G143" s="56" t="str">
        <f>IF(Data_Individual!J151=0,"",Data_Individual!J151)</f>
        <v/>
      </c>
      <c r="H143" s="233" t="str">
        <f t="shared" si="80"/>
        <v/>
      </c>
      <c r="I143" s="56" t="str">
        <f>IF(Data_Individual!L151=0,"",Data_Individual!L151)</f>
        <v/>
      </c>
      <c r="J143" s="233" t="str">
        <f t="shared" si="81"/>
        <v/>
      </c>
      <c r="K143" s="57"/>
    </row>
    <row r="144" spans="2:11" s="55" customFormat="1" ht="17.850000000000001" customHeight="1" x14ac:dyDescent="0.2">
      <c r="B144" s="56" t="str">
        <f>IF(Data_Individual!D152=0,"",Data_Individual!B152)</f>
        <v/>
      </c>
      <c r="C144" s="230" t="str">
        <f>IF(Data_Individual!E152=0,"",Data_Individual!E152)</f>
        <v/>
      </c>
      <c r="D144" s="239" t="str">
        <f>IF(Data_Individual!F152=0,"",Data_Individual!F152)</f>
        <v/>
      </c>
      <c r="E144" s="56" t="str">
        <f>IF(Data_Individual!H152=0,"",Data_Individual!H152)</f>
        <v/>
      </c>
      <c r="F144" s="233" t="str">
        <f t="shared" si="79"/>
        <v/>
      </c>
      <c r="G144" s="56" t="str">
        <f>IF(Data_Individual!J152=0,"",Data_Individual!J152)</f>
        <v/>
      </c>
      <c r="H144" s="233" t="str">
        <f t="shared" si="80"/>
        <v/>
      </c>
      <c r="I144" s="56" t="str">
        <f>IF(Data_Individual!L152=0,"",Data_Individual!L152)</f>
        <v/>
      </c>
      <c r="J144" s="233" t="str">
        <f t="shared" si="81"/>
        <v/>
      </c>
      <c r="K144" s="57"/>
    </row>
    <row r="145" spans="2:11" s="55" customFormat="1" ht="17.850000000000001" customHeight="1" thickBot="1" x14ac:dyDescent="0.25">
      <c r="B145" s="58" t="str">
        <f>IF(Data_Individual!D153=0,"",Data_Individual!B153)</f>
        <v/>
      </c>
      <c r="C145" s="231" t="str">
        <f>IF(Data_Individual!E153=0,"",Data_Individual!E153)</f>
        <v/>
      </c>
      <c r="D145" s="240" t="str">
        <f>IF(Data_Individual!F153=0,"",Data_Individual!F153)</f>
        <v/>
      </c>
      <c r="E145" s="58" t="str">
        <f>IF(Data_Individual!H153=0,"",Data_Individual!H153)</f>
        <v/>
      </c>
      <c r="F145" s="234" t="str">
        <f t="shared" si="79"/>
        <v/>
      </c>
      <c r="G145" s="58" t="str">
        <f>IF(Data_Individual!J153=0,"",Data_Individual!J153)</f>
        <v/>
      </c>
      <c r="H145" s="234" t="str">
        <f t="shared" si="80"/>
        <v/>
      </c>
      <c r="I145" s="58" t="str">
        <f>IF(Data_Individual!L153=0,"",Data_Individual!L153)</f>
        <v/>
      </c>
      <c r="J145" s="234" t="str">
        <f t="shared" si="81"/>
        <v/>
      </c>
      <c r="K145" s="59"/>
    </row>
    <row r="146" spans="2:11" s="55" customFormat="1" ht="17.850000000000001" customHeight="1" x14ac:dyDescent="0.2">
      <c r="B146" s="52" t="str">
        <f>IF(Data_Individual!D154=0,"",Data_Individual!B154)</f>
        <v/>
      </c>
      <c r="C146" s="228" t="str">
        <f>IF(Data_Individual!E154=0,"",Data_Individual!E154)</f>
        <v/>
      </c>
      <c r="D146" s="238" t="str">
        <f>IF(Data_Individual!F154=0,"",Data_Individual!F154)</f>
        <v/>
      </c>
      <c r="E146" s="52" t="str">
        <f>IF(Data_Individual!H154=0,"",Data_Individual!H154)</f>
        <v/>
      </c>
      <c r="F146" s="232" t="str">
        <f>IF(E146&lt;&gt;"",IF(E146&lt;25,"ปรับปรุง",IF(E146&lt;50,"พอใช้",IF(E146&lt;75,"ดี",IF(E146&lt;101,"ดีมาก")))),"")</f>
        <v/>
      </c>
      <c r="G146" s="52" t="str">
        <f>IF(Data_Individual!J154=0,"",Data_Individual!J154)</f>
        <v/>
      </c>
      <c r="H146" s="232" t="str">
        <f>IF(G146&lt;&gt;"",IF(G146&lt;25,"ปรับปรุง",IF(G146&lt;50,"พอใช้",IF(G146&lt;75,"ดี",IF(G146&lt;101,"ดีมาก")))),"")</f>
        <v/>
      </c>
      <c r="I146" s="229" t="str">
        <f>IF(Data_Individual!L154=0,"",Data_Individual!L154)</f>
        <v/>
      </c>
      <c r="J146" s="242" t="str">
        <f>IF(I146&lt;&gt;"",IF(I146&lt;25,"ปรับปรุง",IF(I146&lt;50,"พอใช้",IF(I146&lt;75,"ดี",IF(I146&lt;101,"ดีมาก")))),"")</f>
        <v/>
      </c>
      <c r="K146" s="54"/>
    </row>
    <row r="147" spans="2:11" s="55" customFormat="1" ht="17.850000000000001" customHeight="1" x14ac:dyDescent="0.2">
      <c r="B147" s="56" t="str">
        <f>IF(Data_Individual!D155=0,"",Data_Individual!B155)</f>
        <v/>
      </c>
      <c r="C147" s="230" t="str">
        <f>IF(Data_Individual!E155=0,"",Data_Individual!E155)</f>
        <v/>
      </c>
      <c r="D147" s="239" t="str">
        <f>IF(Data_Individual!F155=0,"",Data_Individual!F155)</f>
        <v/>
      </c>
      <c r="E147" s="56" t="str">
        <f>IF(Data_Individual!H155=0,"",Data_Individual!H155)</f>
        <v/>
      </c>
      <c r="F147" s="233" t="str">
        <f t="shared" ref="F147:F150" si="82">IF(E147&lt;&gt;"",IF(E147&lt;25,"ปรับปรุง",IF(E147&lt;50,"พอใช้",IF(E147&lt;75,"ดี",IF(E147&lt;101,"ดีมาก")))),"")</f>
        <v/>
      </c>
      <c r="G147" s="56" t="str">
        <f>IF(Data_Individual!J155=0,"",Data_Individual!J155)</f>
        <v/>
      </c>
      <c r="H147" s="233" t="str">
        <f t="shared" ref="H147:H150" si="83">IF(G147&lt;&gt;"",IF(G147&lt;25,"ปรับปรุง",IF(G147&lt;50,"พอใช้",IF(G147&lt;75,"ดี",IF(G147&lt;101,"ดีมาก")))),"")</f>
        <v/>
      </c>
      <c r="I147" s="56" t="str">
        <f>IF(Data_Individual!L155=0,"",Data_Individual!L155)</f>
        <v/>
      </c>
      <c r="J147" s="233" t="str">
        <f t="shared" ref="J147:J150" si="84">IF(I147&lt;&gt;"",IF(I147&lt;25,"ปรับปรุง",IF(I147&lt;50,"พอใช้",IF(I147&lt;75,"ดี",IF(I147&lt;101,"ดีมาก")))),"")</f>
        <v/>
      </c>
      <c r="K147" s="57"/>
    </row>
    <row r="148" spans="2:11" s="55" customFormat="1" ht="17.850000000000001" customHeight="1" x14ac:dyDescent="0.2">
      <c r="B148" s="56" t="str">
        <f>IF(Data_Individual!D156=0,"",Data_Individual!B156)</f>
        <v/>
      </c>
      <c r="C148" s="230" t="str">
        <f>IF(Data_Individual!E156=0,"",Data_Individual!E156)</f>
        <v/>
      </c>
      <c r="D148" s="239" t="str">
        <f>IF(Data_Individual!F156=0,"",Data_Individual!F156)</f>
        <v/>
      </c>
      <c r="E148" s="56" t="str">
        <f>IF(Data_Individual!H156=0,"",Data_Individual!H156)</f>
        <v/>
      </c>
      <c r="F148" s="233" t="str">
        <f t="shared" si="82"/>
        <v/>
      </c>
      <c r="G148" s="56" t="str">
        <f>IF(Data_Individual!J156=0,"",Data_Individual!J156)</f>
        <v/>
      </c>
      <c r="H148" s="233" t="str">
        <f t="shared" si="83"/>
        <v/>
      </c>
      <c r="I148" s="56" t="str">
        <f>IF(Data_Individual!L156=0,"",Data_Individual!L156)</f>
        <v/>
      </c>
      <c r="J148" s="233" t="str">
        <f t="shared" si="84"/>
        <v/>
      </c>
      <c r="K148" s="57"/>
    </row>
    <row r="149" spans="2:11" s="55" customFormat="1" ht="17.850000000000001" customHeight="1" x14ac:dyDescent="0.2">
      <c r="B149" s="56" t="str">
        <f>IF(Data_Individual!D157=0,"",Data_Individual!B157)</f>
        <v/>
      </c>
      <c r="C149" s="230" t="str">
        <f>IF(Data_Individual!E157=0,"",Data_Individual!E157)</f>
        <v/>
      </c>
      <c r="D149" s="239" t="str">
        <f>IF(Data_Individual!F157=0,"",Data_Individual!F157)</f>
        <v/>
      </c>
      <c r="E149" s="56" t="str">
        <f>IF(Data_Individual!H157=0,"",Data_Individual!H157)</f>
        <v/>
      </c>
      <c r="F149" s="233" t="str">
        <f t="shared" si="82"/>
        <v/>
      </c>
      <c r="G149" s="56" t="str">
        <f>IF(Data_Individual!J157=0,"",Data_Individual!J157)</f>
        <v/>
      </c>
      <c r="H149" s="233" t="str">
        <f t="shared" si="83"/>
        <v/>
      </c>
      <c r="I149" s="56" t="str">
        <f>IF(Data_Individual!L157=0,"",Data_Individual!L157)</f>
        <v/>
      </c>
      <c r="J149" s="233" t="str">
        <f t="shared" si="84"/>
        <v/>
      </c>
      <c r="K149" s="57"/>
    </row>
    <row r="150" spans="2:11" s="55" customFormat="1" ht="17.850000000000001" customHeight="1" thickBot="1" x14ac:dyDescent="0.25">
      <c r="B150" s="58" t="str">
        <f>IF(Data_Individual!D158=0,"",Data_Individual!B158)</f>
        <v/>
      </c>
      <c r="C150" s="231" t="str">
        <f>IF(Data_Individual!E158=0,"",Data_Individual!E158)</f>
        <v/>
      </c>
      <c r="D150" s="240" t="str">
        <f>IF(Data_Individual!F158=0,"",Data_Individual!F158)</f>
        <v/>
      </c>
      <c r="E150" s="58" t="str">
        <f>IF(Data_Individual!H158=0,"",Data_Individual!H158)</f>
        <v/>
      </c>
      <c r="F150" s="234" t="str">
        <f t="shared" si="82"/>
        <v/>
      </c>
      <c r="G150" s="58" t="str">
        <f>IF(Data_Individual!J158=0,"",Data_Individual!J158)</f>
        <v/>
      </c>
      <c r="H150" s="234" t="str">
        <f t="shared" si="83"/>
        <v/>
      </c>
      <c r="I150" s="58" t="str">
        <f>IF(Data_Individual!L158=0,"",Data_Individual!L158)</f>
        <v/>
      </c>
      <c r="J150" s="234" t="str">
        <f t="shared" si="84"/>
        <v/>
      </c>
      <c r="K150" s="59"/>
    </row>
    <row r="151" spans="2:11" s="55" customFormat="1" ht="17.850000000000001" customHeight="1" x14ac:dyDescent="0.2">
      <c r="B151" s="52" t="str">
        <f>IF(Data_Individual!D159=0,"",Data_Individual!B159)</f>
        <v/>
      </c>
      <c r="C151" s="228" t="str">
        <f>IF(Data_Individual!E159=0,"",Data_Individual!E159)</f>
        <v/>
      </c>
      <c r="D151" s="238" t="str">
        <f>IF(Data_Individual!F159=0,"",Data_Individual!F159)</f>
        <v/>
      </c>
      <c r="E151" s="52" t="str">
        <f>IF(Data_Individual!H159=0,"",Data_Individual!H159)</f>
        <v/>
      </c>
      <c r="F151" s="232" t="str">
        <f>IF(E151&lt;&gt;"",IF(E151&lt;25,"ปรับปรุง",IF(E151&lt;50,"พอใช้",IF(E151&lt;75,"ดี",IF(E151&lt;101,"ดีมาก")))),"")</f>
        <v/>
      </c>
      <c r="G151" s="52" t="str">
        <f>IF(Data_Individual!J159=0,"",Data_Individual!J159)</f>
        <v/>
      </c>
      <c r="H151" s="232" t="str">
        <f>IF(G151&lt;&gt;"",IF(G151&lt;25,"ปรับปรุง",IF(G151&lt;50,"พอใช้",IF(G151&lt;75,"ดี",IF(G151&lt;101,"ดีมาก")))),"")</f>
        <v/>
      </c>
      <c r="I151" s="229" t="str">
        <f>IF(Data_Individual!L159=0,"",Data_Individual!L159)</f>
        <v/>
      </c>
      <c r="J151" s="242" t="str">
        <f>IF(I151&lt;&gt;"",IF(I151&lt;25,"ปรับปรุง",IF(I151&lt;50,"พอใช้",IF(I151&lt;75,"ดี",IF(I151&lt;101,"ดีมาก")))),"")</f>
        <v/>
      </c>
      <c r="K151" s="54"/>
    </row>
    <row r="152" spans="2:11" s="55" customFormat="1" ht="17.850000000000001" customHeight="1" x14ac:dyDescent="0.2">
      <c r="B152" s="56" t="str">
        <f>IF(Data_Individual!D160=0,"",Data_Individual!B160)</f>
        <v/>
      </c>
      <c r="C152" s="230" t="str">
        <f>IF(Data_Individual!E160=0,"",Data_Individual!E160)</f>
        <v/>
      </c>
      <c r="D152" s="239" t="str">
        <f>IF(Data_Individual!F160=0,"",Data_Individual!F160)</f>
        <v/>
      </c>
      <c r="E152" s="56" t="str">
        <f>IF(Data_Individual!H160=0,"",Data_Individual!H160)</f>
        <v/>
      </c>
      <c r="F152" s="233" t="str">
        <f t="shared" ref="F152:F155" si="85">IF(E152&lt;&gt;"",IF(E152&lt;25,"ปรับปรุง",IF(E152&lt;50,"พอใช้",IF(E152&lt;75,"ดี",IF(E152&lt;101,"ดีมาก")))),"")</f>
        <v/>
      </c>
      <c r="G152" s="56" t="str">
        <f>IF(Data_Individual!J160=0,"",Data_Individual!J160)</f>
        <v/>
      </c>
      <c r="H152" s="233" t="str">
        <f t="shared" ref="H152:H155" si="86">IF(G152&lt;&gt;"",IF(G152&lt;25,"ปรับปรุง",IF(G152&lt;50,"พอใช้",IF(G152&lt;75,"ดี",IF(G152&lt;101,"ดีมาก")))),"")</f>
        <v/>
      </c>
      <c r="I152" s="56" t="str">
        <f>IF(Data_Individual!L160=0,"",Data_Individual!L160)</f>
        <v/>
      </c>
      <c r="J152" s="233" t="str">
        <f t="shared" ref="J152:J155" si="87">IF(I152&lt;&gt;"",IF(I152&lt;25,"ปรับปรุง",IF(I152&lt;50,"พอใช้",IF(I152&lt;75,"ดี",IF(I152&lt;101,"ดีมาก")))),"")</f>
        <v/>
      </c>
      <c r="K152" s="57"/>
    </row>
    <row r="153" spans="2:11" s="55" customFormat="1" ht="17.850000000000001" customHeight="1" x14ac:dyDescent="0.2">
      <c r="B153" s="56" t="str">
        <f>IF(Data_Individual!D161=0,"",Data_Individual!B161)</f>
        <v/>
      </c>
      <c r="C153" s="230" t="str">
        <f>IF(Data_Individual!E161=0,"",Data_Individual!E161)</f>
        <v/>
      </c>
      <c r="D153" s="239" t="str">
        <f>IF(Data_Individual!F161=0,"",Data_Individual!F161)</f>
        <v/>
      </c>
      <c r="E153" s="56" t="str">
        <f>IF(Data_Individual!H161=0,"",Data_Individual!H161)</f>
        <v/>
      </c>
      <c r="F153" s="233" t="str">
        <f t="shared" si="85"/>
        <v/>
      </c>
      <c r="G153" s="56" t="str">
        <f>IF(Data_Individual!J161=0,"",Data_Individual!J161)</f>
        <v/>
      </c>
      <c r="H153" s="233" t="str">
        <f t="shared" si="86"/>
        <v/>
      </c>
      <c r="I153" s="56" t="str">
        <f>IF(Data_Individual!L161=0,"",Data_Individual!L161)</f>
        <v/>
      </c>
      <c r="J153" s="233" t="str">
        <f t="shared" si="87"/>
        <v/>
      </c>
      <c r="K153" s="57"/>
    </row>
    <row r="154" spans="2:11" s="55" customFormat="1" ht="17.850000000000001" customHeight="1" x14ac:dyDescent="0.2">
      <c r="B154" s="56" t="str">
        <f>IF(Data_Individual!D162=0,"",Data_Individual!B162)</f>
        <v/>
      </c>
      <c r="C154" s="230" t="str">
        <f>IF(Data_Individual!E162=0,"",Data_Individual!E162)</f>
        <v/>
      </c>
      <c r="D154" s="239" t="str">
        <f>IF(Data_Individual!F162=0,"",Data_Individual!F162)</f>
        <v/>
      </c>
      <c r="E154" s="56" t="str">
        <f>IF(Data_Individual!H162=0,"",Data_Individual!H162)</f>
        <v/>
      </c>
      <c r="F154" s="233" t="str">
        <f t="shared" si="85"/>
        <v/>
      </c>
      <c r="G154" s="56" t="str">
        <f>IF(Data_Individual!J162=0,"",Data_Individual!J162)</f>
        <v/>
      </c>
      <c r="H154" s="233" t="str">
        <f t="shared" si="86"/>
        <v/>
      </c>
      <c r="I154" s="56" t="str">
        <f>IF(Data_Individual!L162=0,"",Data_Individual!L162)</f>
        <v/>
      </c>
      <c r="J154" s="233" t="str">
        <f t="shared" si="87"/>
        <v/>
      </c>
      <c r="K154" s="57"/>
    </row>
    <row r="155" spans="2:11" s="55" customFormat="1" ht="17.850000000000001" customHeight="1" thickBot="1" x14ac:dyDescent="0.25">
      <c r="B155" s="58" t="str">
        <f>IF(Data_Individual!D163=0,"",Data_Individual!B163)</f>
        <v/>
      </c>
      <c r="C155" s="231" t="str">
        <f>IF(Data_Individual!E163=0,"",Data_Individual!E163)</f>
        <v/>
      </c>
      <c r="D155" s="240" t="str">
        <f>IF(Data_Individual!F163=0,"",Data_Individual!F163)</f>
        <v/>
      </c>
      <c r="E155" s="58" t="str">
        <f>IF(Data_Individual!H163=0,"",Data_Individual!H163)</f>
        <v/>
      </c>
      <c r="F155" s="234" t="str">
        <f t="shared" si="85"/>
        <v/>
      </c>
      <c r="G155" s="58" t="str">
        <f>IF(Data_Individual!J163=0,"",Data_Individual!J163)</f>
        <v/>
      </c>
      <c r="H155" s="234" t="str">
        <f t="shared" si="86"/>
        <v/>
      </c>
      <c r="I155" s="58" t="str">
        <f>IF(Data_Individual!L163=0,"",Data_Individual!L163)</f>
        <v/>
      </c>
      <c r="J155" s="234" t="str">
        <f t="shared" si="87"/>
        <v/>
      </c>
      <c r="K155" s="59"/>
    </row>
  </sheetData>
  <sheetProtection algorithmName="SHA-512" hashValue="RMt5n1OihkoM5VPE360c/+GJ0BmPnPLJ4oOR3KJO4hVXhX0LHcGJ5GwRYLYI1+hfinzY0Yuql/HUU+7YSSXmTg==" saltValue="UbguTU8UyAenMeQqbucPVw==" spinCount="100000" sheet="1" objects="1" scenarios="1"/>
  <mergeCells count="12">
    <mergeCell ref="I3:K3"/>
    <mergeCell ref="B1:K1"/>
    <mergeCell ref="B2:K2"/>
    <mergeCell ref="D4:D5"/>
    <mergeCell ref="G4:H4"/>
    <mergeCell ref="E4:F4"/>
    <mergeCell ref="B3:F3"/>
    <mergeCell ref="G3:H3"/>
    <mergeCell ref="B4:B5"/>
    <mergeCell ref="C4:C5"/>
    <mergeCell ref="I4:J4"/>
    <mergeCell ref="K4:K5"/>
  </mergeCells>
  <conditionalFormatting sqref="K6:K10 K26:K120">
    <cfRule type="cellIs" dxfId="787" priority="658" operator="equal">
      <formula>"ดี"</formula>
    </cfRule>
  </conditionalFormatting>
  <conditionalFormatting sqref="K6:K10 K26:K120">
    <cfRule type="cellIs" dxfId="786" priority="657" operator="equal">
      <formula>"ดีมาก"</formula>
    </cfRule>
  </conditionalFormatting>
  <conditionalFormatting sqref="K6:K10 K26:K120">
    <cfRule type="cellIs" dxfId="785" priority="659" operator="equal">
      <formula>"พอใช้"</formula>
    </cfRule>
    <cfRule type="cellIs" dxfId="784" priority="660" operator="equal">
      <formula>"ปรับปรุง"</formula>
    </cfRule>
  </conditionalFormatting>
  <conditionalFormatting sqref="F6:F10">
    <cfRule type="cellIs" dxfId="783" priority="609" operator="equal">
      <formula>"ดีมาก"</formula>
    </cfRule>
  </conditionalFormatting>
  <conditionalFormatting sqref="F6:F10">
    <cfRule type="cellIs" dxfId="782" priority="610" operator="equal">
      <formula>"ดี"</formula>
    </cfRule>
  </conditionalFormatting>
  <conditionalFormatting sqref="F6:F10">
    <cfRule type="cellIs" dxfId="781" priority="611" operator="equal">
      <formula>"พอใช้"</formula>
    </cfRule>
    <cfRule type="cellIs" dxfId="780" priority="612" operator="equal">
      <formula>"ปรับปรุง"</formula>
    </cfRule>
  </conditionalFormatting>
  <conditionalFormatting sqref="H6:H10">
    <cfRule type="cellIs" dxfId="779" priority="605" operator="equal">
      <formula>"ดีมาก"</formula>
    </cfRule>
  </conditionalFormatting>
  <conditionalFormatting sqref="H6:H10">
    <cfRule type="cellIs" dxfId="778" priority="606" operator="equal">
      <formula>"ดี"</formula>
    </cfRule>
  </conditionalFormatting>
  <conditionalFormatting sqref="H6:H10">
    <cfRule type="cellIs" dxfId="777" priority="607" operator="equal">
      <formula>"พอใช้"</formula>
    </cfRule>
    <cfRule type="cellIs" dxfId="776" priority="608" operator="equal">
      <formula>"ปรับปรุง"</formula>
    </cfRule>
  </conditionalFormatting>
  <conditionalFormatting sqref="J6:J10">
    <cfRule type="cellIs" dxfId="775" priority="601" operator="equal">
      <formula>"ดีมาก"</formula>
    </cfRule>
  </conditionalFormatting>
  <conditionalFormatting sqref="J6:J10">
    <cfRule type="cellIs" dxfId="774" priority="602" operator="equal">
      <formula>"ดี"</formula>
    </cfRule>
  </conditionalFormatting>
  <conditionalFormatting sqref="J6:J10">
    <cfRule type="cellIs" dxfId="773" priority="603" operator="equal">
      <formula>"พอใช้"</formula>
    </cfRule>
    <cfRule type="cellIs" dxfId="772" priority="604" operator="equal">
      <formula>"ปรับปรุง"</formula>
    </cfRule>
  </conditionalFormatting>
  <conditionalFormatting sqref="K11:K15">
    <cfRule type="cellIs" dxfId="771" priority="598" operator="equal">
      <formula>"ดี"</formula>
    </cfRule>
  </conditionalFormatting>
  <conditionalFormatting sqref="K11:K15">
    <cfRule type="cellIs" dxfId="770" priority="597" operator="equal">
      <formula>"ดีมาก"</formula>
    </cfRule>
  </conditionalFormatting>
  <conditionalFormatting sqref="K11:K15">
    <cfRule type="cellIs" dxfId="769" priority="599" operator="equal">
      <formula>"พอใช้"</formula>
    </cfRule>
    <cfRule type="cellIs" dxfId="768" priority="600" operator="equal">
      <formula>"ปรับปรุง"</formula>
    </cfRule>
  </conditionalFormatting>
  <conditionalFormatting sqref="F11:F15">
    <cfRule type="cellIs" dxfId="767" priority="593" operator="equal">
      <formula>"ดีมาก"</formula>
    </cfRule>
  </conditionalFormatting>
  <conditionalFormatting sqref="F11:F15">
    <cfRule type="cellIs" dxfId="766" priority="594" operator="equal">
      <formula>"ดี"</formula>
    </cfRule>
  </conditionalFormatting>
  <conditionalFormatting sqref="F11:F15">
    <cfRule type="cellIs" dxfId="765" priority="595" operator="equal">
      <formula>"พอใช้"</formula>
    </cfRule>
    <cfRule type="cellIs" dxfId="764" priority="596" operator="equal">
      <formula>"ปรับปรุง"</formula>
    </cfRule>
  </conditionalFormatting>
  <conditionalFormatting sqref="H11:H15">
    <cfRule type="cellIs" dxfId="763" priority="589" operator="equal">
      <formula>"ดีมาก"</formula>
    </cfRule>
  </conditionalFormatting>
  <conditionalFormatting sqref="H11:H15">
    <cfRule type="cellIs" dxfId="762" priority="590" operator="equal">
      <formula>"ดี"</formula>
    </cfRule>
  </conditionalFormatting>
  <conditionalFormatting sqref="H11:H15">
    <cfRule type="cellIs" dxfId="761" priority="591" operator="equal">
      <formula>"พอใช้"</formula>
    </cfRule>
    <cfRule type="cellIs" dxfId="760" priority="592" operator="equal">
      <formula>"ปรับปรุง"</formula>
    </cfRule>
  </conditionalFormatting>
  <conditionalFormatting sqref="J11:J15">
    <cfRule type="cellIs" dxfId="759" priority="585" operator="equal">
      <formula>"ดีมาก"</formula>
    </cfRule>
  </conditionalFormatting>
  <conditionalFormatting sqref="J11:J15">
    <cfRule type="cellIs" dxfId="758" priority="586" operator="equal">
      <formula>"ดี"</formula>
    </cfRule>
  </conditionalFormatting>
  <conditionalFormatting sqref="J11:J15">
    <cfRule type="cellIs" dxfId="757" priority="587" operator="equal">
      <formula>"พอใช้"</formula>
    </cfRule>
    <cfRule type="cellIs" dxfId="756" priority="588" operator="equal">
      <formula>"ปรับปรุง"</formula>
    </cfRule>
  </conditionalFormatting>
  <conditionalFormatting sqref="K16:K20">
    <cfRule type="cellIs" dxfId="755" priority="582" operator="equal">
      <formula>"ดี"</formula>
    </cfRule>
  </conditionalFormatting>
  <conditionalFormatting sqref="K16:K20">
    <cfRule type="cellIs" dxfId="754" priority="581" operator="equal">
      <formula>"ดีมาก"</formula>
    </cfRule>
  </conditionalFormatting>
  <conditionalFormatting sqref="K16:K20">
    <cfRule type="cellIs" dxfId="753" priority="583" operator="equal">
      <formula>"พอใช้"</formula>
    </cfRule>
    <cfRule type="cellIs" dxfId="752" priority="584" operator="equal">
      <formula>"ปรับปรุง"</formula>
    </cfRule>
  </conditionalFormatting>
  <conditionalFormatting sqref="F16:F20">
    <cfRule type="cellIs" dxfId="751" priority="577" operator="equal">
      <formula>"ดีมาก"</formula>
    </cfRule>
  </conditionalFormatting>
  <conditionalFormatting sqref="F16:F20">
    <cfRule type="cellIs" dxfId="750" priority="578" operator="equal">
      <formula>"ดี"</formula>
    </cfRule>
  </conditionalFormatting>
  <conditionalFormatting sqref="F16:F20">
    <cfRule type="cellIs" dxfId="749" priority="579" operator="equal">
      <formula>"พอใช้"</formula>
    </cfRule>
    <cfRule type="cellIs" dxfId="748" priority="580" operator="equal">
      <formula>"ปรับปรุง"</formula>
    </cfRule>
  </conditionalFormatting>
  <conditionalFormatting sqref="H16:H20">
    <cfRule type="cellIs" dxfId="747" priority="573" operator="equal">
      <formula>"ดีมาก"</formula>
    </cfRule>
  </conditionalFormatting>
  <conditionalFormatting sqref="H16:H20">
    <cfRule type="cellIs" dxfId="746" priority="574" operator="equal">
      <formula>"ดี"</formula>
    </cfRule>
  </conditionalFormatting>
  <conditionalFormatting sqref="H16:H20">
    <cfRule type="cellIs" dxfId="745" priority="575" operator="equal">
      <formula>"พอใช้"</formula>
    </cfRule>
    <cfRule type="cellIs" dxfId="744" priority="576" operator="equal">
      <formula>"ปรับปรุง"</formula>
    </cfRule>
  </conditionalFormatting>
  <conditionalFormatting sqref="J16:J20">
    <cfRule type="cellIs" dxfId="743" priority="569" operator="equal">
      <formula>"ดีมาก"</formula>
    </cfRule>
  </conditionalFormatting>
  <conditionalFormatting sqref="J16:J20">
    <cfRule type="cellIs" dxfId="742" priority="570" operator="equal">
      <formula>"ดี"</formula>
    </cfRule>
  </conditionalFormatting>
  <conditionalFormatting sqref="J16:J20">
    <cfRule type="cellIs" dxfId="741" priority="571" operator="equal">
      <formula>"พอใช้"</formula>
    </cfRule>
    <cfRule type="cellIs" dxfId="740" priority="572" operator="equal">
      <formula>"ปรับปรุง"</formula>
    </cfRule>
  </conditionalFormatting>
  <conditionalFormatting sqref="K21:K25">
    <cfRule type="cellIs" dxfId="739" priority="566" operator="equal">
      <formula>"ดี"</formula>
    </cfRule>
  </conditionalFormatting>
  <conditionalFormatting sqref="K21:K25">
    <cfRule type="cellIs" dxfId="738" priority="565" operator="equal">
      <formula>"ดีมาก"</formula>
    </cfRule>
  </conditionalFormatting>
  <conditionalFormatting sqref="K21:K25">
    <cfRule type="cellIs" dxfId="737" priority="567" operator="equal">
      <formula>"พอใช้"</formula>
    </cfRule>
    <cfRule type="cellIs" dxfId="736" priority="568" operator="equal">
      <formula>"ปรับปรุง"</formula>
    </cfRule>
  </conditionalFormatting>
  <conditionalFormatting sqref="F21:F25">
    <cfRule type="cellIs" dxfId="735" priority="561" operator="equal">
      <formula>"ดีมาก"</formula>
    </cfRule>
  </conditionalFormatting>
  <conditionalFormatting sqref="F21:F25">
    <cfRule type="cellIs" dxfId="734" priority="562" operator="equal">
      <formula>"ดี"</formula>
    </cfRule>
  </conditionalFormatting>
  <conditionalFormatting sqref="F21:F25">
    <cfRule type="cellIs" dxfId="733" priority="563" operator="equal">
      <formula>"พอใช้"</formula>
    </cfRule>
    <cfRule type="cellIs" dxfId="732" priority="564" operator="equal">
      <formula>"ปรับปรุง"</formula>
    </cfRule>
  </conditionalFormatting>
  <conditionalFormatting sqref="H21:H25">
    <cfRule type="cellIs" dxfId="731" priority="557" operator="equal">
      <formula>"ดีมาก"</formula>
    </cfRule>
  </conditionalFormatting>
  <conditionalFormatting sqref="H21:H25">
    <cfRule type="cellIs" dxfId="730" priority="558" operator="equal">
      <formula>"ดี"</formula>
    </cfRule>
  </conditionalFormatting>
  <conditionalFormatting sqref="H21:H25">
    <cfRule type="cellIs" dxfId="729" priority="559" operator="equal">
      <formula>"พอใช้"</formula>
    </cfRule>
    <cfRule type="cellIs" dxfId="728" priority="560" operator="equal">
      <formula>"ปรับปรุง"</formula>
    </cfRule>
  </conditionalFormatting>
  <conditionalFormatting sqref="J21:J25">
    <cfRule type="cellIs" dxfId="727" priority="553" operator="equal">
      <formula>"ดีมาก"</formula>
    </cfRule>
  </conditionalFormatting>
  <conditionalFormatting sqref="J21:J25">
    <cfRule type="cellIs" dxfId="726" priority="554" operator="equal">
      <formula>"ดี"</formula>
    </cfRule>
  </conditionalFormatting>
  <conditionalFormatting sqref="J21:J25">
    <cfRule type="cellIs" dxfId="725" priority="555" operator="equal">
      <formula>"พอใช้"</formula>
    </cfRule>
    <cfRule type="cellIs" dxfId="724" priority="556" operator="equal">
      <formula>"ปรับปรุง"</formula>
    </cfRule>
  </conditionalFormatting>
  <conditionalFormatting sqref="F26:F30">
    <cfRule type="cellIs" dxfId="723" priority="549" operator="equal">
      <formula>"ดีมาก"</formula>
    </cfRule>
  </conditionalFormatting>
  <conditionalFormatting sqref="F26:F30">
    <cfRule type="cellIs" dxfId="722" priority="550" operator="equal">
      <formula>"ดี"</formula>
    </cfRule>
  </conditionalFormatting>
  <conditionalFormatting sqref="F26:F30">
    <cfRule type="cellIs" dxfId="721" priority="551" operator="equal">
      <formula>"พอใช้"</formula>
    </cfRule>
    <cfRule type="cellIs" dxfId="720" priority="552" operator="equal">
      <formula>"ปรับปรุง"</formula>
    </cfRule>
  </conditionalFormatting>
  <conditionalFormatting sqref="H26:H30">
    <cfRule type="cellIs" dxfId="719" priority="545" operator="equal">
      <formula>"ดีมาก"</formula>
    </cfRule>
  </conditionalFormatting>
  <conditionalFormatting sqref="H26:H30">
    <cfRule type="cellIs" dxfId="718" priority="546" operator="equal">
      <formula>"ดี"</formula>
    </cfRule>
  </conditionalFormatting>
  <conditionalFormatting sqref="H26:H30">
    <cfRule type="cellIs" dxfId="717" priority="547" operator="equal">
      <formula>"พอใช้"</formula>
    </cfRule>
    <cfRule type="cellIs" dxfId="716" priority="548" operator="equal">
      <formula>"ปรับปรุง"</formula>
    </cfRule>
  </conditionalFormatting>
  <conditionalFormatting sqref="J26:J30">
    <cfRule type="cellIs" dxfId="715" priority="541" operator="equal">
      <formula>"ดีมาก"</formula>
    </cfRule>
  </conditionalFormatting>
  <conditionalFormatting sqref="J26:J30">
    <cfRule type="cellIs" dxfId="714" priority="542" operator="equal">
      <formula>"ดี"</formula>
    </cfRule>
  </conditionalFormatting>
  <conditionalFormatting sqref="J26:J30">
    <cfRule type="cellIs" dxfId="713" priority="543" operator="equal">
      <formula>"พอใช้"</formula>
    </cfRule>
    <cfRule type="cellIs" dxfId="712" priority="544" operator="equal">
      <formula>"ปรับปรุง"</formula>
    </cfRule>
  </conditionalFormatting>
  <conditionalFormatting sqref="F31:F35">
    <cfRule type="cellIs" dxfId="711" priority="537" operator="equal">
      <formula>"ดีมาก"</formula>
    </cfRule>
  </conditionalFormatting>
  <conditionalFormatting sqref="F31:F35">
    <cfRule type="cellIs" dxfId="710" priority="538" operator="equal">
      <formula>"ดี"</formula>
    </cfRule>
  </conditionalFormatting>
  <conditionalFormatting sqref="F31:F35">
    <cfRule type="cellIs" dxfId="709" priority="539" operator="equal">
      <formula>"พอใช้"</formula>
    </cfRule>
    <cfRule type="cellIs" dxfId="708" priority="540" operator="equal">
      <formula>"ปรับปรุง"</formula>
    </cfRule>
  </conditionalFormatting>
  <conditionalFormatting sqref="H31:H35">
    <cfRule type="cellIs" dxfId="707" priority="533" operator="equal">
      <formula>"ดีมาก"</formula>
    </cfRule>
  </conditionalFormatting>
  <conditionalFormatting sqref="H31:H35">
    <cfRule type="cellIs" dxfId="706" priority="534" operator="equal">
      <formula>"ดี"</formula>
    </cfRule>
  </conditionalFormatting>
  <conditionalFormatting sqref="H31:H35">
    <cfRule type="cellIs" dxfId="705" priority="535" operator="equal">
      <formula>"พอใช้"</formula>
    </cfRule>
    <cfRule type="cellIs" dxfId="704" priority="536" operator="equal">
      <formula>"ปรับปรุง"</formula>
    </cfRule>
  </conditionalFormatting>
  <conditionalFormatting sqref="J31:J35">
    <cfRule type="cellIs" dxfId="703" priority="529" operator="equal">
      <formula>"ดีมาก"</formula>
    </cfRule>
  </conditionalFormatting>
  <conditionalFormatting sqref="J31:J35">
    <cfRule type="cellIs" dxfId="702" priority="530" operator="equal">
      <formula>"ดี"</formula>
    </cfRule>
  </conditionalFormatting>
  <conditionalFormatting sqref="J31:J35">
    <cfRule type="cellIs" dxfId="701" priority="531" operator="equal">
      <formula>"พอใช้"</formula>
    </cfRule>
    <cfRule type="cellIs" dxfId="700" priority="532" operator="equal">
      <formula>"ปรับปรุง"</formula>
    </cfRule>
  </conditionalFormatting>
  <conditionalFormatting sqref="F36:F40">
    <cfRule type="cellIs" dxfId="699" priority="525" operator="equal">
      <formula>"ดีมาก"</formula>
    </cfRule>
  </conditionalFormatting>
  <conditionalFormatting sqref="F36:F40">
    <cfRule type="cellIs" dxfId="698" priority="526" operator="equal">
      <formula>"ดี"</formula>
    </cfRule>
  </conditionalFormatting>
  <conditionalFormatting sqref="F36:F40">
    <cfRule type="cellIs" dxfId="697" priority="527" operator="equal">
      <formula>"พอใช้"</formula>
    </cfRule>
    <cfRule type="cellIs" dxfId="696" priority="528" operator="equal">
      <formula>"ปรับปรุง"</formula>
    </cfRule>
  </conditionalFormatting>
  <conditionalFormatting sqref="H36:H40">
    <cfRule type="cellIs" dxfId="695" priority="521" operator="equal">
      <formula>"ดีมาก"</formula>
    </cfRule>
  </conditionalFormatting>
  <conditionalFormatting sqref="H36:H40">
    <cfRule type="cellIs" dxfId="694" priority="522" operator="equal">
      <formula>"ดี"</formula>
    </cfRule>
  </conditionalFormatting>
  <conditionalFormatting sqref="H36:H40">
    <cfRule type="cellIs" dxfId="693" priority="523" operator="equal">
      <formula>"พอใช้"</formula>
    </cfRule>
    <cfRule type="cellIs" dxfId="692" priority="524" operator="equal">
      <formula>"ปรับปรุง"</formula>
    </cfRule>
  </conditionalFormatting>
  <conditionalFormatting sqref="J36:J40">
    <cfRule type="cellIs" dxfId="691" priority="517" operator="equal">
      <formula>"ดีมาก"</formula>
    </cfRule>
  </conditionalFormatting>
  <conditionalFormatting sqref="J36:J40">
    <cfRule type="cellIs" dxfId="690" priority="518" operator="equal">
      <formula>"ดี"</formula>
    </cfRule>
  </conditionalFormatting>
  <conditionalFormatting sqref="J36:J40">
    <cfRule type="cellIs" dxfId="689" priority="519" operator="equal">
      <formula>"พอใช้"</formula>
    </cfRule>
    <cfRule type="cellIs" dxfId="688" priority="520" operator="equal">
      <formula>"ปรับปรุง"</formula>
    </cfRule>
  </conditionalFormatting>
  <conditionalFormatting sqref="F41:F45">
    <cfRule type="cellIs" dxfId="687" priority="513" operator="equal">
      <formula>"ดีมาก"</formula>
    </cfRule>
  </conditionalFormatting>
  <conditionalFormatting sqref="F41:F45">
    <cfRule type="cellIs" dxfId="686" priority="514" operator="equal">
      <formula>"ดี"</formula>
    </cfRule>
  </conditionalFormatting>
  <conditionalFormatting sqref="F41:F45">
    <cfRule type="cellIs" dxfId="685" priority="515" operator="equal">
      <formula>"พอใช้"</formula>
    </cfRule>
    <cfRule type="cellIs" dxfId="684" priority="516" operator="equal">
      <formula>"ปรับปรุง"</formula>
    </cfRule>
  </conditionalFormatting>
  <conditionalFormatting sqref="H41:H45">
    <cfRule type="cellIs" dxfId="683" priority="509" operator="equal">
      <formula>"ดีมาก"</formula>
    </cfRule>
  </conditionalFormatting>
  <conditionalFormatting sqref="H41:H45">
    <cfRule type="cellIs" dxfId="682" priority="510" operator="equal">
      <formula>"ดี"</formula>
    </cfRule>
  </conditionalFormatting>
  <conditionalFormatting sqref="H41:H45">
    <cfRule type="cellIs" dxfId="681" priority="511" operator="equal">
      <formula>"พอใช้"</formula>
    </cfRule>
    <cfRule type="cellIs" dxfId="680" priority="512" operator="equal">
      <formula>"ปรับปรุง"</formula>
    </cfRule>
  </conditionalFormatting>
  <conditionalFormatting sqref="J41:J45">
    <cfRule type="cellIs" dxfId="679" priority="505" operator="equal">
      <formula>"ดีมาก"</formula>
    </cfRule>
  </conditionalFormatting>
  <conditionalFormatting sqref="J41:J45">
    <cfRule type="cellIs" dxfId="678" priority="506" operator="equal">
      <formula>"ดี"</formula>
    </cfRule>
  </conditionalFormatting>
  <conditionalFormatting sqref="J41:J45">
    <cfRule type="cellIs" dxfId="677" priority="507" operator="equal">
      <formula>"พอใช้"</formula>
    </cfRule>
    <cfRule type="cellIs" dxfId="676" priority="508" operator="equal">
      <formula>"ปรับปรุง"</formula>
    </cfRule>
  </conditionalFormatting>
  <conditionalFormatting sqref="F46:F50">
    <cfRule type="cellIs" dxfId="675" priority="501" operator="equal">
      <formula>"ดีมาก"</formula>
    </cfRule>
  </conditionalFormatting>
  <conditionalFormatting sqref="F46:F50">
    <cfRule type="cellIs" dxfId="674" priority="502" operator="equal">
      <formula>"ดี"</formula>
    </cfRule>
  </conditionalFormatting>
  <conditionalFormatting sqref="F46:F50">
    <cfRule type="cellIs" dxfId="673" priority="503" operator="equal">
      <formula>"พอใช้"</formula>
    </cfRule>
    <cfRule type="cellIs" dxfId="672" priority="504" operator="equal">
      <formula>"ปรับปรุง"</formula>
    </cfRule>
  </conditionalFormatting>
  <conditionalFormatting sqref="H46:H50">
    <cfRule type="cellIs" dxfId="671" priority="497" operator="equal">
      <formula>"ดีมาก"</formula>
    </cfRule>
  </conditionalFormatting>
  <conditionalFormatting sqref="H46:H50">
    <cfRule type="cellIs" dxfId="670" priority="498" operator="equal">
      <formula>"ดี"</formula>
    </cfRule>
  </conditionalFormatting>
  <conditionalFormatting sqref="H46:H50">
    <cfRule type="cellIs" dxfId="669" priority="499" operator="equal">
      <formula>"พอใช้"</formula>
    </cfRule>
    <cfRule type="cellIs" dxfId="668" priority="500" operator="equal">
      <formula>"ปรับปรุง"</formula>
    </cfRule>
  </conditionalFormatting>
  <conditionalFormatting sqref="J46:J50">
    <cfRule type="cellIs" dxfId="667" priority="493" operator="equal">
      <formula>"ดีมาก"</formula>
    </cfRule>
  </conditionalFormatting>
  <conditionalFormatting sqref="J46:J50">
    <cfRule type="cellIs" dxfId="666" priority="494" operator="equal">
      <formula>"ดี"</formula>
    </cfRule>
  </conditionalFormatting>
  <conditionalFormatting sqref="J46:J50">
    <cfRule type="cellIs" dxfId="665" priority="495" operator="equal">
      <formula>"พอใช้"</formula>
    </cfRule>
    <cfRule type="cellIs" dxfId="664" priority="496" operator="equal">
      <formula>"ปรับปรุง"</formula>
    </cfRule>
  </conditionalFormatting>
  <conditionalFormatting sqref="F51:F55">
    <cfRule type="cellIs" dxfId="663" priority="489" operator="equal">
      <formula>"ดีมาก"</formula>
    </cfRule>
  </conditionalFormatting>
  <conditionalFormatting sqref="F51:F55">
    <cfRule type="cellIs" dxfId="662" priority="490" operator="equal">
      <formula>"ดี"</formula>
    </cfRule>
  </conditionalFormatting>
  <conditionalFormatting sqref="F51:F55">
    <cfRule type="cellIs" dxfId="661" priority="491" operator="equal">
      <formula>"พอใช้"</formula>
    </cfRule>
    <cfRule type="cellIs" dxfId="660" priority="492" operator="equal">
      <formula>"ปรับปรุง"</formula>
    </cfRule>
  </conditionalFormatting>
  <conditionalFormatting sqref="H51:H55">
    <cfRule type="cellIs" dxfId="659" priority="485" operator="equal">
      <formula>"ดีมาก"</formula>
    </cfRule>
  </conditionalFormatting>
  <conditionalFormatting sqref="H51:H55">
    <cfRule type="cellIs" dxfId="658" priority="486" operator="equal">
      <formula>"ดี"</formula>
    </cfRule>
  </conditionalFormatting>
  <conditionalFormatting sqref="H51:H55">
    <cfRule type="cellIs" dxfId="657" priority="487" operator="equal">
      <formula>"พอใช้"</formula>
    </cfRule>
    <cfRule type="cellIs" dxfId="656" priority="488" operator="equal">
      <formula>"ปรับปรุง"</formula>
    </cfRule>
  </conditionalFormatting>
  <conditionalFormatting sqref="J51:J55">
    <cfRule type="cellIs" dxfId="655" priority="481" operator="equal">
      <formula>"ดีมาก"</formula>
    </cfRule>
  </conditionalFormatting>
  <conditionalFormatting sqref="J51:J55">
    <cfRule type="cellIs" dxfId="654" priority="482" operator="equal">
      <formula>"ดี"</formula>
    </cfRule>
  </conditionalFormatting>
  <conditionalFormatting sqref="J51:J55">
    <cfRule type="cellIs" dxfId="653" priority="483" operator="equal">
      <formula>"พอใช้"</formula>
    </cfRule>
    <cfRule type="cellIs" dxfId="652" priority="484" operator="equal">
      <formula>"ปรับปรุง"</formula>
    </cfRule>
  </conditionalFormatting>
  <conditionalFormatting sqref="F56:F60">
    <cfRule type="cellIs" dxfId="651" priority="477" operator="equal">
      <formula>"ดีมาก"</formula>
    </cfRule>
  </conditionalFormatting>
  <conditionalFormatting sqref="F56:F60">
    <cfRule type="cellIs" dxfId="650" priority="478" operator="equal">
      <formula>"ดี"</formula>
    </cfRule>
  </conditionalFormatting>
  <conditionalFormatting sqref="F56:F60">
    <cfRule type="cellIs" dxfId="649" priority="479" operator="equal">
      <formula>"พอใช้"</formula>
    </cfRule>
    <cfRule type="cellIs" dxfId="648" priority="480" operator="equal">
      <formula>"ปรับปรุง"</formula>
    </cfRule>
  </conditionalFormatting>
  <conditionalFormatting sqref="H56:H60">
    <cfRule type="cellIs" dxfId="647" priority="473" operator="equal">
      <formula>"ดีมาก"</formula>
    </cfRule>
  </conditionalFormatting>
  <conditionalFormatting sqref="H56:H60">
    <cfRule type="cellIs" dxfId="646" priority="474" operator="equal">
      <formula>"ดี"</formula>
    </cfRule>
  </conditionalFormatting>
  <conditionalFormatting sqref="H56:H60">
    <cfRule type="cellIs" dxfId="645" priority="475" operator="equal">
      <formula>"พอใช้"</formula>
    </cfRule>
    <cfRule type="cellIs" dxfId="644" priority="476" operator="equal">
      <formula>"ปรับปรุง"</formula>
    </cfRule>
  </conditionalFormatting>
  <conditionalFormatting sqref="J56:J60">
    <cfRule type="cellIs" dxfId="643" priority="469" operator="equal">
      <formula>"ดีมาก"</formula>
    </cfRule>
  </conditionalFormatting>
  <conditionalFormatting sqref="J56:J60">
    <cfRule type="cellIs" dxfId="642" priority="470" operator="equal">
      <formula>"ดี"</formula>
    </cfRule>
  </conditionalFormatting>
  <conditionalFormatting sqref="J56:J60">
    <cfRule type="cellIs" dxfId="641" priority="471" operator="equal">
      <formula>"พอใช้"</formula>
    </cfRule>
    <cfRule type="cellIs" dxfId="640" priority="472" operator="equal">
      <formula>"ปรับปรุง"</formula>
    </cfRule>
  </conditionalFormatting>
  <conditionalFormatting sqref="F61:F65">
    <cfRule type="cellIs" dxfId="639" priority="465" operator="equal">
      <formula>"ดีมาก"</formula>
    </cfRule>
  </conditionalFormatting>
  <conditionalFormatting sqref="F61:F65">
    <cfRule type="cellIs" dxfId="638" priority="466" operator="equal">
      <formula>"ดี"</formula>
    </cfRule>
  </conditionalFormatting>
  <conditionalFormatting sqref="F61:F65">
    <cfRule type="cellIs" dxfId="637" priority="467" operator="equal">
      <formula>"พอใช้"</formula>
    </cfRule>
    <cfRule type="cellIs" dxfId="636" priority="468" operator="equal">
      <formula>"ปรับปรุง"</formula>
    </cfRule>
  </conditionalFormatting>
  <conditionalFormatting sqref="H61:H65">
    <cfRule type="cellIs" dxfId="635" priority="461" operator="equal">
      <formula>"ดีมาก"</formula>
    </cfRule>
  </conditionalFormatting>
  <conditionalFormatting sqref="H61:H65">
    <cfRule type="cellIs" dxfId="634" priority="462" operator="equal">
      <formula>"ดี"</formula>
    </cfRule>
  </conditionalFormatting>
  <conditionalFormatting sqref="H61:H65">
    <cfRule type="cellIs" dxfId="633" priority="463" operator="equal">
      <formula>"พอใช้"</formula>
    </cfRule>
    <cfRule type="cellIs" dxfId="632" priority="464" operator="equal">
      <formula>"ปรับปรุง"</formula>
    </cfRule>
  </conditionalFormatting>
  <conditionalFormatting sqref="J61:J65">
    <cfRule type="cellIs" dxfId="631" priority="457" operator="equal">
      <formula>"ดีมาก"</formula>
    </cfRule>
  </conditionalFormatting>
  <conditionalFormatting sqref="J61:J65">
    <cfRule type="cellIs" dxfId="630" priority="458" operator="equal">
      <formula>"ดี"</formula>
    </cfRule>
  </conditionalFormatting>
  <conditionalFormatting sqref="J61:J65">
    <cfRule type="cellIs" dxfId="629" priority="459" operator="equal">
      <formula>"พอใช้"</formula>
    </cfRule>
    <cfRule type="cellIs" dxfId="628" priority="460" operator="equal">
      <formula>"ปรับปรุง"</formula>
    </cfRule>
  </conditionalFormatting>
  <conditionalFormatting sqref="F66:F70">
    <cfRule type="cellIs" dxfId="627" priority="453" operator="equal">
      <formula>"ดีมาก"</formula>
    </cfRule>
  </conditionalFormatting>
  <conditionalFormatting sqref="F66:F70">
    <cfRule type="cellIs" dxfId="626" priority="454" operator="equal">
      <formula>"ดี"</formula>
    </cfRule>
  </conditionalFormatting>
  <conditionalFormatting sqref="F66:F70">
    <cfRule type="cellIs" dxfId="625" priority="455" operator="equal">
      <formula>"พอใช้"</formula>
    </cfRule>
    <cfRule type="cellIs" dxfId="624" priority="456" operator="equal">
      <formula>"ปรับปรุง"</formula>
    </cfRule>
  </conditionalFormatting>
  <conditionalFormatting sqref="H66:H70">
    <cfRule type="cellIs" dxfId="623" priority="449" operator="equal">
      <formula>"ดีมาก"</formula>
    </cfRule>
  </conditionalFormatting>
  <conditionalFormatting sqref="H66:H70">
    <cfRule type="cellIs" dxfId="622" priority="450" operator="equal">
      <formula>"ดี"</formula>
    </cfRule>
  </conditionalFormatting>
  <conditionalFormatting sqref="H66:H70">
    <cfRule type="cellIs" dxfId="621" priority="451" operator="equal">
      <formula>"พอใช้"</formula>
    </cfRule>
    <cfRule type="cellIs" dxfId="620" priority="452" operator="equal">
      <formula>"ปรับปรุง"</formula>
    </cfRule>
  </conditionalFormatting>
  <conditionalFormatting sqref="J66:J70">
    <cfRule type="cellIs" dxfId="619" priority="445" operator="equal">
      <formula>"ดีมาก"</formula>
    </cfRule>
  </conditionalFormatting>
  <conditionalFormatting sqref="J66:J70">
    <cfRule type="cellIs" dxfId="618" priority="446" operator="equal">
      <formula>"ดี"</formula>
    </cfRule>
  </conditionalFormatting>
  <conditionalFormatting sqref="J66:J70">
    <cfRule type="cellIs" dxfId="617" priority="447" operator="equal">
      <formula>"พอใช้"</formula>
    </cfRule>
    <cfRule type="cellIs" dxfId="616" priority="448" operator="equal">
      <formula>"ปรับปรุง"</formula>
    </cfRule>
  </conditionalFormatting>
  <conditionalFormatting sqref="F71:F75">
    <cfRule type="cellIs" dxfId="615" priority="441" operator="equal">
      <formula>"ดีมาก"</formula>
    </cfRule>
  </conditionalFormatting>
  <conditionalFormatting sqref="F71:F75">
    <cfRule type="cellIs" dxfId="614" priority="442" operator="equal">
      <formula>"ดี"</formula>
    </cfRule>
  </conditionalFormatting>
  <conditionalFormatting sqref="F71:F75">
    <cfRule type="cellIs" dxfId="613" priority="443" operator="equal">
      <formula>"พอใช้"</formula>
    </cfRule>
    <cfRule type="cellIs" dxfId="612" priority="444" operator="equal">
      <formula>"ปรับปรุง"</formula>
    </cfRule>
  </conditionalFormatting>
  <conditionalFormatting sqref="H71:H75">
    <cfRule type="cellIs" dxfId="611" priority="437" operator="equal">
      <formula>"ดีมาก"</formula>
    </cfRule>
  </conditionalFormatting>
  <conditionalFormatting sqref="H71:H75">
    <cfRule type="cellIs" dxfId="610" priority="438" operator="equal">
      <formula>"ดี"</formula>
    </cfRule>
  </conditionalFormatting>
  <conditionalFormatting sqref="H71:H75">
    <cfRule type="cellIs" dxfId="609" priority="439" operator="equal">
      <formula>"พอใช้"</formula>
    </cfRule>
    <cfRule type="cellIs" dxfId="608" priority="440" operator="equal">
      <formula>"ปรับปรุง"</formula>
    </cfRule>
  </conditionalFormatting>
  <conditionalFormatting sqref="J71:J75">
    <cfRule type="cellIs" dxfId="607" priority="433" operator="equal">
      <formula>"ดีมาก"</formula>
    </cfRule>
  </conditionalFormatting>
  <conditionalFormatting sqref="J71:J75">
    <cfRule type="cellIs" dxfId="606" priority="434" operator="equal">
      <formula>"ดี"</formula>
    </cfRule>
  </conditionalFormatting>
  <conditionalFormatting sqref="J71:J75">
    <cfRule type="cellIs" dxfId="605" priority="435" operator="equal">
      <formula>"พอใช้"</formula>
    </cfRule>
    <cfRule type="cellIs" dxfId="604" priority="436" operator="equal">
      <formula>"ปรับปรุง"</formula>
    </cfRule>
  </conditionalFormatting>
  <conditionalFormatting sqref="F76:F80">
    <cfRule type="cellIs" dxfId="603" priority="429" operator="equal">
      <formula>"ดีมาก"</formula>
    </cfRule>
  </conditionalFormatting>
  <conditionalFormatting sqref="F76:F80">
    <cfRule type="cellIs" dxfId="602" priority="430" operator="equal">
      <formula>"ดี"</formula>
    </cfRule>
  </conditionalFormatting>
  <conditionalFormatting sqref="F76:F80">
    <cfRule type="cellIs" dxfId="601" priority="431" operator="equal">
      <formula>"พอใช้"</formula>
    </cfRule>
    <cfRule type="cellIs" dxfId="600" priority="432" operator="equal">
      <formula>"ปรับปรุง"</formula>
    </cfRule>
  </conditionalFormatting>
  <conditionalFormatting sqref="H76:H80">
    <cfRule type="cellIs" dxfId="599" priority="425" operator="equal">
      <formula>"ดีมาก"</formula>
    </cfRule>
  </conditionalFormatting>
  <conditionalFormatting sqref="H76:H80">
    <cfRule type="cellIs" dxfId="598" priority="426" operator="equal">
      <formula>"ดี"</formula>
    </cfRule>
  </conditionalFormatting>
  <conditionalFormatting sqref="H76:H80">
    <cfRule type="cellIs" dxfId="597" priority="427" operator="equal">
      <formula>"พอใช้"</formula>
    </cfRule>
    <cfRule type="cellIs" dxfId="596" priority="428" operator="equal">
      <formula>"ปรับปรุง"</formula>
    </cfRule>
  </conditionalFormatting>
  <conditionalFormatting sqref="J76:J80">
    <cfRule type="cellIs" dxfId="595" priority="421" operator="equal">
      <formula>"ดีมาก"</formula>
    </cfRule>
  </conditionalFormatting>
  <conditionalFormatting sqref="J76:J80">
    <cfRule type="cellIs" dxfId="594" priority="422" operator="equal">
      <formula>"ดี"</formula>
    </cfRule>
  </conditionalFormatting>
  <conditionalFormatting sqref="J76:J80">
    <cfRule type="cellIs" dxfId="593" priority="423" operator="equal">
      <formula>"พอใช้"</formula>
    </cfRule>
    <cfRule type="cellIs" dxfId="592" priority="424" operator="equal">
      <formula>"ปรับปรุง"</formula>
    </cfRule>
  </conditionalFormatting>
  <conditionalFormatting sqref="F81:F85">
    <cfRule type="cellIs" dxfId="591" priority="417" operator="equal">
      <formula>"ดีมาก"</formula>
    </cfRule>
  </conditionalFormatting>
  <conditionalFormatting sqref="F81:F85">
    <cfRule type="cellIs" dxfId="590" priority="418" operator="equal">
      <formula>"ดี"</formula>
    </cfRule>
  </conditionalFormatting>
  <conditionalFormatting sqref="F81:F85">
    <cfRule type="cellIs" dxfId="589" priority="419" operator="equal">
      <formula>"พอใช้"</formula>
    </cfRule>
    <cfRule type="cellIs" dxfId="588" priority="420" operator="equal">
      <formula>"ปรับปรุง"</formula>
    </cfRule>
  </conditionalFormatting>
  <conditionalFormatting sqref="H81:H85">
    <cfRule type="cellIs" dxfId="587" priority="413" operator="equal">
      <formula>"ดีมาก"</formula>
    </cfRule>
  </conditionalFormatting>
  <conditionalFormatting sqref="H81:H85">
    <cfRule type="cellIs" dxfId="586" priority="414" operator="equal">
      <formula>"ดี"</formula>
    </cfRule>
  </conditionalFormatting>
  <conditionalFormatting sqref="H81:H85">
    <cfRule type="cellIs" dxfId="585" priority="415" operator="equal">
      <formula>"พอใช้"</formula>
    </cfRule>
    <cfRule type="cellIs" dxfId="584" priority="416" operator="equal">
      <formula>"ปรับปรุง"</formula>
    </cfRule>
  </conditionalFormatting>
  <conditionalFormatting sqref="J81:J85">
    <cfRule type="cellIs" dxfId="583" priority="409" operator="equal">
      <formula>"ดีมาก"</formula>
    </cfRule>
  </conditionalFormatting>
  <conditionalFormatting sqref="J81:J85">
    <cfRule type="cellIs" dxfId="582" priority="410" operator="equal">
      <formula>"ดี"</formula>
    </cfRule>
  </conditionalFormatting>
  <conditionalFormatting sqref="J81:J85">
    <cfRule type="cellIs" dxfId="581" priority="411" operator="equal">
      <formula>"พอใช้"</formula>
    </cfRule>
    <cfRule type="cellIs" dxfId="580" priority="412" operator="equal">
      <formula>"ปรับปรุง"</formula>
    </cfRule>
  </conditionalFormatting>
  <conditionalFormatting sqref="F86:F90">
    <cfRule type="cellIs" dxfId="579" priority="405" operator="equal">
      <formula>"ดีมาก"</formula>
    </cfRule>
  </conditionalFormatting>
  <conditionalFormatting sqref="F86:F90">
    <cfRule type="cellIs" dxfId="578" priority="406" operator="equal">
      <formula>"ดี"</formula>
    </cfRule>
  </conditionalFormatting>
  <conditionalFormatting sqref="F86:F90">
    <cfRule type="cellIs" dxfId="577" priority="407" operator="equal">
      <formula>"พอใช้"</formula>
    </cfRule>
    <cfRule type="cellIs" dxfId="576" priority="408" operator="equal">
      <formula>"ปรับปรุง"</formula>
    </cfRule>
  </conditionalFormatting>
  <conditionalFormatting sqref="H86:H90">
    <cfRule type="cellIs" dxfId="575" priority="401" operator="equal">
      <formula>"ดีมาก"</formula>
    </cfRule>
  </conditionalFormatting>
  <conditionalFormatting sqref="H86:H90">
    <cfRule type="cellIs" dxfId="574" priority="402" operator="equal">
      <formula>"ดี"</formula>
    </cfRule>
  </conditionalFormatting>
  <conditionalFormatting sqref="H86:H90">
    <cfRule type="cellIs" dxfId="573" priority="403" operator="equal">
      <formula>"พอใช้"</formula>
    </cfRule>
    <cfRule type="cellIs" dxfId="572" priority="404" operator="equal">
      <formula>"ปรับปรุง"</formula>
    </cfRule>
  </conditionalFormatting>
  <conditionalFormatting sqref="J86:J90">
    <cfRule type="cellIs" dxfId="571" priority="397" operator="equal">
      <formula>"ดีมาก"</formula>
    </cfRule>
  </conditionalFormatting>
  <conditionalFormatting sqref="J86:J90">
    <cfRule type="cellIs" dxfId="570" priority="398" operator="equal">
      <formula>"ดี"</formula>
    </cfRule>
  </conditionalFormatting>
  <conditionalFormatting sqref="J86:J90">
    <cfRule type="cellIs" dxfId="569" priority="399" operator="equal">
      <formula>"พอใช้"</formula>
    </cfRule>
    <cfRule type="cellIs" dxfId="568" priority="400" operator="equal">
      <formula>"ปรับปรุง"</formula>
    </cfRule>
  </conditionalFormatting>
  <conditionalFormatting sqref="F91:F95">
    <cfRule type="cellIs" dxfId="567" priority="393" operator="equal">
      <formula>"ดีมาก"</formula>
    </cfRule>
  </conditionalFormatting>
  <conditionalFormatting sqref="F91:F95">
    <cfRule type="cellIs" dxfId="566" priority="394" operator="equal">
      <formula>"ดี"</formula>
    </cfRule>
  </conditionalFormatting>
  <conditionalFormatting sqref="F91:F95">
    <cfRule type="cellIs" dxfId="565" priority="395" operator="equal">
      <formula>"พอใช้"</formula>
    </cfRule>
    <cfRule type="cellIs" dxfId="564" priority="396" operator="equal">
      <formula>"ปรับปรุง"</formula>
    </cfRule>
  </conditionalFormatting>
  <conditionalFormatting sqref="H91:H95">
    <cfRule type="cellIs" dxfId="563" priority="389" operator="equal">
      <formula>"ดีมาก"</formula>
    </cfRule>
  </conditionalFormatting>
  <conditionalFormatting sqref="H91:H95">
    <cfRule type="cellIs" dxfId="562" priority="390" operator="equal">
      <formula>"ดี"</formula>
    </cfRule>
  </conditionalFormatting>
  <conditionalFormatting sqref="H91:H95">
    <cfRule type="cellIs" dxfId="561" priority="391" operator="equal">
      <formula>"พอใช้"</formula>
    </cfRule>
    <cfRule type="cellIs" dxfId="560" priority="392" operator="equal">
      <formula>"ปรับปรุง"</formula>
    </cfRule>
  </conditionalFormatting>
  <conditionalFormatting sqref="J91:J95">
    <cfRule type="cellIs" dxfId="559" priority="385" operator="equal">
      <formula>"ดีมาก"</formula>
    </cfRule>
  </conditionalFormatting>
  <conditionalFormatting sqref="J91:J95">
    <cfRule type="cellIs" dxfId="558" priority="386" operator="equal">
      <formula>"ดี"</formula>
    </cfRule>
  </conditionalFormatting>
  <conditionalFormatting sqref="J91:J95">
    <cfRule type="cellIs" dxfId="557" priority="387" operator="equal">
      <formula>"พอใช้"</formula>
    </cfRule>
    <cfRule type="cellIs" dxfId="556" priority="388" operator="equal">
      <formula>"ปรับปรุง"</formula>
    </cfRule>
  </conditionalFormatting>
  <conditionalFormatting sqref="F96:F100">
    <cfRule type="cellIs" dxfId="555" priority="381" operator="equal">
      <formula>"ดีมาก"</formula>
    </cfRule>
  </conditionalFormatting>
  <conditionalFormatting sqref="F96:F100">
    <cfRule type="cellIs" dxfId="554" priority="382" operator="equal">
      <formula>"ดี"</formula>
    </cfRule>
  </conditionalFormatting>
  <conditionalFormatting sqref="F96:F100">
    <cfRule type="cellIs" dxfId="553" priority="383" operator="equal">
      <formula>"พอใช้"</formula>
    </cfRule>
    <cfRule type="cellIs" dxfId="552" priority="384" operator="equal">
      <formula>"ปรับปรุง"</formula>
    </cfRule>
  </conditionalFormatting>
  <conditionalFormatting sqref="H96:H100">
    <cfRule type="cellIs" dxfId="551" priority="377" operator="equal">
      <formula>"ดีมาก"</formula>
    </cfRule>
  </conditionalFormatting>
  <conditionalFormatting sqref="H96:H100">
    <cfRule type="cellIs" dxfId="550" priority="378" operator="equal">
      <formula>"ดี"</formula>
    </cfRule>
  </conditionalFormatting>
  <conditionalFormatting sqref="H96:H100">
    <cfRule type="cellIs" dxfId="549" priority="379" operator="equal">
      <formula>"พอใช้"</formula>
    </cfRule>
    <cfRule type="cellIs" dxfId="548" priority="380" operator="equal">
      <formula>"ปรับปรุง"</formula>
    </cfRule>
  </conditionalFormatting>
  <conditionalFormatting sqref="J96:J100">
    <cfRule type="cellIs" dxfId="547" priority="373" operator="equal">
      <formula>"ดีมาก"</formula>
    </cfRule>
  </conditionalFormatting>
  <conditionalFormatting sqref="J96:J100">
    <cfRule type="cellIs" dxfId="546" priority="374" operator="equal">
      <formula>"ดี"</formula>
    </cfRule>
  </conditionalFormatting>
  <conditionalFormatting sqref="J96:J100">
    <cfRule type="cellIs" dxfId="545" priority="375" operator="equal">
      <formula>"พอใช้"</formula>
    </cfRule>
    <cfRule type="cellIs" dxfId="544" priority="376" operator="equal">
      <formula>"ปรับปรุง"</formula>
    </cfRule>
  </conditionalFormatting>
  <conditionalFormatting sqref="F101:F105">
    <cfRule type="cellIs" dxfId="543" priority="369" operator="equal">
      <formula>"ดีมาก"</formula>
    </cfRule>
  </conditionalFormatting>
  <conditionalFormatting sqref="F101:F105">
    <cfRule type="cellIs" dxfId="542" priority="370" operator="equal">
      <formula>"ดี"</formula>
    </cfRule>
  </conditionalFormatting>
  <conditionalFormatting sqref="F101:F105">
    <cfRule type="cellIs" dxfId="541" priority="371" operator="equal">
      <formula>"พอใช้"</formula>
    </cfRule>
    <cfRule type="cellIs" dxfId="540" priority="372" operator="equal">
      <formula>"ปรับปรุง"</formula>
    </cfRule>
  </conditionalFormatting>
  <conditionalFormatting sqref="H101:H105">
    <cfRule type="cellIs" dxfId="539" priority="365" operator="equal">
      <formula>"ดีมาก"</formula>
    </cfRule>
  </conditionalFormatting>
  <conditionalFormatting sqref="H101:H105">
    <cfRule type="cellIs" dxfId="538" priority="366" operator="equal">
      <formula>"ดี"</formula>
    </cfRule>
  </conditionalFormatting>
  <conditionalFormatting sqref="H101:H105">
    <cfRule type="cellIs" dxfId="537" priority="367" operator="equal">
      <formula>"พอใช้"</formula>
    </cfRule>
    <cfRule type="cellIs" dxfId="536" priority="368" operator="equal">
      <formula>"ปรับปรุง"</formula>
    </cfRule>
  </conditionalFormatting>
  <conditionalFormatting sqref="J101:J105">
    <cfRule type="cellIs" dxfId="535" priority="361" operator="equal">
      <formula>"ดีมาก"</formula>
    </cfRule>
  </conditionalFormatting>
  <conditionalFormatting sqref="J101:J105">
    <cfRule type="cellIs" dxfId="534" priority="362" operator="equal">
      <formula>"ดี"</formula>
    </cfRule>
  </conditionalFormatting>
  <conditionalFormatting sqref="J101:J105">
    <cfRule type="cellIs" dxfId="533" priority="363" operator="equal">
      <formula>"พอใช้"</formula>
    </cfRule>
    <cfRule type="cellIs" dxfId="532" priority="364" operator="equal">
      <formula>"ปรับปรุง"</formula>
    </cfRule>
  </conditionalFormatting>
  <conditionalFormatting sqref="F106:F110">
    <cfRule type="cellIs" dxfId="531" priority="357" operator="equal">
      <formula>"ดีมาก"</formula>
    </cfRule>
  </conditionalFormatting>
  <conditionalFormatting sqref="F106:F110">
    <cfRule type="cellIs" dxfId="530" priority="358" operator="equal">
      <formula>"ดี"</formula>
    </cfRule>
  </conditionalFormatting>
  <conditionalFormatting sqref="F106:F110">
    <cfRule type="cellIs" dxfId="529" priority="359" operator="equal">
      <formula>"พอใช้"</formula>
    </cfRule>
    <cfRule type="cellIs" dxfId="528" priority="360" operator="equal">
      <formula>"ปรับปรุง"</formula>
    </cfRule>
  </conditionalFormatting>
  <conditionalFormatting sqref="H106:H110">
    <cfRule type="cellIs" dxfId="527" priority="353" operator="equal">
      <formula>"ดีมาก"</formula>
    </cfRule>
  </conditionalFormatting>
  <conditionalFormatting sqref="H106:H110">
    <cfRule type="cellIs" dxfId="526" priority="354" operator="equal">
      <formula>"ดี"</formula>
    </cfRule>
  </conditionalFormatting>
  <conditionalFormatting sqref="H106:H110">
    <cfRule type="cellIs" dxfId="525" priority="355" operator="equal">
      <formula>"พอใช้"</formula>
    </cfRule>
    <cfRule type="cellIs" dxfId="524" priority="356" operator="equal">
      <formula>"ปรับปรุง"</formula>
    </cfRule>
  </conditionalFormatting>
  <conditionalFormatting sqref="J106:J110">
    <cfRule type="cellIs" dxfId="523" priority="349" operator="equal">
      <formula>"ดีมาก"</formula>
    </cfRule>
  </conditionalFormatting>
  <conditionalFormatting sqref="J106:J110">
    <cfRule type="cellIs" dxfId="522" priority="350" operator="equal">
      <formula>"ดี"</formula>
    </cfRule>
  </conditionalFormatting>
  <conditionalFormatting sqref="J106:J110">
    <cfRule type="cellIs" dxfId="521" priority="351" operator="equal">
      <formula>"พอใช้"</formula>
    </cfRule>
    <cfRule type="cellIs" dxfId="520" priority="352" operator="equal">
      <formula>"ปรับปรุง"</formula>
    </cfRule>
  </conditionalFormatting>
  <conditionalFormatting sqref="F111:F115">
    <cfRule type="cellIs" dxfId="519" priority="345" operator="equal">
      <formula>"ดีมาก"</formula>
    </cfRule>
  </conditionalFormatting>
  <conditionalFormatting sqref="F111:F115">
    <cfRule type="cellIs" dxfId="518" priority="346" operator="equal">
      <formula>"ดี"</formula>
    </cfRule>
  </conditionalFormatting>
  <conditionalFormatting sqref="F111:F115">
    <cfRule type="cellIs" dxfId="517" priority="347" operator="equal">
      <formula>"พอใช้"</formula>
    </cfRule>
    <cfRule type="cellIs" dxfId="516" priority="348" operator="equal">
      <formula>"ปรับปรุง"</formula>
    </cfRule>
  </conditionalFormatting>
  <conditionalFormatting sqref="H111:H115">
    <cfRule type="cellIs" dxfId="515" priority="341" operator="equal">
      <formula>"ดีมาก"</formula>
    </cfRule>
  </conditionalFormatting>
  <conditionalFormatting sqref="H111:H115">
    <cfRule type="cellIs" dxfId="514" priority="342" operator="equal">
      <formula>"ดี"</formula>
    </cfRule>
  </conditionalFormatting>
  <conditionalFormatting sqref="H111:H115">
    <cfRule type="cellIs" dxfId="513" priority="343" operator="equal">
      <formula>"พอใช้"</formula>
    </cfRule>
    <cfRule type="cellIs" dxfId="512" priority="344" operator="equal">
      <formula>"ปรับปรุง"</formula>
    </cfRule>
  </conditionalFormatting>
  <conditionalFormatting sqref="J111:J115">
    <cfRule type="cellIs" dxfId="511" priority="337" operator="equal">
      <formula>"ดีมาก"</formula>
    </cfRule>
  </conditionalFormatting>
  <conditionalFormatting sqref="J111:J115">
    <cfRule type="cellIs" dxfId="510" priority="338" operator="equal">
      <formula>"ดี"</formula>
    </cfRule>
  </conditionalFormatting>
  <conditionalFormatting sqref="J111:J115">
    <cfRule type="cellIs" dxfId="509" priority="339" operator="equal">
      <formula>"พอใช้"</formula>
    </cfRule>
    <cfRule type="cellIs" dxfId="508" priority="340" operator="equal">
      <formula>"ปรับปรุง"</formula>
    </cfRule>
  </conditionalFormatting>
  <conditionalFormatting sqref="F116:F120">
    <cfRule type="cellIs" dxfId="507" priority="333" operator="equal">
      <formula>"ดีมาก"</formula>
    </cfRule>
  </conditionalFormatting>
  <conditionalFormatting sqref="F116:F120">
    <cfRule type="cellIs" dxfId="506" priority="334" operator="equal">
      <formula>"ดี"</formula>
    </cfRule>
  </conditionalFormatting>
  <conditionalFormatting sqref="F116:F120">
    <cfRule type="cellIs" dxfId="505" priority="335" operator="equal">
      <formula>"พอใช้"</formula>
    </cfRule>
    <cfRule type="cellIs" dxfId="504" priority="336" operator="equal">
      <formula>"ปรับปรุง"</formula>
    </cfRule>
  </conditionalFormatting>
  <conditionalFormatting sqref="H116:H120">
    <cfRule type="cellIs" dxfId="503" priority="329" operator="equal">
      <formula>"ดีมาก"</formula>
    </cfRule>
  </conditionalFormatting>
  <conditionalFormatting sqref="H116:H120">
    <cfRule type="cellIs" dxfId="502" priority="330" operator="equal">
      <formula>"ดี"</formula>
    </cfRule>
  </conditionalFormatting>
  <conditionalFormatting sqref="H116:H120">
    <cfRule type="cellIs" dxfId="501" priority="331" operator="equal">
      <formula>"พอใช้"</formula>
    </cfRule>
    <cfRule type="cellIs" dxfId="500" priority="332" operator="equal">
      <formula>"ปรับปรุง"</formula>
    </cfRule>
  </conditionalFormatting>
  <conditionalFormatting sqref="J116:J120">
    <cfRule type="cellIs" dxfId="499" priority="325" operator="equal">
      <formula>"ดีมาก"</formula>
    </cfRule>
  </conditionalFormatting>
  <conditionalFormatting sqref="J116:J120">
    <cfRule type="cellIs" dxfId="498" priority="326" operator="equal">
      <formula>"ดี"</formula>
    </cfRule>
  </conditionalFormatting>
  <conditionalFormatting sqref="J116:J120">
    <cfRule type="cellIs" dxfId="497" priority="327" operator="equal">
      <formula>"พอใช้"</formula>
    </cfRule>
    <cfRule type="cellIs" dxfId="496" priority="328" operator="equal">
      <formula>"ปรับปรุง"</formula>
    </cfRule>
  </conditionalFormatting>
  <conditionalFormatting sqref="F121:F125">
    <cfRule type="cellIs" dxfId="495" priority="106" operator="equal">
      <formula>"ดี"</formula>
    </cfRule>
  </conditionalFormatting>
  <conditionalFormatting sqref="H121:H125">
    <cfRule type="cellIs" dxfId="494" priority="101" operator="equal">
      <formula>"ดีมาก"</formula>
    </cfRule>
  </conditionalFormatting>
  <conditionalFormatting sqref="H121:H125">
    <cfRule type="cellIs" dxfId="493" priority="102" operator="equal">
      <formula>"ดี"</formula>
    </cfRule>
  </conditionalFormatting>
  <conditionalFormatting sqref="H121:H125">
    <cfRule type="cellIs" dxfId="492" priority="103" operator="equal">
      <formula>"พอใช้"</formula>
    </cfRule>
    <cfRule type="cellIs" dxfId="491" priority="104" operator="equal">
      <formula>"ปรับปรุง"</formula>
    </cfRule>
  </conditionalFormatting>
  <conditionalFormatting sqref="J121:J125">
    <cfRule type="cellIs" dxfId="490" priority="97" operator="equal">
      <formula>"ดีมาก"</formula>
    </cfRule>
  </conditionalFormatting>
  <conditionalFormatting sqref="J121:J125">
    <cfRule type="cellIs" dxfId="489" priority="98" operator="equal">
      <formula>"ดี"</formula>
    </cfRule>
  </conditionalFormatting>
  <conditionalFormatting sqref="J121:J125">
    <cfRule type="cellIs" dxfId="488" priority="99" operator="equal">
      <formula>"พอใช้"</formula>
    </cfRule>
    <cfRule type="cellIs" dxfId="487" priority="100" operator="equal">
      <formula>"ปรับปรุง"</formula>
    </cfRule>
  </conditionalFormatting>
  <conditionalFormatting sqref="K121:K125">
    <cfRule type="cellIs" dxfId="486" priority="110" operator="equal">
      <formula>"ดี"</formula>
    </cfRule>
  </conditionalFormatting>
  <conditionalFormatting sqref="F121:F125">
    <cfRule type="cellIs" dxfId="485" priority="105" operator="equal">
      <formula>"ดีมาก"</formula>
    </cfRule>
  </conditionalFormatting>
  <conditionalFormatting sqref="F121:F125">
    <cfRule type="cellIs" dxfId="484" priority="107" operator="equal">
      <formula>"พอใช้"</formula>
    </cfRule>
    <cfRule type="cellIs" dxfId="483" priority="108" operator="equal">
      <formula>"ปรับปรุง"</formula>
    </cfRule>
  </conditionalFormatting>
  <conditionalFormatting sqref="K121:K125">
    <cfRule type="cellIs" dxfId="482" priority="109" operator="equal">
      <formula>"ดีมาก"</formula>
    </cfRule>
  </conditionalFormatting>
  <conditionalFormatting sqref="K121:K125">
    <cfRule type="cellIs" dxfId="481" priority="111" operator="equal">
      <formula>"พอใช้"</formula>
    </cfRule>
    <cfRule type="cellIs" dxfId="480" priority="112" operator="equal">
      <formula>"ปรับปรุง"</formula>
    </cfRule>
  </conditionalFormatting>
  <conditionalFormatting sqref="K126:K130">
    <cfRule type="cellIs" dxfId="479" priority="94" operator="equal">
      <formula>"ดี"</formula>
    </cfRule>
  </conditionalFormatting>
  <conditionalFormatting sqref="K126:K130">
    <cfRule type="cellIs" dxfId="478" priority="93" operator="equal">
      <formula>"ดีมาก"</formula>
    </cfRule>
  </conditionalFormatting>
  <conditionalFormatting sqref="K126:K130">
    <cfRule type="cellIs" dxfId="477" priority="95" operator="equal">
      <formula>"พอใช้"</formula>
    </cfRule>
    <cfRule type="cellIs" dxfId="476" priority="96" operator="equal">
      <formula>"ปรับปรุง"</formula>
    </cfRule>
  </conditionalFormatting>
  <conditionalFormatting sqref="F126:F130">
    <cfRule type="cellIs" dxfId="475" priority="89" operator="equal">
      <formula>"ดีมาก"</formula>
    </cfRule>
  </conditionalFormatting>
  <conditionalFormatting sqref="F126:F130">
    <cfRule type="cellIs" dxfId="474" priority="90" operator="equal">
      <formula>"ดี"</formula>
    </cfRule>
  </conditionalFormatting>
  <conditionalFormatting sqref="F126:F130">
    <cfRule type="cellIs" dxfId="473" priority="91" operator="equal">
      <formula>"พอใช้"</formula>
    </cfRule>
    <cfRule type="cellIs" dxfId="472" priority="92" operator="equal">
      <formula>"ปรับปรุง"</formula>
    </cfRule>
  </conditionalFormatting>
  <conditionalFormatting sqref="H126:H130">
    <cfRule type="cellIs" dxfId="471" priority="85" operator="equal">
      <formula>"ดีมาก"</formula>
    </cfRule>
  </conditionalFormatting>
  <conditionalFormatting sqref="H126:H130">
    <cfRule type="cellIs" dxfId="470" priority="86" operator="equal">
      <formula>"ดี"</formula>
    </cfRule>
  </conditionalFormatting>
  <conditionalFormatting sqref="H126:H130">
    <cfRule type="cellIs" dxfId="469" priority="87" operator="equal">
      <formula>"พอใช้"</formula>
    </cfRule>
    <cfRule type="cellIs" dxfId="468" priority="88" operator="equal">
      <formula>"ปรับปรุง"</formula>
    </cfRule>
  </conditionalFormatting>
  <conditionalFormatting sqref="J126:J130">
    <cfRule type="cellIs" dxfId="467" priority="81" operator="equal">
      <formula>"ดีมาก"</formula>
    </cfRule>
  </conditionalFormatting>
  <conditionalFormatting sqref="J126:J130">
    <cfRule type="cellIs" dxfId="466" priority="82" operator="equal">
      <formula>"ดี"</formula>
    </cfRule>
  </conditionalFormatting>
  <conditionalFormatting sqref="J126:J130">
    <cfRule type="cellIs" dxfId="465" priority="83" operator="equal">
      <formula>"พอใช้"</formula>
    </cfRule>
    <cfRule type="cellIs" dxfId="464" priority="84" operator="equal">
      <formula>"ปรับปรุง"</formula>
    </cfRule>
  </conditionalFormatting>
  <conditionalFormatting sqref="K131:K135">
    <cfRule type="cellIs" dxfId="463" priority="78" operator="equal">
      <formula>"ดี"</formula>
    </cfRule>
  </conditionalFormatting>
  <conditionalFormatting sqref="K131:K135">
    <cfRule type="cellIs" dxfId="462" priority="77" operator="equal">
      <formula>"ดีมาก"</formula>
    </cfRule>
  </conditionalFormatting>
  <conditionalFormatting sqref="K131:K135">
    <cfRule type="cellIs" dxfId="461" priority="79" operator="equal">
      <formula>"พอใช้"</formula>
    </cfRule>
    <cfRule type="cellIs" dxfId="460" priority="80" operator="equal">
      <formula>"ปรับปรุง"</formula>
    </cfRule>
  </conditionalFormatting>
  <conditionalFormatting sqref="F131:F135">
    <cfRule type="cellIs" dxfId="459" priority="73" operator="equal">
      <formula>"ดีมาก"</formula>
    </cfRule>
  </conditionalFormatting>
  <conditionalFormatting sqref="F131:F135">
    <cfRule type="cellIs" dxfId="458" priority="74" operator="equal">
      <formula>"ดี"</formula>
    </cfRule>
  </conditionalFormatting>
  <conditionalFormatting sqref="F131:F135">
    <cfRule type="cellIs" dxfId="457" priority="75" operator="equal">
      <formula>"พอใช้"</formula>
    </cfRule>
    <cfRule type="cellIs" dxfId="456" priority="76" operator="equal">
      <formula>"ปรับปรุง"</formula>
    </cfRule>
  </conditionalFormatting>
  <conditionalFormatting sqref="H131:H135">
    <cfRule type="cellIs" dxfId="455" priority="69" operator="equal">
      <formula>"ดีมาก"</formula>
    </cfRule>
  </conditionalFormatting>
  <conditionalFormatting sqref="H131:H135">
    <cfRule type="cellIs" dxfId="454" priority="70" operator="equal">
      <formula>"ดี"</formula>
    </cfRule>
  </conditionalFormatting>
  <conditionalFormatting sqref="H131:H135">
    <cfRule type="cellIs" dxfId="453" priority="71" operator="equal">
      <formula>"พอใช้"</formula>
    </cfRule>
    <cfRule type="cellIs" dxfId="452" priority="72" operator="equal">
      <formula>"ปรับปรุง"</formula>
    </cfRule>
  </conditionalFormatting>
  <conditionalFormatting sqref="J131:J135">
    <cfRule type="cellIs" dxfId="451" priority="65" operator="equal">
      <formula>"ดีมาก"</formula>
    </cfRule>
  </conditionalFormatting>
  <conditionalFormatting sqref="J131:J135">
    <cfRule type="cellIs" dxfId="450" priority="66" operator="equal">
      <formula>"ดี"</formula>
    </cfRule>
  </conditionalFormatting>
  <conditionalFormatting sqref="J131:J135">
    <cfRule type="cellIs" dxfId="449" priority="67" operator="equal">
      <formula>"พอใช้"</formula>
    </cfRule>
    <cfRule type="cellIs" dxfId="448" priority="68" operator="equal">
      <formula>"ปรับปรุง"</formula>
    </cfRule>
  </conditionalFormatting>
  <conditionalFormatting sqref="K136:K140">
    <cfRule type="cellIs" dxfId="447" priority="62" operator="equal">
      <formula>"ดี"</formula>
    </cfRule>
  </conditionalFormatting>
  <conditionalFormatting sqref="K136:K140">
    <cfRule type="cellIs" dxfId="446" priority="61" operator="equal">
      <formula>"ดีมาก"</formula>
    </cfRule>
  </conditionalFormatting>
  <conditionalFormatting sqref="K136:K140">
    <cfRule type="cellIs" dxfId="445" priority="63" operator="equal">
      <formula>"พอใช้"</formula>
    </cfRule>
    <cfRule type="cellIs" dxfId="444" priority="64" operator="equal">
      <formula>"ปรับปรุง"</formula>
    </cfRule>
  </conditionalFormatting>
  <conditionalFormatting sqref="F136:F140">
    <cfRule type="cellIs" dxfId="443" priority="57" operator="equal">
      <formula>"ดีมาก"</formula>
    </cfRule>
  </conditionalFormatting>
  <conditionalFormatting sqref="F136:F140">
    <cfRule type="cellIs" dxfId="442" priority="58" operator="equal">
      <formula>"ดี"</formula>
    </cfRule>
  </conditionalFormatting>
  <conditionalFormatting sqref="F136:F140">
    <cfRule type="cellIs" dxfId="441" priority="59" operator="equal">
      <formula>"พอใช้"</formula>
    </cfRule>
    <cfRule type="cellIs" dxfId="440" priority="60" operator="equal">
      <formula>"ปรับปรุง"</formula>
    </cfRule>
  </conditionalFormatting>
  <conditionalFormatting sqref="H136:H140">
    <cfRule type="cellIs" dxfId="439" priority="53" operator="equal">
      <formula>"ดีมาก"</formula>
    </cfRule>
  </conditionalFormatting>
  <conditionalFormatting sqref="H136:H140">
    <cfRule type="cellIs" dxfId="438" priority="54" operator="equal">
      <formula>"ดี"</formula>
    </cfRule>
  </conditionalFormatting>
  <conditionalFormatting sqref="H136:H140">
    <cfRule type="cellIs" dxfId="437" priority="55" operator="equal">
      <formula>"พอใช้"</formula>
    </cfRule>
    <cfRule type="cellIs" dxfId="436" priority="56" operator="equal">
      <formula>"ปรับปรุง"</formula>
    </cfRule>
  </conditionalFormatting>
  <conditionalFormatting sqref="J136:J140">
    <cfRule type="cellIs" dxfId="435" priority="49" operator="equal">
      <formula>"ดีมาก"</formula>
    </cfRule>
  </conditionalFormatting>
  <conditionalFormatting sqref="J136:J140">
    <cfRule type="cellIs" dxfId="434" priority="50" operator="equal">
      <formula>"ดี"</formula>
    </cfRule>
  </conditionalFormatting>
  <conditionalFormatting sqref="J136:J140">
    <cfRule type="cellIs" dxfId="433" priority="51" operator="equal">
      <formula>"พอใช้"</formula>
    </cfRule>
    <cfRule type="cellIs" dxfId="432" priority="52" operator="equal">
      <formula>"ปรับปรุง"</formula>
    </cfRule>
  </conditionalFormatting>
  <conditionalFormatting sqref="K141:K145">
    <cfRule type="cellIs" dxfId="431" priority="46" operator="equal">
      <formula>"ดี"</formula>
    </cfRule>
  </conditionalFormatting>
  <conditionalFormatting sqref="K141:K145">
    <cfRule type="cellIs" dxfId="430" priority="45" operator="equal">
      <formula>"ดีมาก"</formula>
    </cfRule>
  </conditionalFormatting>
  <conditionalFormatting sqref="K141:K145">
    <cfRule type="cellIs" dxfId="429" priority="47" operator="equal">
      <formula>"พอใช้"</formula>
    </cfRule>
    <cfRule type="cellIs" dxfId="428" priority="48" operator="equal">
      <formula>"ปรับปรุง"</formula>
    </cfRule>
  </conditionalFormatting>
  <conditionalFormatting sqref="F141:F145">
    <cfRule type="cellIs" dxfId="427" priority="41" operator="equal">
      <formula>"ดีมาก"</formula>
    </cfRule>
  </conditionalFormatting>
  <conditionalFormatting sqref="F141:F145">
    <cfRule type="cellIs" dxfId="426" priority="42" operator="equal">
      <formula>"ดี"</formula>
    </cfRule>
  </conditionalFormatting>
  <conditionalFormatting sqref="F141:F145">
    <cfRule type="cellIs" dxfId="425" priority="43" operator="equal">
      <formula>"พอใช้"</formula>
    </cfRule>
    <cfRule type="cellIs" dxfId="424" priority="44" operator="equal">
      <formula>"ปรับปรุง"</formula>
    </cfRule>
  </conditionalFormatting>
  <conditionalFormatting sqref="H141:H145">
    <cfRule type="cellIs" dxfId="423" priority="37" operator="equal">
      <formula>"ดีมาก"</formula>
    </cfRule>
  </conditionalFormatting>
  <conditionalFormatting sqref="H141:H145">
    <cfRule type="cellIs" dxfId="422" priority="38" operator="equal">
      <formula>"ดี"</formula>
    </cfRule>
  </conditionalFormatting>
  <conditionalFormatting sqref="H141:H145">
    <cfRule type="cellIs" dxfId="421" priority="39" operator="equal">
      <formula>"พอใช้"</formula>
    </cfRule>
    <cfRule type="cellIs" dxfId="420" priority="40" operator="equal">
      <formula>"ปรับปรุง"</formula>
    </cfRule>
  </conditionalFormatting>
  <conditionalFormatting sqref="J141:J145">
    <cfRule type="cellIs" dxfId="419" priority="33" operator="equal">
      <formula>"ดีมาก"</formula>
    </cfRule>
  </conditionalFormatting>
  <conditionalFormatting sqref="J141:J145">
    <cfRule type="cellIs" dxfId="418" priority="34" operator="equal">
      <formula>"ดี"</formula>
    </cfRule>
  </conditionalFormatting>
  <conditionalFormatting sqref="J141:J145">
    <cfRule type="cellIs" dxfId="417" priority="35" operator="equal">
      <formula>"พอใช้"</formula>
    </cfRule>
    <cfRule type="cellIs" dxfId="416" priority="36" operator="equal">
      <formula>"ปรับปรุง"</formula>
    </cfRule>
  </conditionalFormatting>
  <conditionalFormatting sqref="K146:K150">
    <cfRule type="cellIs" dxfId="415" priority="30" operator="equal">
      <formula>"ดี"</formula>
    </cfRule>
  </conditionalFormatting>
  <conditionalFormatting sqref="K146:K150">
    <cfRule type="cellIs" dxfId="414" priority="29" operator="equal">
      <formula>"ดีมาก"</formula>
    </cfRule>
  </conditionalFormatting>
  <conditionalFormatting sqref="K146:K150">
    <cfRule type="cellIs" dxfId="413" priority="31" operator="equal">
      <formula>"พอใช้"</formula>
    </cfRule>
    <cfRule type="cellIs" dxfId="412" priority="32" operator="equal">
      <formula>"ปรับปรุง"</formula>
    </cfRule>
  </conditionalFormatting>
  <conditionalFormatting sqref="F146:F150">
    <cfRule type="cellIs" dxfId="411" priority="25" operator="equal">
      <formula>"ดีมาก"</formula>
    </cfRule>
  </conditionalFormatting>
  <conditionalFormatting sqref="F146:F150">
    <cfRule type="cellIs" dxfId="410" priority="26" operator="equal">
      <formula>"ดี"</formula>
    </cfRule>
  </conditionalFormatting>
  <conditionalFormatting sqref="F146:F150">
    <cfRule type="cellIs" dxfId="409" priority="27" operator="equal">
      <formula>"พอใช้"</formula>
    </cfRule>
    <cfRule type="cellIs" dxfId="408" priority="28" operator="equal">
      <formula>"ปรับปรุง"</formula>
    </cfRule>
  </conditionalFormatting>
  <conditionalFormatting sqref="H146:H150">
    <cfRule type="cellIs" dxfId="407" priority="21" operator="equal">
      <formula>"ดีมาก"</formula>
    </cfRule>
  </conditionalFormatting>
  <conditionalFormatting sqref="H146:H150">
    <cfRule type="cellIs" dxfId="406" priority="22" operator="equal">
      <formula>"ดี"</formula>
    </cfRule>
  </conditionalFormatting>
  <conditionalFormatting sqref="H146:H150">
    <cfRule type="cellIs" dxfId="405" priority="23" operator="equal">
      <formula>"พอใช้"</formula>
    </cfRule>
    <cfRule type="cellIs" dxfId="404" priority="24" operator="equal">
      <formula>"ปรับปรุง"</formula>
    </cfRule>
  </conditionalFormatting>
  <conditionalFormatting sqref="J146:J150">
    <cfRule type="cellIs" dxfId="403" priority="17" operator="equal">
      <formula>"ดีมาก"</formula>
    </cfRule>
  </conditionalFormatting>
  <conditionalFormatting sqref="J146:J150">
    <cfRule type="cellIs" dxfId="402" priority="18" operator="equal">
      <formula>"ดี"</formula>
    </cfRule>
  </conditionalFormatting>
  <conditionalFormatting sqref="J146:J150">
    <cfRule type="cellIs" dxfId="401" priority="19" operator="equal">
      <formula>"พอใช้"</formula>
    </cfRule>
    <cfRule type="cellIs" dxfId="400" priority="20" operator="equal">
      <formula>"ปรับปรุง"</formula>
    </cfRule>
  </conditionalFormatting>
  <conditionalFormatting sqref="K151:K155">
    <cfRule type="cellIs" dxfId="399" priority="14" operator="equal">
      <formula>"ดี"</formula>
    </cfRule>
  </conditionalFormatting>
  <conditionalFormatting sqref="K151:K155">
    <cfRule type="cellIs" dxfId="398" priority="13" operator="equal">
      <formula>"ดีมาก"</formula>
    </cfRule>
  </conditionalFormatting>
  <conditionalFormatting sqref="K151:K155">
    <cfRule type="cellIs" dxfId="397" priority="15" operator="equal">
      <formula>"พอใช้"</formula>
    </cfRule>
    <cfRule type="cellIs" dxfId="396" priority="16" operator="equal">
      <formula>"ปรับปรุง"</formula>
    </cfRule>
  </conditionalFormatting>
  <conditionalFormatting sqref="F151:F155">
    <cfRule type="cellIs" dxfId="395" priority="9" operator="equal">
      <formula>"ดีมาก"</formula>
    </cfRule>
  </conditionalFormatting>
  <conditionalFormatting sqref="F151:F155">
    <cfRule type="cellIs" dxfId="394" priority="10" operator="equal">
      <formula>"ดี"</formula>
    </cfRule>
  </conditionalFormatting>
  <conditionalFormatting sqref="F151:F155">
    <cfRule type="cellIs" dxfId="393" priority="11" operator="equal">
      <formula>"พอใช้"</formula>
    </cfRule>
    <cfRule type="cellIs" dxfId="392" priority="12" operator="equal">
      <formula>"ปรับปรุง"</formula>
    </cfRule>
  </conditionalFormatting>
  <conditionalFormatting sqref="H151:H155">
    <cfRule type="cellIs" dxfId="391" priority="5" operator="equal">
      <formula>"ดีมาก"</formula>
    </cfRule>
  </conditionalFormatting>
  <conditionalFormatting sqref="H151:H155">
    <cfRule type="cellIs" dxfId="390" priority="6" operator="equal">
      <formula>"ดี"</formula>
    </cfRule>
  </conditionalFormatting>
  <conditionalFormatting sqref="H151:H155">
    <cfRule type="cellIs" dxfId="389" priority="7" operator="equal">
      <formula>"พอใช้"</formula>
    </cfRule>
    <cfRule type="cellIs" dxfId="388" priority="8" operator="equal">
      <formula>"ปรับปรุง"</formula>
    </cfRule>
  </conditionalFormatting>
  <conditionalFormatting sqref="J151:J155">
    <cfRule type="cellIs" dxfId="387" priority="1" operator="equal">
      <formula>"ดีมาก"</formula>
    </cfRule>
  </conditionalFormatting>
  <conditionalFormatting sqref="J151:J155">
    <cfRule type="cellIs" dxfId="386" priority="2" operator="equal">
      <formula>"ดี"</formula>
    </cfRule>
  </conditionalFormatting>
  <conditionalFormatting sqref="J151:J155">
    <cfRule type="cellIs" dxfId="385" priority="3" operator="equal">
      <formula>"พอใช้"</formula>
    </cfRule>
    <cfRule type="cellIs" dxfId="384" priority="4" operator="equal">
      <formula>"ปรับปรุง"</formula>
    </cfRule>
  </conditionalFormatting>
  <pageMargins left="0.47244094488188981" right="0.39370078740157483" top="0.43307086614173229" bottom="0.19685039370078741" header="0.11811023622047245" footer="0.11811023622047245"/>
  <pageSetup paperSize="9" pageOrder="overThenDown" orientation="landscape" horizontalDpi="4294967294" verticalDpi="1200" r:id="rId1"/>
  <headerFooter alignWithMargins="0">
    <oddFooter>&amp;C&amp;9Testing Analize Program (TAP)&amp;8
&amp;K7030A0NT_P.3 (2561)</oddFooter>
  </headerFooter>
  <rowBreaks count="6" manualBreakCount="6">
    <brk id="30" max="16383" man="1"/>
    <brk id="55" max="16383" man="1"/>
    <brk id="80" max="16383" man="1"/>
    <brk id="105" max="16383" man="1"/>
    <brk id="130" max="16383" man="1"/>
    <brk id="156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S44"/>
  <sheetViews>
    <sheetView showZeros="0" topLeftCell="B31" zoomScaleNormal="100" zoomScalePageLayoutView="70" workbookViewId="0">
      <selection activeCell="R26" sqref="R26"/>
    </sheetView>
  </sheetViews>
  <sheetFormatPr defaultColWidth="9.140625" defaultRowHeight="24" x14ac:dyDescent="0.55000000000000004"/>
  <cols>
    <col min="1" max="1" width="1.85546875" style="45" customWidth="1"/>
    <col min="2" max="16" width="9.140625" style="45"/>
    <col min="17" max="17" width="2" style="45" customWidth="1"/>
    <col min="18" max="18" width="9.140625" style="45"/>
    <col min="19" max="19" width="9.140625" style="46"/>
    <col min="20" max="16384" width="9.140625" style="45"/>
  </cols>
  <sheetData>
    <row r="1" spans="1:17" s="44" customFormat="1" ht="28.5" customHeight="1" x14ac:dyDescent="0.2">
      <c r="B1" s="455" t="s">
        <v>45</v>
      </c>
      <c r="C1" s="455"/>
      <c r="D1" s="455"/>
      <c r="E1" s="455"/>
      <c r="F1" s="455"/>
      <c r="G1" s="455"/>
      <c r="H1" s="455"/>
      <c r="I1" s="455"/>
      <c r="J1" s="455"/>
      <c r="K1" s="455"/>
      <c r="L1" s="455"/>
      <c r="M1" s="455"/>
      <c r="N1" s="455"/>
      <c r="O1" s="455"/>
      <c r="P1" s="455"/>
      <c r="Q1" s="455"/>
    </row>
    <row r="2" spans="1:17" s="199" customFormat="1" ht="23.25" customHeight="1" x14ac:dyDescent="0.2">
      <c r="B2" s="456" t="s">
        <v>66</v>
      </c>
      <c r="C2" s="456"/>
      <c r="D2" s="456"/>
      <c r="E2" s="456"/>
      <c r="F2" s="456"/>
      <c r="G2" s="456"/>
      <c r="H2" s="456"/>
      <c r="I2" s="456"/>
      <c r="J2" s="456"/>
      <c r="K2" s="456"/>
      <c r="L2" s="456"/>
      <c r="M2" s="456"/>
      <c r="N2" s="456"/>
      <c r="O2" s="456"/>
      <c r="P2" s="456"/>
      <c r="Q2" s="456"/>
    </row>
    <row r="3" spans="1:17" s="201" customFormat="1" ht="21" customHeight="1" x14ac:dyDescent="0.6">
      <c r="A3" s="200"/>
      <c r="C3" s="457" t="str">
        <f>'ReadMe TAP P.3'!$E$11&amp;'ReadMe TAP P.3'!$H$11</f>
        <v>โรงเรียนอนุบาลหัวฝาย</v>
      </c>
      <c r="D3" s="457"/>
      <c r="E3" s="457"/>
      <c r="F3" s="457"/>
      <c r="G3" s="457"/>
      <c r="H3" s="203"/>
      <c r="I3" s="203"/>
      <c r="J3" s="200"/>
      <c r="K3" s="443" t="str">
        <f>'ReadMe TAP P.3'!$E$14&amp;'ReadMe TAP P.3'!$H$14&amp;"  "&amp;'ReadMe TAP P.3'!$E$15&amp;'ReadMe TAP P.3'!$H$15</f>
        <v>อำเภอเมือง  จังหวัดเชียงราย</v>
      </c>
      <c r="L3" s="443"/>
      <c r="M3" s="443"/>
      <c r="N3" s="443"/>
      <c r="O3" s="443"/>
      <c r="P3" s="203"/>
    </row>
    <row r="4" spans="1:17" s="204" customFormat="1" ht="29.25" customHeight="1" x14ac:dyDescent="0.2">
      <c r="B4" s="481" t="s">
        <v>177</v>
      </c>
      <c r="C4" s="481"/>
      <c r="D4" s="481"/>
      <c r="E4" s="481"/>
      <c r="F4" s="481"/>
      <c r="G4" s="481"/>
      <c r="H4" s="481"/>
      <c r="I4" s="481"/>
      <c r="J4" s="481"/>
      <c r="K4" s="481"/>
      <c r="L4" s="481"/>
      <c r="M4" s="481"/>
      <c r="N4" s="481"/>
      <c r="O4" s="481"/>
      <c r="P4" s="481"/>
      <c r="Q4" s="481"/>
    </row>
    <row r="22" spans="1:17" ht="15" customHeight="1" x14ac:dyDescent="0.55000000000000004"/>
    <row r="23" spans="1:17" s="44" customFormat="1" ht="28.5" customHeight="1" x14ac:dyDescent="0.2">
      <c r="B23" s="455" t="s">
        <v>45</v>
      </c>
      <c r="C23" s="455"/>
      <c r="D23" s="455"/>
      <c r="E23" s="455"/>
      <c r="F23" s="455"/>
      <c r="G23" s="455"/>
      <c r="H23" s="455"/>
      <c r="I23" s="455"/>
      <c r="J23" s="455"/>
      <c r="K23" s="455"/>
      <c r="L23" s="455"/>
      <c r="M23" s="455"/>
      <c r="N23" s="455"/>
      <c r="O23" s="455"/>
      <c r="P23" s="455"/>
      <c r="Q23" s="455"/>
    </row>
    <row r="24" spans="1:17" s="199" customFormat="1" ht="23.25" customHeight="1" x14ac:dyDescent="0.2">
      <c r="B24" s="456" t="s">
        <v>66</v>
      </c>
      <c r="C24" s="456"/>
      <c r="D24" s="456"/>
      <c r="E24" s="456"/>
      <c r="F24" s="456"/>
      <c r="G24" s="456"/>
      <c r="H24" s="456"/>
      <c r="I24" s="456"/>
      <c r="J24" s="456"/>
      <c r="K24" s="456"/>
      <c r="L24" s="456"/>
      <c r="M24" s="456"/>
      <c r="N24" s="456"/>
      <c r="O24" s="456"/>
      <c r="P24" s="456"/>
      <c r="Q24" s="456"/>
    </row>
    <row r="25" spans="1:17" s="201" customFormat="1" ht="21" customHeight="1" x14ac:dyDescent="0.6">
      <c r="A25" s="200"/>
      <c r="C25" s="457" t="str">
        <f>'ReadMe TAP P.3'!$E$11&amp;'ReadMe TAP P.3'!$H$11</f>
        <v>โรงเรียนอนุบาลหัวฝาย</v>
      </c>
      <c r="D25" s="457"/>
      <c r="E25" s="457"/>
      <c r="F25" s="457"/>
      <c r="G25" s="457"/>
      <c r="H25" s="203"/>
      <c r="I25" s="203"/>
      <c r="J25" s="200"/>
      <c r="K25" s="443" t="str">
        <f>'ReadMe TAP P.3'!$E$14&amp;'ReadMe TAP P.3'!$H$14&amp;"  "&amp;'ReadMe TAP P.3'!$E$15&amp;'ReadMe TAP P.3'!$H$15</f>
        <v>อำเภอเมือง  จังหวัดเชียงราย</v>
      </c>
      <c r="L25" s="443"/>
      <c r="M25" s="443"/>
      <c r="N25" s="443"/>
      <c r="O25" s="443"/>
      <c r="P25" s="203"/>
    </row>
    <row r="26" spans="1:17" s="204" customFormat="1" ht="29.25" customHeight="1" x14ac:dyDescent="0.2">
      <c r="B26" s="481" t="s">
        <v>178</v>
      </c>
      <c r="C26" s="481"/>
      <c r="D26" s="481"/>
      <c r="E26" s="481"/>
      <c r="F26" s="481"/>
      <c r="G26" s="481"/>
      <c r="H26" s="481"/>
      <c r="I26" s="481"/>
      <c r="J26" s="481"/>
      <c r="K26" s="481"/>
      <c r="L26" s="481"/>
      <c r="M26" s="481"/>
      <c r="N26" s="481"/>
      <c r="O26" s="481"/>
      <c r="P26" s="481"/>
      <c r="Q26" s="481"/>
    </row>
    <row r="44" ht="15" customHeight="1" x14ac:dyDescent="0.55000000000000004"/>
  </sheetData>
  <sheetProtection algorithmName="SHA-512" hashValue="EroG0+cRetrY4QqCFmlttUolkNoVNK/Mo/A0wAbHOK1OLovDkRbe5V6KFF2fWIeYlQhcROIWE1eBebmjaO3bBw==" saltValue="spWXFw4N/fvq6bZXnEnNPg==" spinCount="100000" sheet="1" objects="1" scenarios="1"/>
  <mergeCells count="10">
    <mergeCell ref="B23:Q23"/>
    <mergeCell ref="B24:Q24"/>
    <mergeCell ref="C25:G25"/>
    <mergeCell ref="K25:O25"/>
    <mergeCell ref="B26:Q26"/>
    <mergeCell ref="B1:Q1"/>
    <mergeCell ref="B2:Q2"/>
    <mergeCell ref="C3:G3"/>
    <mergeCell ref="K3:O3"/>
    <mergeCell ref="B4:Q4"/>
  </mergeCells>
  <pageMargins left="0.45" right="0.18" top="0.55000000000000004" bottom="0.2" header="0.31496062992126" footer="0.25"/>
  <pageSetup paperSize="9" pageOrder="overThenDown" orientation="landscape" horizontalDpi="4294967294" verticalDpi="1200" r:id="rId1"/>
  <headerFooter>
    <oddFooter>&amp;C&amp;9Testing Analyze Program (TAP)&amp;10
&amp;8&amp;K7030A0NT_P.3 (2561)</oddFooter>
  </headerFooter>
  <rowBreaks count="2" manualBreakCount="2">
    <brk id="22" max="16383" man="1"/>
    <brk id="44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1"/>
  </sheetPr>
  <dimension ref="B1:O156"/>
  <sheetViews>
    <sheetView showGridLines="0" topLeftCell="A127" zoomScaleNormal="100" zoomScaleSheetLayoutView="115" workbookViewId="0">
      <selection activeCell="L144" sqref="L144"/>
    </sheetView>
  </sheetViews>
  <sheetFormatPr defaultRowHeight="23.25" x14ac:dyDescent="0.55000000000000004"/>
  <cols>
    <col min="1" max="1" width="9.140625" style="64"/>
    <col min="2" max="2" width="5.7109375" style="60" customWidth="1"/>
    <col min="3" max="3" width="27.42578125" style="60" customWidth="1"/>
    <col min="4" max="4" width="9.42578125" style="61" customWidth="1"/>
    <col min="5" max="5" width="10.28515625" style="60" customWidth="1"/>
    <col min="6" max="6" width="10.28515625" style="62" customWidth="1"/>
    <col min="7" max="8" width="10.28515625" style="63" customWidth="1"/>
    <col min="9" max="9" width="10.28515625" style="60" customWidth="1"/>
    <col min="10" max="10" width="10.28515625" style="62" customWidth="1"/>
    <col min="11" max="11" width="20" style="63" customWidth="1"/>
    <col min="12" max="213" width="9.140625" style="64"/>
    <col min="214" max="215" width="6.42578125" style="64" customWidth="1"/>
    <col min="216" max="216" width="16.28515625" style="64" customWidth="1"/>
    <col min="217" max="217" width="2.7109375" style="64" customWidth="1"/>
    <col min="218" max="236" width="6.85546875" style="64" customWidth="1"/>
    <col min="237" max="237" width="4.140625" style="64" customWidth="1"/>
    <col min="238" max="238" width="2.7109375" style="64" customWidth="1"/>
    <col min="239" max="239" width="4.140625" style="64" customWidth="1"/>
    <col min="240" max="240" width="0.42578125" style="64" customWidth="1"/>
    <col min="241" max="241" width="2.28515625" style="64" customWidth="1"/>
    <col min="242" max="248" width="6.85546875" style="64" customWidth="1"/>
    <col min="249" max="249" width="0.42578125" style="64" customWidth="1"/>
    <col min="250" max="469" width="9.140625" style="64"/>
    <col min="470" max="471" width="6.42578125" style="64" customWidth="1"/>
    <col min="472" max="472" width="16.28515625" style="64" customWidth="1"/>
    <col min="473" max="473" width="2.7109375" style="64" customWidth="1"/>
    <col min="474" max="492" width="6.85546875" style="64" customWidth="1"/>
    <col min="493" max="493" width="4.140625" style="64" customWidth="1"/>
    <col min="494" max="494" width="2.7109375" style="64" customWidth="1"/>
    <col min="495" max="495" width="4.140625" style="64" customWidth="1"/>
    <col min="496" max="496" width="0.42578125" style="64" customWidth="1"/>
    <col min="497" max="497" width="2.28515625" style="64" customWidth="1"/>
    <col min="498" max="504" width="6.85546875" style="64" customWidth="1"/>
    <col min="505" max="505" width="0.42578125" style="64" customWidth="1"/>
    <col min="506" max="725" width="9.140625" style="64"/>
    <col min="726" max="727" width="6.42578125" style="64" customWidth="1"/>
    <col min="728" max="728" width="16.28515625" style="64" customWidth="1"/>
    <col min="729" max="729" width="2.7109375" style="64" customWidth="1"/>
    <col min="730" max="748" width="6.85546875" style="64" customWidth="1"/>
    <col min="749" max="749" width="4.140625" style="64" customWidth="1"/>
    <col min="750" max="750" width="2.7109375" style="64" customWidth="1"/>
    <col min="751" max="751" width="4.140625" style="64" customWidth="1"/>
    <col min="752" max="752" width="0.42578125" style="64" customWidth="1"/>
    <col min="753" max="753" width="2.28515625" style="64" customWidth="1"/>
    <col min="754" max="760" width="6.85546875" style="64" customWidth="1"/>
    <col min="761" max="761" width="0.42578125" style="64" customWidth="1"/>
    <col min="762" max="981" width="9.140625" style="64"/>
    <col min="982" max="983" width="6.42578125" style="64" customWidth="1"/>
    <col min="984" max="984" width="16.28515625" style="64" customWidth="1"/>
    <col min="985" max="985" width="2.7109375" style="64" customWidth="1"/>
    <col min="986" max="1004" width="6.85546875" style="64" customWidth="1"/>
    <col min="1005" max="1005" width="4.140625" style="64" customWidth="1"/>
    <col min="1006" max="1006" width="2.7109375" style="64" customWidth="1"/>
    <col min="1007" max="1007" width="4.140625" style="64" customWidth="1"/>
    <col min="1008" max="1008" width="0.42578125" style="64" customWidth="1"/>
    <col min="1009" max="1009" width="2.28515625" style="64" customWidth="1"/>
    <col min="1010" max="1016" width="6.85546875" style="64" customWidth="1"/>
    <col min="1017" max="1017" width="0.42578125" style="64" customWidth="1"/>
    <col min="1018" max="1237" width="9.140625" style="64"/>
    <col min="1238" max="1239" width="6.42578125" style="64" customWidth="1"/>
    <col min="1240" max="1240" width="16.28515625" style="64" customWidth="1"/>
    <col min="1241" max="1241" width="2.7109375" style="64" customWidth="1"/>
    <col min="1242" max="1260" width="6.85546875" style="64" customWidth="1"/>
    <col min="1261" max="1261" width="4.140625" style="64" customWidth="1"/>
    <col min="1262" max="1262" width="2.7109375" style="64" customWidth="1"/>
    <col min="1263" max="1263" width="4.140625" style="64" customWidth="1"/>
    <col min="1264" max="1264" width="0.42578125" style="64" customWidth="1"/>
    <col min="1265" max="1265" width="2.28515625" style="64" customWidth="1"/>
    <col min="1266" max="1272" width="6.85546875" style="64" customWidth="1"/>
    <col min="1273" max="1273" width="0.42578125" style="64" customWidth="1"/>
    <col min="1274" max="1493" width="9.140625" style="64"/>
    <col min="1494" max="1495" width="6.42578125" style="64" customWidth="1"/>
    <col min="1496" max="1496" width="16.28515625" style="64" customWidth="1"/>
    <col min="1497" max="1497" width="2.7109375" style="64" customWidth="1"/>
    <col min="1498" max="1516" width="6.85546875" style="64" customWidth="1"/>
    <col min="1517" max="1517" width="4.140625" style="64" customWidth="1"/>
    <col min="1518" max="1518" width="2.7109375" style="64" customWidth="1"/>
    <col min="1519" max="1519" width="4.140625" style="64" customWidth="1"/>
    <col min="1520" max="1520" width="0.42578125" style="64" customWidth="1"/>
    <col min="1521" max="1521" width="2.28515625" style="64" customWidth="1"/>
    <col min="1522" max="1528" width="6.85546875" style="64" customWidth="1"/>
    <col min="1529" max="1529" width="0.42578125" style="64" customWidth="1"/>
    <col min="1530" max="1749" width="9.140625" style="64"/>
    <col min="1750" max="1751" width="6.42578125" style="64" customWidth="1"/>
    <col min="1752" max="1752" width="16.28515625" style="64" customWidth="1"/>
    <col min="1753" max="1753" width="2.7109375" style="64" customWidth="1"/>
    <col min="1754" max="1772" width="6.85546875" style="64" customWidth="1"/>
    <col min="1773" max="1773" width="4.140625" style="64" customWidth="1"/>
    <col min="1774" max="1774" width="2.7109375" style="64" customWidth="1"/>
    <col min="1775" max="1775" width="4.140625" style="64" customWidth="1"/>
    <col min="1776" max="1776" width="0.42578125" style="64" customWidth="1"/>
    <col min="1777" max="1777" width="2.28515625" style="64" customWidth="1"/>
    <col min="1778" max="1784" width="6.85546875" style="64" customWidth="1"/>
    <col min="1785" max="1785" width="0.42578125" style="64" customWidth="1"/>
    <col min="1786" max="2005" width="9.140625" style="64"/>
    <col min="2006" max="2007" width="6.42578125" style="64" customWidth="1"/>
    <col min="2008" max="2008" width="16.28515625" style="64" customWidth="1"/>
    <col min="2009" max="2009" width="2.7109375" style="64" customWidth="1"/>
    <col min="2010" max="2028" width="6.85546875" style="64" customWidth="1"/>
    <col min="2029" max="2029" width="4.140625" style="64" customWidth="1"/>
    <col min="2030" max="2030" width="2.7109375" style="64" customWidth="1"/>
    <col min="2031" max="2031" width="4.140625" style="64" customWidth="1"/>
    <col min="2032" max="2032" width="0.42578125" style="64" customWidth="1"/>
    <col min="2033" max="2033" width="2.28515625" style="64" customWidth="1"/>
    <col min="2034" max="2040" width="6.85546875" style="64" customWidth="1"/>
    <col min="2041" max="2041" width="0.42578125" style="64" customWidth="1"/>
    <col min="2042" max="2261" width="9.140625" style="64"/>
    <col min="2262" max="2263" width="6.42578125" style="64" customWidth="1"/>
    <col min="2264" max="2264" width="16.28515625" style="64" customWidth="1"/>
    <col min="2265" max="2265" width="2.7109375" style="64" customWidth="1"/>
    <col min="2266" max="2284" width="6.85546875" style="64" customWidth="1"/>
    <col min="2285" max="2285" width="4.140625" style="64" customWidth="1"/>
    <col min="2286" max="2286" width="2.7109375" style="64" customWidth="1"/>
    <col min="2287" max="2287" width="4.140625" style="64" customWidth="1"/>
    <col min="2288" max="2288" width="0.42578125" style="64" customWidth="1"/>
    <col min="2289" max="2289" width="2.28515625" style="64" customWidth="1"/>
    <col min="2290" max="2296" width="6.85546875" style="64" customWidth="1"/>
    <col min="2297" max="2297" width="0.42578125" style="64" customWidth="1"/>
    <col min="2298" max="2517" width="9.140625" style="64"/>
    <col min="2518" max="2519" width="6.42578125" style="64" customWidth="1"/>
    <col min="2520" max="2520" width="16.28515625" style="64" customWidth="1"/>
    <col min="2521" max="2521" width="2.7109375" style="64" customWidth="1"/>
    <col min="2522" max="2540" width="6.85546875" style="64" customWidth="1"/>
    <col min="2541" max="2541" width="4.140625" style="64" customWidth="1"/>
    <col min="2542" max="2542" width="2.7109375" style="64" customWidth="1"/>
    <col min="2543" max="2543" width="4.140625" style="64" customWidth="1"/>
    <col min="2544" max="2544" width="0.42578125" style="64" customWidth="1"/>
    <col min="2545" max="2545" width="2.28515625" style="64" customWidth="1"/>
    <col min="2546" max="2552" width="6.85546875" style="64" customWidth="1"/>
    <col min="2553" max="2553" width="0.42578125" style="64" customWidth="1"/>
    <col min="2554" max="2773" width="9.140625" style="64"/>
    <col min="2774" max="2775" width="6.42578125" style="64" customWidth="1"/>
    <col min="2776" max="2776" width="16.28515625" style="64" customWidth="1"/>
    <col min="2777" max="2777" width="2.7109375" style="64" customWidth="1"/>
    <col min="2778" max="2796" width="6.85546875" style="64" customWidth="1"/>
    <col min="2797" max="2797" width="4.140625" style="64" customWidth="1"/>
    <col min="2798" max="2798" width="2.7109375" style="64" customWidth="1"/>
    <col min="2799" max="2799" width="4.140625" style="64" customWidth="1"/>
    <col min="2800" max="2800" width="0.42578125" style="64" customWidth="1"/>
    <col min="2801" max="2801" width="2.28515625" style="64" customWidth="1"/>
    <col min="2802" max="2808" width="6.85546875" style="64" customWidth="1"/>
    <col min="2809" max="2809" width="0.42578125" style="64" customWidth="1"/>
    <col min="2810" max="3029" width="9.140625" style="64"/>
    <col min="3030" max="3031" width="6.42578125" style="64" customWidth="1"/>
    <col min="3032" max="3032" width="16.28515625" style="64" customWidth="1"/>
    <col min="3033" max="3033" width="2.7109375" style="64" customWidth="1"/>
    <col min="3034" max="3052" width="6.85546875" style="64" customWidth="1"/>
    <col min="3053" max="3053" width="4.140625" style="64" customWidth="1"/>
    <col min="3054" max="3054" width="2.7109375" style="64" customWidth="1"/>
    <col min="3055" max="3055" width="4.140625" style="64" customWidth="1"/>
    <col min="3056" max="3056" width="0.42578125" style="64" customWidth="1"/>
    <col min="3057" max="3057" width="2.28515625" style="64" customWidth="1"/>
    <col min="3058" max="3064" width="6.85546875" style="64" customWidth="1"/>
    <col min="3065" max="3065" width="0.42578125" style="64" customWidth="1"/>
    <col min="3066" max="3285" width="9.140625" style="64"/>
    <col min="3286" max="3287" width="6.42578125" style="64" customWidth="1"/>
    <col min="3288" max="3288" width="16.28515625" style="64" customWidth="1"/>
    <col min="3289" max="3289" width="2.7109375" style="64" customWidth="1"/>
    <col min="3290" max="3308" width="6.85546875" style="64" customWidth="1"/>
    <col min="3309" max="3309" width="4.140625" style="64" customWidth="1"/>
    <col min="3310" max="3310" width="2.7109375" style="64" customWidth="1"/>
    <col min="3311" max="3311" width="4.140625" style="64" customWidth="1"/>
    <col min="3312" max="3312" width="0.42578125" style="64" customWidth="1"/>
    <col min="3313" max="3313" width="2.28515625" style="64" customWidth="1"/>
    <col min="3314" max="3320" width="6.85546875" style="64" customWidth="1"/>
    <col min="3321" max="3321" width="0.42578125" style="64" customWidth="1"/>
    <col min="3322" max="3541" width="9.140625" style="64"/>
    <col min="3542" max="3543" width="6.42578125" style="64" customWidth="1"/>
    <col min="3544" max="3544" width="16.28515625" style="64" customWidth="1"/>
    <col min="3545" max="3545" width="2.7109375" style="64" customWidth="1"/>
    <col min="3546" max="3564" width="6.85546875" style="64" customWidth="1"/>
    <col min="3565" max="3565" width="4.140625" style="64" customWidth="1"/>
    <col min="3566" max="3566" width="2.7109375" style="64" customWidth="1"/>
    <col min="3567" max="3567" width="4.140625" style="64" customWidth="1"/>
    <col min="3568" max="3568" width="0.42578125" style="64" customWidth="1"/>
    <col min="3569" max="3569" width="2.28515625" style="64" customWidth="1"/>
    <col min="3570" max="3576" width="6.85546875" style="64" customWidth="1"/>
    <col min="3577" max="3577" width="0.42578125" style="64" customWidth="1"/>
    <col min="3578" max="3797" width="9.140625" style="64"/>
    <col min="3798" max="3799" width="6.42578125" style="64" customWidth="1"/>
    <col min="3800" max="3800" width="16.28515625" style="64" customWidth="1"/>
    <col min="3801" max="3801" width="2.7109375" style="64" customWidth="1"/>
    <col min="3802" max="3820" width="6.85546875" style="64" customWidth="1"/>
    <col min="3821" max="3821" width="4.140625" style="64" customWidth="1"/>
    <col min="3822" max="3822" width="2.7109375" style="64" customWidth="1"/>
    <col min="3823" max="3823" width="4.140625" style="64" customWidth="1"/>
    <col min="3824" max="3824" width="0.42578125" style="64" customWidth="1"/>
    <col min="3825" max="3825" width="2.28515625" style="64" customWidth="1"/>
    <col min="3826" max="3832" width="6.85546875" style="64" customWidth="1"/>
    <col min="3833" max="3833" width="0.42578125" style="64" customWidth="1"/>
    <col min="3834" max="4053" width="9.140625" style="64"/>
    <col min="4054" max="4055" width="6.42578125" style="64" customWidth="1"/>
    <col min="4056" max="4056" width="16.28515625" style="64" customWidth="1"/>
    <col min="4057" max="4057" width="2.7109375" style="64" customWidth="1"/>
    <col min="4058" max="4076" width="6.85546875" style="64" customWidth="1"/>
    <col min="4077" max="4077" width="4.140625" style="64" customWidth="1"/>
    <col min="4078" max="4078" width="2.7109375" style="64" customWidth="1"/>
    <col min="4079" max="4079" width="4.140625" style="64" customWidth="1"/>
    <col min="4080" max="4080" width="0.42578125" style="64" customWidth="1"/>
    <col min="4081" max="4081" width="2.28515625" style="64" customWidth="1"/>
    <col min="4082" max="4088" width="6.85546875" style="64" customWidth="1"/>
    <col min="4089" max="4089" width="0.42578125" style="64" customWidth="1"/>
    <col min="4090" max="4309" width="9.140625" style="64"/>
    <col min="4310" max="4311" width="6.42578125" style="64" customWidth="1"/>
    <col min="4312" max="4312" width="16.28515625" style="64" customWidth="1"/>
    <col min="4313" max="4313" width="2.7109375" style="64" customWidth="1"/>
    <col min="4314" max="4332" width="6.85546875" style="64" customWidth="1"/>
    <col min="4333" max="4333" width="4.140625" style="64" customWidth="1"/>
    <col min="4334" max="4334" width="2.7109375" style="64" customWidth="1"/>
    <col min="4335" max="4335" width="4.140625" style="64" customWidth="1"/>
    <col min="4336" max="4336" width="0.42578125" style="64" customWidth="1"/>
    <col min="4337" max="4337" width="2.28515625" style="64" customWidth="1"/>
    <col min="4338" max="4344" width="6.85546875" style="64" customWidth="1"/>
    <col min="4345" max="4345" width="0.42578125" style="64" customWidth="1"/>
    <col min="4346" max="4565" width="9.140625" style="64"/>
    <col min="4566" max="4567" width="6.42578125" style="64" customWidth="1"/>
    <col min="4568" max="4568" width="16.28515625" style="64" customWidth="1"/>
    <col min="4569" max="4569" width="2.7109375" style="64" customWidth="1"/>
    <col min="4570" max="4588" width="6.85546875" style="64" customWidth="1"/>
    <col min="4589" max="4589" width="4.140625" style="64" customWidth="1"/>
    <col min="4590" max="4590" width="2.7109375" style="64" customWidth="1"/>
    <col min="4591" max="4591" width="4.140625" style="64" customWidth="1"/>
    <col min="4592" max="4592" width="0.42578125" style="64" customWidth="1"/>
    <col min="4593" max="4593" width="2.28515625" style="64" customWidth="1"/>
    <col min="4594" max="4600" width="6.85546875" style="64" customWidth="1"/>
    <col min="4601" max="4601" width="0.42578125" style="64" customWidth="1"/>
    <col min="4602" max="4821" width="9.140625" style="64"/>
    <col min="4822" max="4823" width="6.42578125" style="64" customWidth="1"/>
    <col min="4824" max="4824" width="16.28515625" style="64" customWidth="1"/>
    <col min="4825" max="4825" width="2.7109375" style="64" customWidth="1"/>
    <col min="4826" max="4844" width="6.85546875" style="64" customWidth="1"/>
    <col min="4845" max="4845" width="4.140625" style="64" customWidth="1"/>
    <col min="4846" max="4846" width="2.7109375" style="64" customWidth="1"/>
    <col min="4847" max="4847" width="4.140625" style="64" customWidth="1"/>
    <col min="4848" max="4848" width="0.42578125" style="64" customWidth="1"/>
    <col min="4849" max="4849" width="2.28515625" style="64" customWidth="1"/>
    <col min="4850" max="4856" width="6.85546875" style="64" customWidth="1"/>
    <col min="4857" max="4857" width="0.42578125" style="64" customWidth="1"/>
    <col min="4858" max="5077" width="9.140625" style="64"/>
    <col min="5078" max="5079" width="6.42578125" style="64" customWidth="1"/>
    <col min="5080" max="5080" width="16.28515625" style="64" customWidth="1"/>
    <col min="5081" max="5081" width="2.7109375" style="64" customWidth="1"/>
    <col min="5082" max="5100" width="6.85546875" style="64" customWidth="1"/>
    <col min="5101" max="5101" width="4.140625" style="64" customWidth="1"/>
    <col min="5102" max="5102" width="2.7109375" style="64" customWidth="1"/>
    <col min="5103" max="5103" width="4.140625" style="64" customWidth="1"/>
    <col min="5104" max="5104" width="0.42578125" style="64" customWidth="1"/>
    <col min="5105" max="5105" width="2.28515625" style="64" customWidth="1"/>
    <col min="5106" max="5112" width="6.85546875" style="64" customWidth="1"/>
    <col min="5113" max="5113" width="0.42578125" style="64" customWidth="1"/>
    <col min="5114" max="5333" width="9.140625" style="64"/>
    <col min="5334" max="5335" width="6.42578125" style="64" customWidth="1"/>
    <col min="5336" max="5336" width="16.28515625" style="64" customWidth="1"/>
    <col min="5337" max="5337" width="2.7109375" style="64" customWidth="1"/>
    <col min="5338" max="5356" width="6.85546875" style="64" customWidth="1"/>
    <col min="5357" max="5357" width="4.140625" style="64" customWidth="1"/>
    <col min="5358" max="5358" width="2.7109375" style="64" customWidth="1"/>
    <col min="5359" max="5359" width="4.140625" style="64" customWidth="1"/>
    <col min="5360" max="5360" width="0.42578125" style="64" customWidth="1"/>
    <col min="5361" max="5361" width="2.28515625" style="64" customWidth="1"/>
    <col min="5362" max="5368" width="6.85546875" style="64" customWidth="1"/>
    <col min="5369" max="5369" width="0.42578125" style="64" customWidth="1"/>
    <col min="5370" max="5589" width="9.140625" style="64"/>
    <col min="5590" max="5591" width="6.42578125" style="64" customWidth="1"/>
    <col min="5592" max="5592" width="16.28515625" style="64" customWidth="1"/>
    <col min="5593" max="5593" width="2.7109375" style="64" customWidth="1"/>
    <col min="5594" max="5612" width="6.85546875" style="64" customWidth="1"/>
    <col min="5613" max="5613" width="4.140625" style="64" customWidth="1"/>
    <col min="5614" max="5614" width="2.7109375" style="64" customWidth="1"/>
    <col min="5615" max="5615" width="4.140625" style="64" customWidth="1"/>
    <col min="5616" max="5616" width="0.42578125" style="64" customWidth="1"/>
    <col min="5617" max="5617" width="2.28515625" style="64" customWidth="1"/>
    <col min="5618" max="5624" width="6.85546875" style="64" customWidth="1"/>
    <col min="5625" max="5625" width="0.42578125" style="64" customWidth="1"/>
    <col min="5626" max="5845" width="9.140625" style="64"/>
    <col min="5846" max="5847" width="6.42578125" style="64" customWidth="1"/>
    <col min="5848" max="5848" width="16.28515625" style="64" customWidth="1"/>
    <col min="5849" max="5849" width="2.7109375" style="64" customWidth="1"/>
    <col min="5850" max="5868" width="6.85546875" style="64" customWidth="1"/>
    <col min="5869" max="5869" width="4.140625" style="64" customWidth="1"/>
    <col min="5870" max="5870" width="2.7109375" style="64" customWidth="1"/>
    <col min="5871" max="5871" width="4.140625" style="64" customWidth="1"/>
    <col min="5872" max="5872" width="0.42578125" style="64" customWidth="1"/>
    <col min="5873" max="5873" width="2.28515625" style="64" customWidth="1"/>
    <col min="5874" max="5880" width="6.85546875" style="64" customWidth="1"/>
    <col min="5881" max="5881" width="0.42578125" style="64" customWidth="1"/>
    <col min="5882" max="6101" width="9.140625" style="64"/>
    <col min="6102" max="6103" width="6.42578125" style="64" customWidth="1"/>
    <col min="6104" max="6104" width="16.28515625" style="64" customWidth="1"/>
    <col min="6105" max="6105" width="2.7109375" style="64" customWidth="1"/>
    <col min="6106" max="6124" width="6.85546875" style="64" customWidth="1"/>
    <col min="6125" max="6125" width="4.140625" style="64" customWidth="1"/>
    <col min="6126" max="6126" width="2.7109375" style="64" customWidth="1"/>
    <col min="6127" max="6127" width="4.140625" style="64" customWidth="1"/>
    <col min="6128" max="6128" width="0.42578125" style="64" customWidth="1"/>
    <col min="6129" max="6129" width="2.28515625" style="64" customWidth="1"/>
    <col min="6130" max="6136" width="6.85546875" style="64" customWidth="1"/>
    <col min="6137" max="6137" width="0.42578125" style="64" customWidth="1"/>
    <col min="6138" max="6357" width="9.140625" style="64"/>
    <col min="6358" max="6359" width="6.42578125" style="64" customWidth="1"/>
    <col min="6360" max="6360" width="16.28515625" style="64" customWidth="1"/>
    <col min="6361" max="6361" width="2.7109375" style="64" customWidth="1"/>
    <col min="6362" max="6380" width="6.85546875" style="64" customWidth="1"/>
    <col min="6381" max="6381" width="4.140625" style="64" customWidth="1"/>
    <col min="6382" max="6382" width="2.7109375" style="64" customWidth="1"/>
    <col min="6383" max="6383" width="4.140625" style="64" customWidth="1"/>
    <col min="6384" max="6384" width="0.42578125" style="64" customWidth="1"/>
    <col min="6385" max="6385" width="2.28515625" style="64" customWidth="1"/>
    <col min="6386" max="6392" width="6.85546875" style="64" customWidth="1"/>
    <col min="6393" max="6393" width="0.42578125" style="64" customWidth="1"/>
    <col min="6394" max="6613" width="9.140625" style="64"/>
    <col min="6614" max="6615" width="6.42578125" style="64" customWidth="1"/>
    <col min="6616" max="6616" width="16.28515625" style="64" customWidth="1"/>
    <col min="6617" max="6617" width="2.7109375" style="64" customWidth="1"/>
    <col min="6618" max="6636" width="6.85546875" style="64" customWidth="1"/>
    <col min="6637" max="6637" width="4.140625" style="64" customWidth="1"/>
    <col min="6638" max="6638" width="2.7109375" style="64" customWidth="1"/>
    <col min="6639" max="6639" width="4.140625" style="64" customWidth="1"/>
    <col min="6640" max="6640" width="0.42578125" style="64" customWidth="1"/>
    <col min="6641" max="6641" width="2.28515625" style="64" customWidth="1"/>
    <col min="6642" max="6648" width="6.85546875" style="64" customWidth="1"/>
    <col min="6649" max="6649" width="0.42578125" style="64" customWidth="1"/>
    <col min="6650" max="6869" width="9.140625" style="64"/>
    <col min="6870" max="6871" width="6.42578125" style="64" customWidth="1"/>
    <col min="6872" max="6872" width="16.28515625" style="64" customWidth="1"/>
    <col min="6873" max="6873" width="2.7109375" style="64" customWidth="1"/>
    <col min="6874" max="6892" width="6.85546875" style="64" customWidth="1"/>
    <col min="6893" max="6893" width="4.140625" style="64" customWidth="1"/>
    <col min="6894" max="6894" width="2.7109375" style="64" customWidth="1"/>
    <col min="6895" max="6895" width="4.140625" style="64" customWidth="1"/>
    <col min="6896" max="6896" width="0.42578125" style="64" customWidth="1"/>
    <col min="6897" max="6897" width="2.28515625" style="64" customWidth="1"/>
    <col min="6898" max="6904" width="6.85546875" style="64" customWidth="1"/>
    <col min="6905" max="6905" width="0.42578125" style="64" customWidth="1"/>
    <col min="6906" max="7125" width="9.140625" style="64"/>
    <col min="7126" max="7127" width="6.42578125" style="64" customWidth="1"/>
    <col min="7128" max="7128" width="16.28515625" style="64" customWidth="1"/>
    <col min="7129" max="7129" width="2.7109375" style="64" customWidth="1"/>
    <col min="7130" max="7148" width="6.85546875" style="64" customWidth="1"/>
    <col min="7149" max="7149" width="4.140625" style="64" customWidth="1"/>
    <col min="7150" max="7150" width="2.7109375" style="64" customWidth="1"/>
    <col min="7151" max="7151" width="4.140625" style="64" customWidth="1"/>
    <col min="7152" max="7152" width="0.42578125" style="64" customWidth="1"/>
    <col min="7153" max="7153" width="2.28515625" style="64" customWidth="1"/>
    <col min="7154" max="7160" width="6.85546875" style="64" customWidth="1"/>
    <col min="7161" max="7161" width="0.42578125" style="64" customWidth="1"/>
    <col min="7162" max="7381" width="9.140625" style="64"/>
    <col min="7382" max="7383" width="6.42578125" style="64" customWidth="1"/>
    <col min="7384" max="7384" width="16.28515625" style="64" customWidth="1"/>
    <col min="7385" max="7385" width="2.7109375" style="64" customWidth="1"/>
    <col min="7386" max="7404" width="6.85546875" style="64" customWidth="1"/>
    <col min="7405" max="7405" width="4.140625" style="64" customWidth="1"/>
    <col min="7406" max="7406" width="2.7109375" style="64" customWidth="1"/>
    <col min="7407" max="7407" width="4.140625" style="64" customWidth="1"/>
    <col min="7408" max="7408" width="0.42578125" style="64" customWidth="1"/>
    <col min="7409" max="7409" width="2.28515625" style="64" customWidth="1"/>
    <col min="7410" max="7416" width="6.85546875" style="64" customWidth="1"/>
    <col min="7417" max="7417" width="0.42578125" style="64" customWidth="1"/>
    <col min="7418" max="7637" width="9.140625" style="64"/>
    <col min="7638" max="7639" width="6.42578125" style="64" customWidth="1"/>
    <col min="7640" max="7640" width="16.28515625" style="64" customWidth="1"/>
    <col min="7641" max="7641" width="2.7109375" style="64" customWidth="1"/>
    <col min="7642" max="7660" width="6.85546875" style="64" customWidth="1"/>
    <col min="7661" max="7661" width="4.140625" style="64" customWidth="1"/>
    <col min="7662" max="7662" width="2.7109375" style="64" customWidth="1"/>
    <col min="7663" max="7663" width="4.140625" style="64" customWidth="1"/>
    <col min="7664" max="7664" width="0.42578125" style="64" customWidth="1"/>
    <col min="7665" max="7665" width="2.28515625" style="64" customWidth="1"/>
    <col min="7666" max="7672" width="6.85546875" style="64" customWidth="1"/>
    <col min="7673" max="7673" width="0.42578125" style="64" customWidth="1"/>
    <col min="7674" max="7893" width="9.140625" style="64"/>
    <col min="7894" max="7895" width="6.42578125" style="64" customWidth="1"/>
    <col min="7896" max="7896" width="16.28515625" style="64" customWidth="1"/>
    <col min="7897" max="7897" width="2.7109375" style="64" customWidth="1"/>
    <col min="7898" max="7916" width="6.85546875" style="64" customWidth="1"/>
    <col min="7917" max="7917" width="4.140625" style="64" customWidth="1"/>
    <col min="7918" max="7918" width="2.7109375" style="64" customWidth="1"/>
    <col min="7919" max="7919" width="4.140625" style="64" customWidth="1"/>
    <col min="7920" max="7920" width="0.42578125" style="64" customWidth="1"/>
    <col min="7921" max="7921" width="2.28515625" style="64" customWidth="1"/>
    <col min="7922" max="7928" width="6.85546875" style="64" customWidth="1"/>
    <col min="7929" max="7929" width="0.42578125" style="64" customWidth="1"/>
    <col min="7930" max="8149" width="9.140625" style="64"/>
    <col min="8150" max="8151" width="6.42578125" style="64" customWidth="1"/>
    <col min="8152" max="8152" width="16.28515625" style="64" customWidth="1"/>
    <col min="8153" max="8153" width="2.7109375" style="64" customWidth="1"/>
    <col min="8154" max="8172" width="6.85546875" style="64" customWidth="1"/>
    <col min="8173" max="8173" width="4.140625" style="64" customWidth="1"/>
    <col min="8174" max="8174" width="2.7109375" style="64" customWidth="1"/>
    <col min="8175" max="8175" width="4.140625" style="64" customWidth="1"/>
    <col min="8176" max="8176" width="0.42578125" style="64" customWidth="1"/>
    <col min="8177" max="8177" width="2.28515625" style="64" customWidth="1"/>
    <col min="8178" max="8184" width="6.85546875" style="64" customWidth="1"/>
    <col min="8185" max="8185" width="0.42578125" style="64" customWidth="1"/>
    <col min="8186" max="8405" width="9.140625" style="64"/>
    <col min="8406" max="8407" width="6.42578125" style="64" customWidth="1"/>
    <col min="8408" max="8408" width="16.28515625" style="64" customWidth="1"/>
    <col min="8409" max="8409" width="2.7109375" style="64" customWidth="1"/>
    <col min="8410" max="8428" width="6.85546875" style="64" customWidth="1"/>
    <col min="8429" max="8429" width="4.140625" style="64" customWidth="1"/>
    <col min="8430" max="8430" width="2.7109375" style="64" customWidth="1"/>
    <col min="8431" max="8431" width="4.140625" style="64" customWidth="1"/>
    <col min="8432" max="8432" width="0.42578125" style="64" customWidth="1"/>
    <col min="8433" max="8433" width="2.28515625" style="64" customWidth="1"/>
    <col min="8434" max="8440" width="6.85546875" style="64" customWidth="1"/>
    <col min="8441" max="8441" width="0.42578125" style="64" customWidth="1"/>
    <col min="8442" max="8661" width="9.140625" style="64"/>
    <col min="8662" max="8663" width="6.42578125" style="64" customWidth="1"/>
    <col min="8664" max="8664" width="16.28515625" style="64" customWidth="1"/>
    <col min="8665" max="8665" width="2.7109375" style="64" customWidth="1"/>
    <col min="8666" max="8684" width="6.85546875" style="64" customWidth="1"/>
    <col min="8685" max="8685" width="4.140625" style="64" customWidth="1"/>
    <col min="8686" max="8686" width="2.7109375" style="64" customWidth="1"/>
    <col min="8687" max="8687" width="4.140625" style="64" customWidth="1"/>
    <col min="8688" max="8688" width="0.42578125" style="64" customWidth="1"/>
    <col min="8689" max="8689" width="2.28515625" style="64" customWidth="1"/>
    <col min="8690" max="8696" width="6.85546875" style="64" customWidth="1"/>
    <col min="8697" max="8697" width="0.42578125" style="64" customWidth="1"/>
    <col min="8698" max="8917" width="9.140625" style="64"/>
    <col min="8918" max="8919" width="6.42578125" style="64" customWidth="1"/>
    <col min="8920" max="8920" width="16.28515625" style="64" customWidth="1"/>
    <col min="8921" max="8921" width="2.7109375" style="64" customWidth="1"/>
    <col min="8922" max="8940" width="6.85546875" style="64" customWidth="1"/>
    <col min="8941" max="8941" width="4.140625" style="64" customWidth="1"/>
    <col min="8942" max="8942" width="2.7109375" style="64" customWidth="1"/>
    <col min="8943" max="8943" width="4.140625" style="64" customWidth="1"/>
    <col min="8944" max="8944" width="0.42578125" style="64" customWidth="1"/>
    <col min="8945" max="8945" width="2.28515625" style="64" customWidth="1"/>
    <col min="8946" max="8952" width="6.85546875" style="64" customWidth="1"/>
    <col min="8953" max="8953" width="0.42578125" style="64" customWidth="1"/>
    <col min="8954" max="9173" width="9.140625" style="64"/>
    <col min="9174" max="9175" width="6.42578125" style="64" customWidth="1"/>
    <col min="9176" max="9176" width="16.28515625" style="64" customWidth="1"/>
    <col min="9177" max="9177" width="2.7109375" style="64" customWidth="1"/>
    <col min="9178" max="9196" width="6.85546875" style="64" customWidth="1"/>
    <col min="9197" max="9197" width="4.140625" style="64" customWidth="1"/>
    <col min="9198" max="9198" width="2.7109375" style="64" customWidth="1"/>
    <col min="9199" max="9199" width="4.140625" style="64" customWidth="1"/>
    <col min="9200" max="9200" width="0.42578125" style="64" customWidth="1"/>
    <col min="9201" max="9201" width="2.28515625" style="64" customWidth="1"/>
    <col min="9202" max="9208" width="6.85546875" style="64" customWidth="1"/>
    <col min="9209" max="9209" width="0.42578125" style="64" customWidth="1"/>
    <col min="9210" max="9429" width="9.140625" style="64"/>
    <col min="9430" max="9431" width="6.42578125" style="64" customWidth="1"/>
    <col min="9432" max="9432" width="16.28515625" style="64" customWidth="1"/>
    <col min="9433" max="9433" width="2.7109375" style="64" customWidth="1"/>
    <col min="9434" max="9452" width="6.85546875" style="64" customWidth="1"/>
    <col min="9453" max="9453" width="4.140625" style="64" customWidth="1"/>
    <col min="9454" max="9454" width="2.7109375" style="64" customWidth="1"/>
    <col min="9455" max="9455" width="4.140625" style="64" customWidth="1"/>
    <col min="9456" max="9456" width="0.42578125" style="64" customWidth="1"/>
    <col min="9457" max="9457" width="2.28515625" style="64" customWidth="1"/>
    <col min="9458" max="9464" width="6.85546875" style="64" customWidth="1"/>
    <col min="9465" max="9465" width="0.42578125" style="64" customWidth="1"/>
    <col min="9466" max="9685" width="9.140625" style="64"/>
    <col min="9686" max="9687" width="6.42578125" style="64" customWidth="1"/>
    <col min="9688" max="9688" width="16.28515625" style="64" customWidth="1"/>
    <col min="9689" max="9689" width="2.7109375" style="64" customWidth="1"/>
    <col min="9690" max="9708" width="6.85546875" style="64" customWidth="1"/>
    <col min="9709" max="9709" width="4.140625" style="64" customWidth="1"/>
    <col min="9710" max="9710" width="2.7109375" style="64" customWidth="1"/>
    <col min="9711" max="9711" width="4.140625" style="64" customWidth="1"/>
    <col min="9712" max="9712" width="0.42578125" style="64" customWidth="1"/>
    <col min="9713" max="9713" width="2.28515625" style="64" customWidth="1"/>
    <col min="9714" max="9720" width="6.85546875" style="64" customWidth="1"/>
    <col min="9721" max="9721" width="0.42578125" style="64" customWidth="1"/>
    <col min="9722" max="9941" width="9.140625" style="64"/>
    <col min="9942" max="9943" width="6.42578125" style="64" customWidth="1"/>
    <col min="9944" max="9944" width="16.28515625" style="64" customWidth="1"/>
    <col min="9945" max="9945" width="2.7109375" style="64" customWidth="1"/>
    <col min="9946" max="9964" width="6.85546875" style="64" customWidth="1"/>
    <col min="9965" max="9965" width="4.140625" style="64" customWidth="1"/>
    <col min="9966" max="9966" width="2.7109375" style="64" customWidth="1"/>
    <col min="9967" max="9967" width="4.140625" style="64" customWidth="1"/>
    <col min="9968" max="9968" width="0.42578125" style="64" customWidth="1"/>
    <col min="9969" max="9969" width="2.28515625" style="64" customWidth="1"/>
    <col min="9970" max="9976" width="6.85546875" style="64" customWidth="1"/>
    <col min="9977" max="9977" width="0.42578125" style="64" customWidth="1"/>
    <col min="9978" max="10197" width="9.140625" style="64"/>
    <col min="10198" max="10199" width="6.42578125" style="64" customWidth="1"/>
    <col min="10200" max="10200" width="16.28515625" style="64" customWidth="1"/>
    <col min="10201" max="10201" width="2.7109375" style="64" customWidth="1"/>
    <col min="10202" max="10220" width="6.85546875" style="64" customWidth="1"/>
    <col min="10221" max="10221" width="4.140625" style="64" customWidth="1"/>
    <col min="10222" max="10222" width="2.7109375" style="64" customWidth="1"/>
    <col min="10223" max="10223" width="4.140625" style="64" customWidth="1"/>
    <col min="10224" max="10224" width="0.42578125" style="64" customWidth="1"/>
    <col min="10225" max="10225" width="2.28515625" style="64" customWidth="1"/>
    <col min="10226" max="10232" width="6.85546875" style="64" customWidth="1"/>
    <col min="10233" max="10233" width="0.42578125" style="64" customWidth="1"/>
    <col min="10234" max="10453" width="9.140625" style="64"/>
    <col min="10454" max="10455" width="6.42578125" style="64" customWidth="1"/>
    <col min="10456" max="10456" width="16.28515625" style="64" customWidth="1"/>
    <col min="10457" max="10457" width="2.7109375" style="64" customWidth="1"/>
    <col min="10458" max="10476" width="6.85546875" style="64" customWidth="1"/>
    <col min="10477" max="10477" width="4.140625" style="64" customWidth="1"/>
    <col min="10478" max="10478" width="2.7109375" style="64" customWidth="1"/>
    <col min="10479" max="10479" width="4.140625" style="64" customWidth="1"/>
    <col min="10480" max="10480" width="0.42578125" style="64" customWidth="1"/>
    <col min="10481" max="10481" width="2.28515625" style="64" customWidth="1"/>
    <col min="10482" max="10488" width="6.85546875" style="64" customWidth="1"/>
    <col min="10489" max="10489" width="0.42578125" style="64" customWidth="1"/>
    <col min="10490" max="10709" width="9.140625" style="64"/>
    <col min="10710" max="10711" width="6.42578125" style="64" customWidth="1"/>
    <col min="10712" max="10712" width="16.28515625" style="64" customWidth="1"/>
    <col min="10713" max="10713" width="2.7109375" style="64" customWidth="1"/>
    <col min="10714" max="10732" width="6.85546875" style="64" customWidth="1"/>
    <col min="10733" max="10733" width="4.140625" style="64" customWidth="1"/>
    <col min="10734" max="10734" width="2.7109375" style="64" customWidth="1"/>
    <col min="10735" max="10735" width="4.140625" style="64" customWidth="1"/>
    <col min="10736" max="10736" width="0.42578125" style="64" customWidth="1"/>
    <col min="10737" max="10737" width="2.28515625" style="64" customWidth="1"/>
    <col min="10738" max="10744" width="6.85546875" style="64" customWidth="1"/>
    <col min="10745" max="10745" width="0.42578125" style="64" customWidth="1"/>
    <col min="10746" max="10965" width="9.140625" style="64"/>
    <col min="10966" max="10967" width="6.42578125" style="64" customWidth="1"/>
    <col min="10968" max="10968" width="16.28515625" style="64" customWidth="1"/>
    <col min="10969" max="10969" width="2.7109375" style="64" customWidth="1"/>
    <col min="10970" max="10988" width="6.85546875" style="64" customWidth="1"/>
    <col min="10989" max="10989" width="4.140625" style="64" customWidth="1"/>
    <col min="10990" max="10990" width="2.7109375" style="64" customWidth="1"/>
    <col min="10991" max="10991" width="4.140625" style="64" customWidth="1"/>
    <col min="10992" max="10992" width="0.42578125" style="64" customWidth="1"/>
    <col min="10993" max="10993" width="2.28515625" style="64" customWidth="1"/>
    <col min="10994" max="11000" width="6.85546875" style="64" customWidth="1"/>
    <col min="11001" max="11001" width="0.42578125" style="64" customWidth="1"/>
    <col min="11002" max="11221" width="9.140625" style="64"/>
    <col min="11222" max="11223" width="6.42578125" style="64" customWidth="1"/>
    <col min="11224" max="11224" width="16.28515625" style="64" customWidth="1"/>
    <col min="11225" max="11225" width="2.7109375" style="64" customWidth="1"/>
    <col min="11226" max="11244" width="6.85546875" style="64" customWidth="1"/>
    <col min="11245" max="11245" width="4.140625" style="64" customWidth="1"/>
    <col min="11246" max="11246" width="2.7109375" style="64" customWidth="1"/>
    <col min="11247" max="11247" width="4.140625" style="64" customWidth="1"/>
    <col min="11248" max="11248" width="0.42578125" style="64" customWidth="1"/>
    <col min="11249" max="11249" width="2.28515625" style="64" customWidth="1"/>
    <col min="11250" max="11256" width="6.85546875" style="64" customWidth="1"/>
    <col min="11257" max="11257" width="0.42578125" style="64" customWidth="1"/>
    <col min="11258" max="11477" width="9.140625" style="64"/>
    <col min="11478" max="11479" width="6.42578125" style="64" customWidth="1"/>
    <col min="11480" max="11480" width="16.28515625" style="64" customWidth="1"/>
    <col min="11481" max="11481" width="2.7109375" style="64" customWidth="1"/>
    <col min="11482" max="11500" width="6.85546875" style="64" customWidth="1"/>
    <col min="11501" max="11501" width="4.140625" style="64" customWidth="1"/>
    <col min="11502" max="11502" width="2.7109375" style="64" customWidth="1"/>
    <col min="11503" max="11503" width="4.140625" style="64" customWidth="1"/>
    <col min="11504" max="11504" width="0.42578125" style="64" customWidth="1"/>
    <col min="11505" max="11505" width="2.28515625" style="64" customWidth="1"/>
    <col min="11506" max="11512" width="6.85546875" style="64" customWidth="1"/>
    <col min="11513" max="11513" width="0.42578125" style="64" customWidth="1"/>
    <col min="11514" max="11733" width="9.140625" style="64"/>
    <col min="11734" max="11735" width="6.42578125" style="64" customWidth="1"/>
    <col min="11736" max="11736" width="16.28515625" style="64" customWidth="1"/>
    <col min="11737" max="11737" width="2.7109375" style="64" customWidth="1"/>
    <col min="11738" max="11756" width="6.85546875" style="64" customWidth="1"/>
    <col min="11757" max="11757" width="4.140625" style="64" customWidth="1"/>
    <col min="11758" max="11758" width="2.7109375" style="64" customWidth="1"/>
    <col min="11759" max="11759" width="4.140625" style="64" customWidth="1"/>
    <col min="11760" max="11760" width="0.42578125" style="64" customWidth="1"/>
    <col min="11761" max="11761" width="2.28515625" style="64" customWidth="1"/>
    <col min="11762" max="11768" width="6.85546875" style="64" customWidth="1"/>
    <col min="11769" max="11769" width="0.42578125" style="64" customWidth="1"/>
    <col min="11770" max="11989" width="9.140625" style="64"/>
    <col min="11990" max="11991" width="6.42578125" style="64" customWidth="1"/>
    <col min="11992" max="11992" width="16.28515625" style="64" customWidth="1"/>
    <col min="11993" max="11993" width="2.7109375" style="64" customWidth="1"/>
    <col min="11994" max="12012" width="6.85546875" style="64" customWidth="1"/>
    <col min="12013" max="12013" width="4.140625" style="64" customWidth="1"/>
    <col min="12014" max="12014" width="2.7109375" style="64" customWidth="1"/>
    <col min="12015" max="12015" width="4.140625" style="64" customWidth="1"/>
    <col min="12016" max="12016" width="0.42578125" style="64" customWidth="1"/>
    <col min="12017" max="12017" width="2.28515625" style="64" customWidth="1"/>
    <col min="12018" max="12024" width="6.85546875" style="64" customWidth="1"/>
    <col min="12025" max="12025" width="0.42578125" style="64" customWidth="1"/>
    <col min="12026" max="12245" width="9.140625" style="64"/>
    <col min="12246" max="12247" width="6.42578125" style="64" customWidth="1"/>
    <col min="12248" max="12248" width="16.28515625" style="64" customWidth="1"/>
    <col min="12249" max="12249" width="2.7109375" style="64" customWidth="1"/>
    <col min="12250" max="12268" width="6.85546875" style="64" customWidth="1"/>
    <col min="12269" max="12269" width="4.140625" style="64" customWidth="1"/>
    <col min="12270" max="12270" width="2.7109375" style="64" customWidth="1"/>
    <col min="12271" max="12271" width="4.140625" style="64" customWidth="1"/>
    <col min="12272" max="12272" width="0.42578125" style="64" customWidth="1"/>
    <col min="12273" max="12273" width="2.28515625" style="64" customWidth="1"/>
    <col min="12274" max="12280" width="6.85546875" style="64" customWidth="1"/>
    <col min="12281" max="12281" width="0.42578125" style="64" customWidth="1"/>
    <col min="12282" max="12501" width="9.140625" style="64"/>
    <col min="12502" max="12503" width="6.42578125" style="64" customWidth="1"/>
    <col min="12504" max="12504" width="16.28515625" style="64" customWidth="1"/>
    <col min="12505" max="12505" width="2.7109375" style="64" customWidth="1"/>
    <col min="12506" max="12524" width="6.85546875" style="64" customWidth="1"/>
    <col min="12525" max="12525" width="4.140625" style="64" customWidth="1"/>
    <col min="12526" max="12526" width="2.7109375" style="64" customWidth="1"/>
    <col min="12527" max="12527" width="4.140625" style="64" customWidth="1"/>
    <col min="12528" max="12528" width="0.42578125" style="64" customWidth="1"/>
    <col min="12529" max="12529" width="2.28515625" style="64" customWidth="1"/>
    <col min="12530" max="12536" width="6.85546875" style="64" customWidth="1"/>
    <col min="12537" max="12537" width="0.42578125" style="64" customWidth="1"/>
    <col min="12538" max="12757" width="9.140625" style="64"/>
    <col min="12758" max="12759" width="6.42578125" style="64" customWidth="1"/>
    <col min="12760" max="12760" width="16.28515625" style="64" customWidth="1"/>
    <col min="12761" max="12761" width="2.7109375" style="64" customWidth="1"/>
    <col min="12762" max="12780" width="6.85546875" style="64" customWidth="1"/>
    <col min="12781" max="12781" width="4.140625" style="64" customWidth="1"/>
    <col min="12782" max="12782" width="2.7109375" style="64" customWidth="1"/>
    <col min="12783" max="12783" width="4.140625" style="64" customWidth="1"/>
    <col min="12784" max="12784" width="0.42578125" style="64" customWidth="1"/>
    <col min="12785" max="12785" width="2.28515625" style="64" customWidth="1"/>
    <col min="12786" max="12792" width="6.85546875" style="64" customWidth="1"/>
    <col min="12793" max="12793" width="0.42578125" style="64" customWidth="1"/>
    <col min="12794" max="13013" width="9.140625" style="64"/>
    <col min="13014" max="13015" width="6.42578125" style="64" customWidth="1"/>
    <col min="13016" max="13016" width="16.28515625" style="64" customWidth="1"/>
    <col min="13017" max="13017" width="2.7109375" style="64" customWidth="1"/>
    <col min="13018" max="13036" width="6.85546875" style="64" customWidth="1"/>
    <col min="13037" max="13037" width="4.140625" style="64" customWidth="1"/>
    <col min="13038" max="13038" width="2.7109375" style="64" customWidth="1"/>
    <col min="13039" max="13039" width="4.140625" style="64" customWidth="1"/>
    <col min="13040" max="13040" width="0.42578125" style="64" customWidth="1"/>
    <col min="13041" max="13041" width="2.28515625" style="64" customWidth="1"/>
    <col min="13042" max="13048" width="6.85546875" style="64" customWidth="1"/>
    <col min="13049" max="13049" width="0.42578125" style="64" customWidth="1"/>
    <col min="13050" max="13269" width="9.140625" style="64"/>
    <col min="13270" max="13271" width="6.42578125" style="64" customWidth="1"/>
    <col min="13272" max="13272" width="16.28515625" style="64" customWidth="1"/>
    <col min="13273" max="13273" width="2.7109375" style="64" customWidth="1"/>
    <col min="13274" max="13292" width="6.85546875" style="64" customWidth="1"/>
    <col min="13293" max="13293" width="4.140625" style="64" customWidth="1"/>
    <col min="13294" max="13294" width="2.7109375" style="64" customWidth="1"/>
    <col min="13295" max="13295" width="4.140625" style="64" customWidth="1"/>
    <col min="13296" max="13296" width="0.42578125" style="64" customWidth="1"/>
    <col min="13297" max="13297" width="2.28515625" style="64" customWidth="1"/>
    <col min="13298" max="13304" width="6.85546875" style="64" customWidth="1"/>
    <col min="13305" max="13305" width="0.42578125" style="64" customWidth="1"/>
    <col min="13306" max="13525" width="9.140625" style="64"/>
    <col min="13526" max="13527" width="6.42578125" style="64" customWidth="1"/>
    <col min="13528" max="13528" width="16.28515625" style="64" customWidth="1"/>
    <col min="13529" max="13529" width="2.7109375" style="64" customWidth="1"/>
    <col min="13530" max="13548" width="6.85546875" style="64" customWidth="1"/>
    <col min="13549" max="13549" width="4.140625" style="64" customWidth="1"/>
    <col min="13550" max="13550" width="2.7109375" style="64" customWidth="1"/>
    <col min="13551" max="13551" width="4.140625" style="64" customWidth="1"/>
    <col min="13552" max="13552" width="0.42578125" style="64" customWidth="1"/>
    <col min="13553" max="13553" width="2.28515625" style="64" customWidth="1"/>
    <col min="13554" max="13560" width="6.85546875" style="64" customWidth="1"/>
    <col min="13561" max="13561" width="0.42578125" style="64" customWidth="1"/>
    <col min="13562" max="13781" width="9.140625" style="64"/>
    <col min="13782" max="13783" width="6.42578125" style="64" customWidth="1"/>
    <col min="13784" max="13784" width="16.28515625" style="64" customWidth="1"/>
    <col min="13785" max="13785" width="2.7109375" style="64" customWidth="1"/>
    <col min="13786" max="13804" width="6.85546875" style="64" customWidth="1"/>
    <col min="13805" max="13805" width="4.140625" style="64" customWidth="1"/>
    <col min="13806" max="13806" width="2.7109375" style="64" customWidth="1"/>
    <col min="13807" max="13807" width="4.140625" style="64" customWidth="1"/>
    <col min="13808" max="13808" width="0.42578125" style="64" customWidth="1"/>
    <col min="13809" max="13809" width="2.28515625" style="64" customWidth="1"/>
    <col min="13810" max="13816" width="6.85546875" style="64" customWidth="1"/>
    <col min="13817" max="13817" width="0.42578125" style="64" customWidth="1"/>
    <col min="13818" max="14037" width="9.140625" style="64"/>
    <col min="14038" max="14039" width="6.42578125" style="64" customWidth="1"/>
    <col min="14040" max="14040" width="16.28515625" style="64" customWidth="1"/>
    <col min="14041" max="14041" width="2.7109375" style="64" customWidth="1"/>
    <col min="14042" max="14060" width="6.85546875" style="64" customWidth="1"/>
    <col min="14061" max="14061" width="4.140625" style="64" customWidth="1"/>
    <col min="14062" max="14062" width="2.7109375" style="64" customWidth="1"/>
    <col min="14063" max="14063" width="4.140625" style="64" customWidth="1"/>
    <col min="14064" max="14064" width="0.42578125" style="64" customWidth="1"/>
    <col min="14065" max="14065" width="2.28515625" style="64" customWidth="1"/>
    <col min="14066" max="14072" width="6.85546875" style="64" customWidth="1"/>
    <col min="14073" max="14073" width="0.42578125" style="64" customWidth="1"/>
    <col min="14074" max="14293" width="9.140625" style="64"/>
    <col min="14294" max="14295" width="6.42578125" style="64" customWidth="1"/>
    <col min="14296" max="14296" width="16.28515625" style="64" customWidth="1"/>
    <col min="14297" max="14297" width="2.7109375" style="64" customWidth="1"/>
    <col min="14298" max="14316" width="6.85546875" style="64" customWidth="1"/>
    <col min="14317" max="14317" width="4.140625" style="64" customWidth="1"/>
    <col min="14318" max="14318" width="2.7109375" style="64" customWidth="1"/>
    <col min="14319" max="14319" width="4.140625" style="64" customWidth="1"/>
    <col min="14320" max="14320" width="0.42578125" style="64" customWidth="1"/>
    <col min="14321" max="14321" width="2.28515625" style="64" customWidth="1"/>
    <col min="14322" max="14328" width="6.85546875" style="64" customWidth="1"/>
    <col min="14329" max="14329" width="0.42578125" style="64" customWidth="1"/>
    <col min="14330" max="14549" width="9.140625" style="64"/>
    <col min="14550" max="14551" width="6.42578125" style="64" customWidth="1"/>
    <col min="14552" max="14552" width="16.28515625" style="64" customWidth="1"/>
    <col min="14553" max="14553" width="2.7109375" style="64" customWidth="1"/>
    <col min="14554" max="14572" width="6.85546875" style="64" customWidth="1"/>
    <col min="14573" max="14573" width="4.140625" style="64" customWidth="1"/>
    <col min="14574" max="14574" width="2.7109375" style="64" customWidth="1"/>
    <col min="14575" max="14575" width="4.140625" style="64" customWidth="1"/>
    <col min="14576" max="14576" width="0.42578125" style="64" customWidth="1"/>
    <col min="14577" max="14577" width="2.28515625" style="64" customWidth="1"/>
    <col min="14578" max="14584" width="6.85546875" style="64" customWidth="1"/>
    <col min="14585" max="14585" width="0.42578125" style="64" customWidth="1"/>
    <col min="14586" max="14805" width="9.140625" style="64"/>
    <col min="14806" max="14807" width="6.42578125" style="64" customWidth="1"/>
    <col min="14808" max="14808" width="16.28515625" style="64" customWidth="1"/>
    <col min="14809" max="14809" width="2.7109375" style="64" customWidth="1"/>
    <col min="14810" max="14828" width="6.85546875" style="64" customWidth="1"/>
    <col min="14829" max="14829" width="4.140625" style="64" customWidth="1"/>
    <col min="14830" max="14830" width="2.7109375" style="64" customWidth="1"/>
    <col min="14831" max="14831" width="4.140625" style="64" customWidth="1"/>
    <col min="14832" max="14832" width="0.42578125" style="64" customWidth="1"/>
    <col min="14833" max="14833" width="2.28515625" style="64" customWidth="1"/>
    <col min="14834" max="14840" width="6.85546875" style="64" customWidth="1"/>
    <col min="14841" max="14841" width="0.42578125" style="64" customWidth="1"/>
    <col min="14842" max="15061" width="9.140625" style="64"/>
    <col min="15062" max="15063" width="6.42578125" style="64" customWidth="1"/>
    <col min="15064" max="15064" width="16.28515625" style="64" customWidth="1"/>
    <col min="15065" max="15065" width="2.7109375" style="64" customWidth="1"/>
    <col min="15066" max="15084" width="6.85546875" style="64" customWidth="1"/>
    <col min="15085" max="15085" width="4.140625" style="64" customWidth="1"/>
    <col min="15086" max="15086" width="2.7109375" style="64" customWidth="1"/>
    <col min="15087" max="15087" width="4.140625" style="64" customWidth="1"/>
    <col min="15088" max="15088" width="0.42578125" style="64" customWidth="1"/>
    <col min="15089" max="15089" width="2.28515625" style="64" customWidth="1"/>
    <col min="15090" max="15096" width="6.85546875" style="64" customWidth="1"/>
    <col min="15097" max="15097" width="0.42578125" style="64" customWidth="1"/>
    <col min="15098" max="15317" width="9.140625" style="64"/>
    <col min="15318" max="15319" width="6.42578125" style="64" customWidth="1"/>
    <col min="15320" max="15320" width="16.28515625" style="64" customWidth="1"/>
    <col min="15321" max="15321" width="2.7109375" style="64" customWidth="1"/>
    <col min="15322" max="15340" width="6.85546875" style="64" customWidth="1"/>
    <col min="15341" max="15341" width="4.140625" style="64" customWidth="1"/>
    <col min="15342" max="15342" width="2.7109375" style="64" customWidth="1"/>
    <col min="15343" max="15343" width="4.140625" style="64" customWidth="1"/>
    <col min="15344" max="15344" width="0.42578125" style="64" customWidth="1"/>
    <col min="15345" max="15345" width="2.28515625" style="64" customWidth="1"/>
    <col min="15346" max="15352" width="6.85546875" style="64" customWidth="1"/>
    <col min="15353" max="15353" width="0.42578125" style="64" customWidth="1"/>
    <col min="15354" max="15573" width="9.140625" style="64"/>
    <col min="15574" max="15575" width="6.42578125" style="64" customWidth="1"/>
    <col min="15576" max="15576" width="16.28515625" style="64" customWidth="1"/>
    <col min="15577" max="15577" width="2.7109375" style="64" customWidth="1"/>
    <col min="15578" max="15596" width="6.85546875" style="64" customWidth="1"/>
    <col min="15597" max="15597" width="4.140625" style="64" customWidth="1"/>
    <col min="15598" max="15598" width="2.7109375" style="64" customWidth="1"/>
    <col min="15599" max="15599" width="4.140625" style="64" customWidth="1"/>
    <col min="15600" max="15600" width="0.42578125" style="64" customWidth="1"/>
    <col min="15601" max="15601" width="2.28515625" style="64" customWidth="1"/>
    <col min="15602" max="15608" width="6.85546875" style="64" customWidth="1"/>
    <col min="15609" max="15609" width="0.42578125" style="64" customWidth="1"/>
    <col min="15610" max="15829" width="9.140625" style="64"/>
    <col min="15830" max="15831" width="6.42578125" style="64" customWidth="1"/>
    <col min="15832" max="15832" width="16.28515625" style="64" customWidth="1"/>
    <col min="15833" max="15833" width="2.7109375" style="64" customWidth="1"/>
    <col min="15834" max="15852" width="6.85546875" style="64" customWidth="1"/>
    <col min="15853" max="15853" width="4.140625" style="64" customWidth="1"/>
    <col min="15854" max="15854" width="2.7109375" style="64" customWidth="1"/>
    <col min="15855" max="15855" width="4.140625" style="64" customWidth="1"/>
    <col min="15856" max="15856" width="0.42578125" style="64" customWidth="1"/>
    <col min="15857" max="15857" width="2.28515625" style="64" customWidth="1"/>
    <col min="15858" max="15864" width="6.85546875" style="64" customWidth="1"/>
    <col min="15865" max="15865" width="0.42578125" style="64" customWidth="1"/>
    <col min="15866" max="16085" width="9.140625" style="64"/>
    <col min="16086" max="16087" width="6.42578125" style="64" customWidth="1"/>
    <col min="16088" max="16088" width="16.28515625" style="64" customWidth="1"/>
    <col min="16089" max="16089" width="2.7109375" style="64" customWidth="1"/>
    <col min="16090" max="16108" width="6.85546875" style="64" customWidth="1"/>
    <col min="16109" max="16109" width="4.140625" style="64" customWidth="1"/>
    <col min="16110" max="16110" width="2.7109375" style="64" customWidth="1"/>
    <col min="16111" max="16111" width="4.140625" style="64" customWidth="1"/>
    <col min="16112" max="16112" width="0.42578125" style="64" customWidth="1"/>
    <col min="16113" max="16113" width="2.28515625" style="64" customWidth="1"/>
    <col min="16114" max="16120" width="6.85546875" style="64" customWidth="1"/>
    <col min="16121" max="16121" width="0.42578125" style="64" customWidth="1"/>
    <col min="16122" max="16334" width="9.140625" style="64"/>
    <col min="16335" max="16384" width="8.85546875" style="64" customWidth="1"/>
  </cols>
  <sheetData>
    <row r="1" spans="2:15" s="49" customFormat="1" ht="21.75" customHeight="1" x14ac:dyDescent="0.2">
      <c r="B1" s="452" t="s">
        <v>48</v>
      </c>
      <c r="C1" s="452"/>
      <c r="D1" s="452"/>
      <c r="E1" s="452"/>
      <c r="F1" s="452"/>
      <c r="G1" s="452"/>
      <c r="H1" s="452"/>
      <c r="I1" s="452"/>
      <c r="J1" s="452"/>
      <c r="K1" s="452"/>
    </row>
    <row r="2" spans="2:15" s="49" customFormat="1" ht="19.5" customHeight="1" x14ac:dyDescent="0.2">
      <c r="B2" s="469" t="s">
        <v>66</v>
      </c>
      <c r="C2" s="469"/>
      <c r="D2" s="469"/>
      <c r="E2" s="469"/>
      <c r="F2" s="469"/>
      <c r="G2" s="469"/>
      <c r="H2" s="469"/>
      <c r="I2" s="469"/>
      <c r="J2" s="469"/>
      <c r="K2" s="469"/>
    </row>
    <row r="3" spans="2:15" s="50" customFormat="1" ht="21.75" customHeight="1" thickBot="1" x14ac:dyDescent="0.25">
      <c r="B3" s="482" t="str">
        <f>Data_Individual!$G$7</f>
        <v>ชื่อโรงเรียน : อนุบาลหัวฝาย</v>
      </c>
      <c r="C3" s="482"/>
      <c r="D3" s="482"/>
      <c r="E3" s="482"/>
      <c r="F3" s="482"/>
      <c r="G3" s="483"/>
      <c r="H3" s="483"/>
      <c r="I3" s="484" t="str">
        <f>'ReadMe TAP P.3'!$E$14&amp;'ReadMe TAP P.3'!$H$14&amp;"  "&amp;'ReadMe TAP P.3'!$E$15&amp;'ReadMe TAP P.3'!$H$15</f>
        <v>อำเภอเมือง  จังหวัดเชียงราย</v>
      </c>
      <c r="J3" s="484"/>
      <c r="K3" s="483"/>
    </row>
    <row r="4" spans="2:15" s="51" customFormat="1" ht="20.25" customHeight="1" x14ac:dyDescent="0.2">
      <c r="B4" s="476" t="s">
        <v>47</v>
      </c>
      <c r="C4" s="476" t="s">
        <v>20</v>
      </c>
      <c r="D4" s="470" t="s">
        <v>46</v>
      </c>
      <c r="E4" s="473" t="s">
        <v>119</v>
      </c>
      <c r="F4" s="474"/>
      <c r="G4" s="471" t="s">
        <v>120</v>
      </c>
      <c r="H4" s="472"/>
      <c r="I4" s="477" t="s">
        <v>90</v>
      </c>
      <c r="J4" s="478"/>
      <c r="K4" s="479" t="s">
        <v>37</v>
      </c>
      <c r="N4" s="50"/>
      <c r="O4" s="50"/>
    </row>
    <row r="5" spans="2:15" s="51" customFormat="1" ht="20.25" customHeight="1" thickBot="1" x14ac:dyDescent="0.25">
      <c r="B5" s="476"/>
      <c r="C5" s="476"/>
      <c r="D5" s="470"/>
      <c r="E5" s="236" t="s">
        <v>1</v>
      </c>
      <c r="F5" s="237" t="s">
        <v>151</v>
      </c>
      <c r="G5" s="235" t="s">
        <v>1</v>
      </c>
      <c r="H5" s="241" t="s">
        <v>151</v>
      </c>
      <c r="I5" s="243" t="s">
        <v>1</v>
      </c>
      <c r="J5" s="244" t="s">
        <v>151</v>
      </c>
      <c r="K5" s="480"/>
      <c r="N5" s="50"/>
      <c r="O5" s="50"/>
    </row>
    <row r="6" spans="2:15" s="55" customFormat="1" ht="18.75" customHeight="1" x14ac:dyDescent="0.2">
      <c r="B6" s="52">
        <f>Link_Data!B6</f>
        <v>1</v>
      </c>
      <c r="C6" s="228" t="str">
        <f>Link_Data!C6</f>
        <v>ด.ช.ก้องเกียรติ  แก้วพระอินทร์</v>
      </c>
      <c r="D6" s="238" t="str">
        <f>Link_Data!D6</f>
        <v/>
      </c>
      <c r="E6" s="52" t="str">
        <f>Link_Data!E6</f>
        <v/>
      </c>
      <c r="F6" s="232" t="str">
        <f>Link_Data!F6</f>
        <v/>
      </c>
      <c r="G6" s="245" t="str">
        <f>Link_Data!J6</f>
        <v/>
      </c>
      <c r="H6" s="232" t="str">
        <f>Link_Data!H6</f>
        <v/>
      </c>
      <c r="I6" s="229" t="str">
        <f>Link_Data!I6</f>
        <v/>
      </c>
      <c r="J6" s="242" t="str">
        <f>Link_Data!J6</f>
        <v/>
      </c>
      <c r="K6" s="53"/>
    </row>
    <row r="7" spans="2:15" s="55" customFormat="1" ht="18.75" customHeight="1" x14ac:dyDescent="0.2">
      <c r="B7" s="56">
        <f>Link_Data!B7</f>
        <v>2</v>
      </c>
      <c r="C7" s="230" t="str">
        <f>Link_Data!C7</f>
        <v>ด.ช.พงษ์พิทักษ์  มีโรง</v>
      </c>
      <c r="D7" s="239" t="str">
        <f>Link_Data!D7</f>
        <v/>
      </c>
      <c r="E7" s="56" t="str">
        <f>Link_Data!E7</f>
        <v/>
      </c>
      <c r="F7" s="233" t="str">
        <f>Link_Data!F7</f>
        <v/>
      </c>
      <c r="G7" s="246" t="str">
        <f>Link_Data!J7</f>
        <v/>
      </c>
      <c r="H7" s="233" t="str">
        <f>Link_Data!H7</f>
        <v/>
      </c>
      <c r="I7" s="56" t="str">
        <f>Link_Data!I7</f>
        <v/>
      </c>
      <c r="J7" s="233" t="str">
        <f>Link_Data!J7</f>
        <v/>
      </c>
      <c r="K7" s="57"/>
    </row>
    <row r="8" spans="2:15" s="55" customFormat="1" ht="18.75" customHeight="1" x14ac:dyDescent="0.2">
      <c r="B8" s="56">
        <f>Link_Data!B8</f>
        <v>3</v>
      </c>
      <c r="C8" s="230" t="str">
        <f>Link_Data!C8</f>
        <v>ด.ญ.เมธาพร  นามแสง</v>
      </c>
      <c r="D8" s="239" t="str">
        <f>Link_Data!D8</f>
        <v/>
      </c>
      <c r="E8" s="56" t="str">
        <f>Link_Data!E8</f>
        <v/>
      </c>
      <c r="F8" s="233" t="str">
        <f>Link_Data!F8</f>
        <v/>
      </c>
      <c r="G8" s="246" t="str">
        <f>Link_Data!J8</f>
        <v/>
      </c>
      <c r="H8" s="233" t="str">
        <f>Link_Data!H8</f>
        <v/>
      </c>
      <c r="I8" s="56" t="str">
        <f>Link_Data!I8</f>
        <v/>
      </c>
      <c r="J8" s="233" t="str">
        <f>Link_Data!J8</f>
        <v/>
      </c>
      <c r="K8" s="57"/>
    </row>
    <row r="9" spans="2:15" s="55" customFormat="1" ht="18.75" customHeight="1" x14ac:dyDescent="0.2">
      <c r="B9" s="56">
        <f>Link_Data!B9</f>
        <v>4</v>
      </c>
      <c r="C9" s="230" t="str">
        <f>Link_Data!C9</f>
        <v>ด.ช.ธีรวุฒิ  พรมสุวรรณ์</v>
      </c>
      <c r="D9" s="239" t="str">
        <f>Link_Data!D9</f>
        <v/>
      </c>
      <c r="E9" s="56" t="str">
        <f>Link_Data!E9</f>
        <v/>
      </c>
      <c r="F9" s="233" t="str">
        <f>Link_Data!F9</f>
        <v/>
      </c>
      <c r="G9" s="246" t="str">
        <f>Link_Data!J9</f>
        <v/>
      </c>
      <c r="H9" s="233" t="str">
        <f>Link_Data!H9</f>
        <v/>
      </c>
      <c r="I9" s="56" t="str">
        <f>Link_Data!I9</f>
        <v/>
      </c>
      <c r="J9" s="233" t="str">
        <f>Link_Data!J9</f>
        <v/>
      </c>
      <c r="K9" s="57"/>
    </row>
    <row r="10" spans="2:15" s="55" customFormat="1" ht="18.75" customHeight="1" thickBot="1" x14ac:dyDescent="0.25">
      <c r="B10" s="58">
        <f>Link_Data!B10</f>
        <v>5</v>
      </c>
      <c r="C10" s="231" t="str">
        <f>Link_Data!C10</f>
        <v>ด.ช.ถิรวุษิ  ดอนชัย</v>
      </c>
      <c r="D10" s="240" t="str">
        <f>Link_Data!D10</f>
        <v/>
      </c>
      <c r="E10" s="58" t="str">
        <f>Link_Data!E10</f>
        <v/>
      </c>
      <c r="F10" s="234" t="str">
        <f>Link_Data!F10</f>
        <v/>
      </c>
      <c r="G10" s="247" t="str">
        <f>Link_Data!J10</f>
        <v/>
      </c>
      <c r="H10" s="234" t="str">
        <f>Link_Data!H10</f>
        <v/>
      </c>
      <c r="I10" s="58" t="str">
        <f>Link_Data!I10</f>
        <v/>
      </c>
      <c r="J10" s="234" t="str">
        <f>Link_Data!J10</f>
        <v/>
      </c>
      <c r="K10" s="59"/>
    </row>
    <row r="11" spans="2:15" s="55" customFormat="1" ht="18.75" customHeight="1" x14ac:dyDescent="0.2">
      <c r="B11" s="52">
        <f>Link_Data!B11</f>
        <v>6</v>
      </c>
      <c r="C11" s="228" t="str">
        <f>Link_Data!C11</f>
        <v>ด.ญ.กมลวรรณ  มะโนคำ</v>
      </c>
      <c r="D11" s="238" t="str">
        <f>Link_Data!D11</f>
        <v/>
      </c>
      <c r="E11" s="52" t="str">
        <f>Link_Data!E11</f>
        <v/>
      </c>
      <c r="F11" s="232" t="str">
        <f>Link_Data!F11</f>
        <v/>
      </c>
      <c r="G11" s="245" t="str">
        <f>Link_Data!J11</f>
        <v/>
      </c>
      <c r="H11" s="232" t="str">
        <f>Link_Data!H11</f>
        <v/>
      </c>
      <c r="I11" s="229" t="str">
        <f>Link_Data!I11</f>
        <v/>
      </c>
      <c r="J11" s="242" t="str">
        <f>Link_Data!J11</f>
        <v/>
      </c>
      <c r="K11" s="53"/>
    </row>
    <row r="12" spans="2:15" s="55" customFormat="1" ht="18.75" customHeight="1" x14ac:dyDescent="0.2">
      <c r="B12" s="56">
        <f>Link_Data!B12</f>
        <v>7</v>
      </c>
      <c r="C12" s="230" t="str">
        <f>Link_Data!C12</f>
        <v>ด.ช.ธีรภัทร์  แซ่อุย</v>
      </c>
      <c r="D12" s="239" t="str">
        <f>Link_Data!D12</f>
        <v/>
      </c>
      <c r="E12" s="56" t="str">
        <f>Link_Data!E12</f>
        <v/>
      </c>
      <c r="F12" s="233" t="str">
        <f>Link_Data!F12</f>
        <v/>
      </c>
      <c r="G12" s="246" t="str">
        <f>Link_Data!J12</f>
        <v/>
      </c>
      <c r="H12" s="233" t="str">
        <f>Link_Data!H12</f>
        <v/>
      </c>
      <c r="I12" s="56" t="str">
        <f>Link_Data!I12</f>
        <v/>
      </c>
      <c r="J12" s="233" t="str">
        <f>Link_Data!J12</f>
        <v/>
      </c>
      <c r="K12" s="57"/>
    </row>
    <row r="13" spans="2:15" s="55" customFormat="1" ht="18.75" customHeight="1" x14ac:dyDescent="0.2">
      <c r="B13" s="56">
        <f>Link_Data!B13</f>
        <v>8</v>
      </c>
      <c r="C13" s="230" t="str">
        <f>Link_Data!C13</f>
        <v>ด.ช.ธนวัฒน์  พิศโสระ</v>
      </c>
      <c r="D13" s="239" t="str">
        <f>Link_Data!D13</f>
        <v/>
      </c>
      <c r="E13" s="56" t="str">
        <f>Link_Data!E13</f>
        <v/>
      </c>
      <c r="F13" s="233" t="str">
        <f>Link_Data!F13</f>
        <v/>
      </c>
      <c r="G13" s="246" t="str">
        <f>Link_Data!J13</f>
        <v/>
      </c>
      <c r="H13" s="233" t="str">
        <f>Link_Data!H13</f>
        <v/>
      </c>
      <c r="I13" s="56" t="str">
        <f>Link_Data!I13</f>
        <v/>
      </c>
      <c r="J13" s="233" t="str">
        <f>Link_Data!J13</f>
        <v/>
      </c>
      <c r="K13" s="57"/>
    </row>
    <row r="14" spans="2:15" s="55" customFormat="1" ht="18.75" customHeight="1" x14ac:dyDescent="0.2">
      <c r="B14" s="56">
        <f>Link_Data!B14</f>
        <v>9</v>
      </c>
      <c r="C14" s="230" t="str">
        <f>Link_Data!C14</f>
        <v>ด.ช.ชินภัทร  หมอโป๊ะกู่</v>
      </c>
      <c r="D14" s="239" t="str">
        <f>Link_Data!D14</f>
        <v/>
      </c>
      <c r="E14" s="56" t="str">
        <f>Link_Data!E14</f>
        <v/>
      </c>
      <c r="F14" s="233" t="str">
        <f>Link_Data!F14</f>
        <v/>
      </c>
      <c r="G14" s="246" t="str">
        <f>Link_Data!J14</f>
        <v/>
      </c>
      <c r="H14" s="233" t="str">
        <f>Link_Data!H14</f>
        <v/>
      </c>
      <c r="I14" s="56" t="str">
        <f>Link_Data!I14</f>
        <v/>
      </c>
      <c r="J14" s="233" t="str">
        <f>Link_Data!J14</f>
        <v/>
      </c>
      <c r="K14" s="57"/>
    </row>
    <row r="15" spans="2:15" s="55" customFormat="1" ht="18.75" customHeight="1" thickBot="1" x14ac:dyDescent="0.25">
      <c r="B15" s="58">
        <f>Link_Data!B15</f>
        <v>10</v>
      </c>
      <c r="C15" s="231" t="str">
        <f>Link_Data!C15</f>
        <v>ด.ช.กมลภพ  ช่างแก้ว</v>
      </c>
      <c r="D15" s="240" t="str">
        <f>Link_Data!D15</f>
        <v/>
      </c>
      <c r="E15" s="58" t="str">
        <f>Link_Data!E15</f>
        <v/>
      </c>
      <c r="F15" s="234" t="str">
        <f>Link_Data!F15</f>
        <v/>
      </c>
      <c r="G15" s="247" t="str">
        <f>Link_Data!J15</f>
        <v/>
      </c>
      <c r="H15" s="234" t="str">
        <f>Link_Data!H15</f>
        <v/>
      </c>
      <c r="I15" s="58" t="str">
        <f>Link_Data!I15</f>
        <v/>
      </c>
      <c r="J15" s="234" t="str">
        <f>Link_Data!J15</f>
        <v/>
      </c>
      <c r="K15" s="59"/>
    </row>
    <row r="16" spans="2:15" s="55" customFormat="1" ht="18.75" customHeight="1" x14ac:dyDescent="0.2">
      <c r="B16" s="52">
        <f>Link_Data!B16</f>
        <v>11</v>
      </c>
      <c r="C16" s="228" t="str">
        <f>Link_Data!C16</f>
        <v>ด.ช.พีรพัฒน์  ฉัตรกนกวรรณ</v>
      </c>
      <c r="D16" s="238" t="str">
        <f>Link_Data!D16</f>
        <v/>
      </c>
      <c r="E16" s="52" t="str">
        <f>Link_Data!E16</f>
        <v/>
      </c>
      <c r="F16" s="232" t="str">
        <f>Link_Data!F16</f>
        <v/>
      </c>
      <c r="G16" s="245" t="str">
        <f>Link_Data!J16</f>
        <v/>
      </c>
      <c r="H16" s="232" t="str">
        <f>Link_Data!H16</f>
        <v/>
      </c>
      <c r="I16" s="229" t="str">
        <f>Link_Data!I16</f>
        <v/>
      </c>
      <c r="J16" s="242" t="str">
        <f>Link_Data!J16</f>
        <v/>
      </c>
      <c r="K16" s="53"/>
    </row>
    <row r="17" spans="2:11" s="55" customFormat="1" ht="18.75" customHeight="1" x14ac:dyDescent="0.2">
      <c r="B17" s="56">
        <f>Link_Data!B17</f>
        <v>12</v>
      </c>
      <c r="C17" s="230" t="str">
        <f>Link_Data!C17</f>
        <v>ด.ช.ธันวา  ธรรมขันธา</v>
      </c>
      <c r="D17" s="239" t="str">
        <f>Link_Data!D17</f>
        <v/>
      </c>
      <c r="E17" s="56" t="str">
        <f>Link_Data!E17</f>
        <v/>
      </c>
      <c r="F17" s="233" t="str">
        <f>Link_Data!F17</f>
        <v/>
      </c>
      <c r="G17" s="246" t="str">
        <f>Link_Data!J17</f>
        <v/>
      </c>
      <c r="H17" s="233" t="str">
        <f>Link_Data!H17</f>
        <v/>
      </c>
      <c r="I17" s="56" t="str">
        <f>Link_Data!I17</f>
        <v/>
      </c>
      <c r="J17" s="233" t="str">
        <f>Link_Data!J17</f>
        <v/>
      </c>
      <c r="K17" s="57"/>
    </row>
    <row r="18" spans="2:11" s="55" customFormat="1" ht="18.75" customHeight="1" x14ac:dyDescent="0.2">
      <c r="B18" s="56">
        <f>Link_Data!B18</f>
        <v>13</v>
      </c>
      <c r="C18" s="230" t="str">
        <f>Link_Data!C18</f>
        <v>ด.ช.ณัฐชนนท์  พัชรกุลธร</v>
      </c>
      <c r="D18" s="239" t="str">
        <f>Link_Data!D18</f>
        <v/>
      </c>
      <c r="E18" s="56" t="str">
        <f>Link_Data!E18</f>
        <v/>
      </c>
      <c r="F18" s="233" t="str">
        <f>Link_Data!F18</f>
        <v/>
      </c>
      <c r="G18" s="246" t="str">
        <f>Link_Data!J18</f>
        <v/>
      </c>
      <c r="H18" s="233" t="str">
        <f>Link_Data!H18</f>
        <v/>
      </c>
      <c r="I18" s="56" t="str">
        <f>Link_Data!I18</f>
        <v/>
      </c>
      <c r="J18" s="233" t="str">
        <f>Link_Data!J18</f>
        <v/>
      </c>
      <c r="K18" s="57"/>
    </row>
    <row r="19" spans="2:11" s="55" customFormat="1" ht="18.75" customHeight="1" x14ac:dyDescent="0.2">
      <c r="B19" s="56">
        <f>Link_Data!B19</f>
        <v>14</v>
      </c>
      <c r="C19" s="230" t="str">
        <f>Link_Data!C19</f>
        <v>ด.ญ.ปภัสสร  วงค์ษา</v>
      </c>
      <c r="D19" s="239" t="str">
        <f>Link_Data!D19</f>
        <v/>
      </c>
      <c r="E19" s="56" t="str">
        <f>Link_Data!E19</f>
        <v/>
      </c>
      <c r="F19" s="233" t="str">
        <f>Link_Data!F19</f>
        <v/>
      </c>
      <c r="G19" s="246" t="str">
        <f>Link_Data!J19</f>
        <v/>
      </c>
      <c r="H19" s="233" t="str">
        <f>Link_Data!H19</f>
        <v/>
      </c>
      <c r="I19" s="56" t="str">
        <f>Link_Data!I19</f>
        <v/>
      </c>
      <c r="J19" s="233" t="str">
        <f>Link_Data!J19</f>
        <v/>
      </c>
      <c r="K19" s="57"/>
    </row>
    <row r="20" spans="2:11" s="55" customFormat="1" ht="18.75" customHeight="1" thickBot="1" x14ac:dyDescent="0.25">
      <c r="B20" s="58">
        <f>Link_Data!B20</f>
        <v>15</v>
      </c>
      <c r="C20" s="231" t="str">
        <f>Link_Data!C20</f>
        <v>ด.ช.ปองภพ  มาชม</v>
      </c>
      <c r="D20" s="240" t="str">
        <f>Link_Data!D20</f>
        <v/>
      </c>
      <c r="E20" s="58" t="str">
        <f>Link_Data!E20</f>
        <v/>
      </c>
      <c r="F20" s="234" t="str">
        <f>Link_Data!F20</f>
        <v/>
      </c>
      <c r="G20" s="247" t="str">
        <f>Link_Data!J20</f>
        <v/>
      </c>
      <c r="H20" s="234" t="str">
        <f>Link_Data!H20</f>
        <v/>
      </c>
      <c r="I20" s="58" t="str">
        <f>Link_Data!I20</f>
        <v/>
      </c>
      <c r="J20" s="234" t="str">
        <f>Link_Data!J20</f>
        <v/>
      </c>
      <c r="K20" s="59"/>
    </row>
    <row r="21" spans="2:11" s="55" customFormat="1" ht="18.75" customHeight="1" x14ac:dyDescent="0.2">
      <c r="B21" s="52">
        <f>Link_Data!B21</f>
        <v>16</v>
      </c>
      <c r="C21" s="228" t="str">
        <f>Link_Data!C21</f>
        <v>ด.ญ.สุวิมล  ปินตาแก้ว</v>
      </c>
      <c r="D21" s="238" t="str">
        <f>Link_Data!D21</f>
        <v/>
      </c>
      <c r="E21" s="52" t="str">
        <f>Link_Data!E21</f>
        <v/>
      </c>
      <c r="F21" s="232" t="str">
        <f>Link_Data!F21</f>
        <v/>
      </c>
      <c r="G21" s="245" t="str">
        <f>Link_Data!J21</f>
        <v/>
      </c>
      <c r="H21" s="232" t="str">
        <f>Link_Data!H21</f>
        <v/>
      </c>
      <c r="I21" s="229" t="str">
        <f>Link_Data!I21</f>
        <v/>
      </c>
      <c r="J21" s="242" t="str">
        <f>Link_Data!J21</f>
        <v/>
      </c>
      <c r="K21" s="53"/>
    </row>
    <row r="22" spans="2:11" s="55" customFormat="1" ht="18.75" customHeight="1" x14ac:dyDescent="0.2">
      <c r="B22" s="56">
        <f>Link_Data!B22</f>
        <v>17</v>
      </c>
      <c r="C22" s="230" t="str">
        <f>Link_Data!C22</f>
        <v>ด.ช.ภูมิพัฒน์  สารใจ</v>
      </c>
      <c r="D22" s="239" t="str">
        <f>Link_Data!D22</f>
        <v/>
      </c>
      <c r="E22" s="56" t="str">
        <f>Link_Data!E22</f>
        <v/>
      </c>
      <c r="F22" s="233" t="str">
        <f>Link_Data!F22</f>
        <v/>
      </c>
      <c r="G22" s="246" t="str">
        <f>Link_Data!J22</f>
        <v/>
      </c>
      <c r="H22" s="233" t="str">
        <f>Link_Data!H22</f>
        <v/>
      </c>
      <c r="I22" s="56" t="str">
        <f>Link_Data!I22</f>
        <v/>
      </c>
      <c r="J22" s="233" t="str">
        <f>Link_Data!J22</f>
        <v/>
      </c>
      <c r="K22" s="57"/>
    </row>
    <row r="23" spans="2:11" s="55" customFormat="1" ht="18.75" customHeight="1" x14ac:dyDescent="0.2">
      <c r="B23" s="56">
        <f>Link_Data!B23</f>
        <v>18</v>
      </c>
      <c r="C23" s="230" t="str">
        <f>Link_Data!C23</f>
        <v>ด.ญ.ภูษารัตน์  ไชยศรี</v>
      </c>
      <c r="D23" s="239" t="str">
        <f>Link_Data!D23</f>
        <v/>
      </c>
      <c r="E23" s="56" t="str">
        <f>Link_Data!E23</f>
        <v/>
      </c>
      <c r="F23" s="233" t="str">
        <f>Link_Data!F23</f>
        <v/>
      </c>
      <c r="G23" s="246" t="str">
        <f>Link_Data!J23</f>
        <v/>
      </c>
      <c r="H23" s="233" t="str">
        <f>Link_Data!H23</f>
        <v/>
      </c>
      <c r="I23" s="56" t="str">
        <f>Link_Data!I23</f>
        <v/>
      </c>
      <c r="J23" s="233" t="str">
        <f>Link_Data!J23</f>
        <v/>
      </c>
      <c r="K23" s="57"/>
    </row>
    <row r="24" spans="2:11" s="55" customFormat="1" ht="18.75" customHeight="1" x14ac:dyDescent="0.2">
      <c r="B24" s="56">
        <f>Link_Data!B24</f>
        <v>19</v>
      </c>
      <c r="C24" s="230" t="str">
        <f>Link_Data!C24</f>
        <v>ด.ช.ธนากร  บุญครอง</v>
      </c>
      <c r="D24" s="239" t="str">
        <f>Link_Data!D24</f>
        <v/>
      </c>
      <c r="E24" s="56" t="str">
        <f>Link_Data!E24</f>
        <v/>
      </c>
      <c r="F24" s="233" t="str">
        <f>Link_Data!F24</f>
        <v/>
      </c>
      <c r="G24" s="246" t="str">
        <f>Link_Data!J24</f>
        <v/>
      </c>
      <c r="H24" s="233" t="str">
        <f>Link_Data!H24</f>
        <v/>
      </c>
      <c r="I24" s="56" t="str">
        <f>Link_Data!I24</f>
        <v/>
      </c>
      <c r="J24" s="233" t="str">
        <f>Link_Data!J24</f>
        <v/>
      </c>
      <c r="K24" s="57"/>
    </row>
    <row r="25" spans="2:11" s="55" customFormat="1" ht="18.75" customHeight="1" thickBot="1" x14ac:dyDescent="0.25">
      <c r="B25" s="58">
        <f>Link_Data!B25</f>
        <v>20</v>
      </c>
      <c r="C25" s="231" t="str">
        <f>Link_Data!C25</f>
        <v>ด.ญ.พรณิชา  ทองอิน</v>
      </c>
      <c r="D25" s="240" t="str">
        <f>Link_Data!D25</f>
        <v/>
      </c>
      <c r="E25" s="58" t="str">
        <f>Link_Data!E25</f>
        <v/>
      </c>
      <c r="F25" s="234" t="str">
        <f>Link_Data!F25</f>
        <v/>
      </c>
      <c r="G25" s="247" t="str">
        <f>Link_Data!J25</f>
        <v/>
      </c>
      <c r="H25" s="234" t="str">
        <f>Link_Data!H25</f>
        <v/>
      </c>
      <c r="I25" s="58" t="str">
        <f>Link_Data!I25</f>
        <v/>
      </c>
      <c r="J25" s="234" t="str">
        <f>Link_Data!J25</f>
        <v/>
      </c>
      <c r="K25" s="59"/>
    </row>
    <row r="26" spans="2:11" s="55" customFormat="1" ht="18.75" customHeight="1" x14ac:dyDescent="0.2">
      <c r="B26" s="52">
        <f>Link_Data!B26</f>
        <v>21</v>
      </c>
      <c r="C26" s="228" t="str">
        <f>Link_Data!C26</f>
        <v>ด.ช.กิตติรัตน์  มะโนคำ</v>
      </c>
      <c r="D26" s="238" t="str">
        <f>Link_Data!D26</f>
        <v/>
      </c>
      <c r="E26" s="52" t="str">
        <f>Link_Data!E26</f>
        <v/>
      </c>
      <c r="F26" s="232" t="str">
        <f>Link_Data!F26</f>
        <v/>
      </c>
      <c r="G26" s="245" t="str">
        <f>Link_Data!J26</f>
        <v/>
      </c>
      <c r="H26" s="232" t="str">
        <f>Link_Data!H26</f>
        <v/>
      </c>
      <c r="I26" s="229" t="str">
        <f>Link_Data!I26</f>
        <v/>
      </c>
      <c r="J26" s="242" t="str">
        <f>Link_Data!J26</f>
        <v/>
      </c>
      <c r="K26" s="54"/>
    </row>
    <row r="27" spans="2:11" s="55" customFormat="1" ht="18.75" customHeight="1" x14ac:dyDescent="0.2">
      <c r="B27" s="56">
        <f>Link_Data!B27</f>
        <v>22</v>
      </c>
      <c r="C27" s="230" t="str">
        <f>Link_Data!C27</f>
        <v>ด.ช.สรวิศ  จอมศรี</v>
      </c>
      <c r="D27" s="239" t="str">
        <f>Link_Data!D27</f>
        <v/>
      </c>
      <c r="E27" s="56" t="str">
        <f>Link_Data!E27</f>
        <v/>
      </c>
      <c r="F27" s="233" t="str">
        <f>Link_Data!F27</f>
        <v/>
      </c>
      <c r="G27" s="246" t="str">
        <f>Link_Data!J27</f>
        <v/>
      </c>
      <c r="H27" s="233" t="str">
        <f>Link_Data!H27</f>
        <v/>
      </c>
      <c r="I27" s="56" t="str">
        <f>Link_Data!I27</f>
        <v/>
      </c>
      <c r="J27" s="233" t="str">
        <f>Link_Data!J27</f>
        <v/>
      </c>
      <c r="K27" s="57"/>
    </row>
    <row r="28" spans="2:11" s="55" customFormat="1" ht="18.75" customHeight="1" x14ac:dyDescent="0.2">
      <c r="B28" s="56">
        <f>Link_Data!B28</f>
        <v>23</v>
      </c>
      <c r="C28" s="230" t="str">
        <f>Link_Data!C28</f>
        <v>ด.ช.กฤษฎา  คำลือ</v>
      </c>
      <c r="D28" s="239" t="str">
        <f>Link_Data!D28</f>
        <v/>
      </c>
      <c r="E28" s="56" t="str">
        <f>Link_Data!E28</f>
        <v/>
      </c>
      <c r="F28" s="233" t="str">
        <f>Link_Data!F28</f>
        <v/>
      </c>
      <c r="G28" s="246" t="str">
        <f>Link_Data!J28</f>
        <v/>
      </c>
      <c r="H28" s="233" t="str">
        <f>Link_Data!H28</f>
        <v/>
      </c>
      <c r="I28" s="56" t="str">
        <f>Link_Data!I28</f>
        <v/>
      </c>
      <c r="J28" s="233" t="str">
        <f>Link_Data!J28</f>
        <v/>
      </c>
      <c r="K28" s="57"/>
    </row>
    <row r="29" spans="2:11" s="55" customFormat="1" ht="18.75" customHeight="1" x14ac:dyDescent="0.2">
      <c r="B29" s="56">
        <f>Link_Data!B29</f>
        <v>24</v>
      </c>
      <c r="C29" s="230" t="str">
        <f>Link_Data!C29</f>
        <v>ด.ญ.ศศิธร  ไชยะ</v>
      </c>
      <c r="D29" s="239" t="str">
        <f>Link_Data!D29</f>
        <v/>
      </c>
      <c r="E29" s="56" t="str">
        <f>Link_Data!E29</f>
        <v/>
      </c>
      <c r="F29" s="233" t="str">
        <f>Link_Data!F29</f>
        <v/>
      </c>
      <c r="G29" s="246" t="str">
        <f>Link_Data!J29</f>
        <v/>
      </c>
      <c r="H29" s="233" t="str">
        <f>Link_Data!H29</f>
        <v/>
      </c>
      <c r="I29" s="56" t="str">
        <f>Link_Data!I29</f>
        <v/>
      </c>
      <c r="J29" s="233" t="str">
        <f>Link_Data!J29</f>
        <v/>
      </c>
      <c r="K29" s="57"/>
    </row>
    <row r="30" spans="2:11" s="55" customFormat="1" ht="18.75" customHeight="1" thickBot="1" x14ac:dyDescent="0.25">
      <c r="B30" s="58">
        <f>Link_Data!B30</f>
        <v>25</v>
      </c>
      <c r="C30" s="231" t="str">
        <f>Link_Data!C30</f>
        <v>ด.ญ.นันท์นภัสธิ์  ผลมาก</v>
      </c>
      <c r="D30" s="240" t="str">
        <f>Link_Data!D30</f>
        <v/>
      </c>
      <c r="E30" s="58" t="str">
        <f>Link_Data!E30</f>
        <v/>
      </c>
      <c r="F30" s="234" t="str">
        <f>Link_Data!F30</f>
        <v/>
      </c>
      <c r="G30" s="247" t="str">
        <f>Link_Data!J30</f>
        <v/>
      </c>
      <c r="H30" s="234" t="str">
        <f>Link_Data!H30</f>
        <v/>
      </c>
      <c r="I30" s="58" t="str">
        <f>Link_Data!I30</f>
        <v/>
      </c>
      <c r="J30" s="234" t="str">
        <f>Link_Data!J30</f>
        <v/>
      </c>
      <c r="K30" s="59"/>
    </row>
    <row r="31" spans="2:11" s="55" customFormat="1" ht="18.75" customHeight="1" x14ac:dyDescent="0.2">
      <c r="B31" s="52">
        <f>Link_Data!B31</f>
        <v>26</v>
      </c>
      <c r="C31" s="228" t="str">
        <f>Link_Data!C31</f>
        <v>ด.ญ.อังควิภา  พิลาสอน</v>
      </c>
      <c r="D31" s="238" t="str">
        <f>Link_Data!D31</f>
        <v/>
      </c>
      <c r="E31" s="52" t="str">
        <f>Link_Data!E31</f>
        <v/>
      </c>
      <c r="F31" s="232" t="str">
        <f>Link_Data!F31</f>
        <v/>
      </c>
      <c r="G31" s="245" t="str">
        <f>Link_Data!J31</f>
        <v/>
      </c>
      <c r="H31" s="232" t="str">
        <f>Link_Data!H31</f>
        <v/>
      </c>
      <c r="I31" s="229" t="str">
        <f>Link_Data!I31</f>
        <v/>
      </c>
      <c r="J31" s="242" t="str">
        <f>Link_Data!J31</f>
        <v/>
      </c>
      <c r="K31" s="54"/>
    </row>
    <row r="32" spans="2:11" s="55" customFormat="1" ht="18.75" customHeight="1" x14ac:dyDescent="0.2">
      <c r="B32" s="56">
        <f>Link_Data!B32</f>
        <v>27</v>
      </c>
      <c r="C32" s="230" t="str">
        <f>Link_Data!C32</f>
        <v>ด.ช.สุทธินนท์  คำโย</v>
      </c>
      <c r="D32" s="239" t="str">
        <f>Link_Data!D32</f>
        <v/>
      </c>
      <c r="E32" s="56" t="str">
        <f>Link_Data!E32</f>
        <v/>
      </c>
      <c r="F32" s="233" t="str">
        <f>Link_Data!F32</f>
        <v/>
      </c>
      <c r="G32" s="246" t="str">
        <f>Link_Data!J32</f>
        <v/>
      </c>
      <c r="H32" s="233" t="str">
        <f>Link_Data!H32</f>
        <v/>
      </c>
      <c r="I32" s="56" t="str">
        <f>Link_Data!I32</f>
        <v/>
      </c>
      <c r="J32" s="233" t="str">
        <f>Link_Data!J32</f>
        <v/>
      </c>
      <c r="K32" s="57"/>
    </row>
    <row r="33" spans="2:11" s="55" customFormat="1" ht="18.75" customHeight="1" x14ac:dyDescent="0.2">
      <c r="B33" s="56">
        <f>Link_Data!B33</f>
        <v>28</v>
      </c>
      <c r="C33" s="230" t="str">
        <f>Link_Data!C33</f>
        <v>ด.ญ.ญาโณทัย  ศรีโชติ</v>
      </c>
      <c r="D33" s="239" t="str">
        <f>Link_Data!D33</f>
        <v/>
      </c>
      <c r="E33" s="56" t="str">
        <f>Link_Data!E33</f>
        <v/>
      </c>
      <c r="F33" s="233" t="str">
        <f>Link_Data!F33</f>
        <v/>
      </c>
      <c r="G33" s="246" t="str">
        <f>Link_Data!J33</f>
        <v/>
      </c>
      <c r="H33" s="233" t="str">
        <f>Link_Data!H33</f>
        <v/>
      </c>
      <c r="I33" s="56" t="str">
        <f>Link_Data!I33</f>
        <v/>
      </c>
      <c r="J33" s="233" t="str">
        <f>Link_Data!J33</f>
        <v/>
      </c>
      <c r="K33" s="57"/>
    </row>
    <row r="34" spans="2:11" s="55" customFormat="1" ht="18.75" customHeight="1" x14ac:dyDescent="0.2">
      <c r="B34" s="56">
        <f>Link_Data!B34</f>
        <v>29</v>
      </c>
      <c r="C34" s="230" t="str">
        <f>Link_Data!C34</f>
        <v>ด.ญ.จินตนาการ  ประสานรัตน์</v>
      </c>
      <c r="D34" s="239" t="str">
        <f>Link_Data!D34</f>
        <v/>
      </c>
      <c r="E34" s="56" t="str">
        <f>Link_Data!E34</f>
        <v/>
      </c>
      <c r="F34" s="233" t="str">
        <f>Link_Data!F34</f>
        <v/>
      </c>
      <c r="G34" s="246" t="str">
        <f>Link_Data!J34</f>
        <v/>
      </c>
      <c r="H34" s="233" t="str">
        <f>Link_Data!H34</f>
        <v/>
      </c>
      <c r="I34" s="56" t="str">
        <f>Link_Data!I34</f>
        <v/>
      </c>
      <c r="J34" s="233" t="str">
        <f>Link_Data!J34</f>
        <v/>
      </c>
      <c r="K34" s="57"/>
    </row>
    <row r="35" spans="2:11" s="55" customFormat="1" ht="18.75" customHeight="1" thickBot="1" x14ac:dyDescent="0.25">
      <c r="B35" s="58">
        <f>Link_Data!B35</f>
        <v>30</v>
      </c>
      <c r="C35" s="231" t="str">
        <f>Link_Data!C35</f>
        <v>ด.ช.ปัฏิยพงษ์  พลอยประดับ</v>
      </c>
      <c r="D35" s="240" t="str">
        <f>Link_Data!D35</f>
        <v/>
      </c>
      <c r="E35" s="58" t="str">
        <f>Link_Data!E35</f>
        <v/>
      </c>
      <c r="F35" s="234" t="str">
        <f>Link_Data!F35</f>
        <v/>
      </c>
      <c r="G35" s="247" t="str">
        <f>Link_Data!J35</f>
        <v/>
      </c>
      <c r="H35" s="234" t="str">
        <f>Link_Data!H35</f>
        <v/>
      </c>
      <c r="I35" s="58" t="str">
        <f>Link_Data!I35</f>
        <v/>
      </c>
      <c r="J35" s="234" t="str">
        <f>Link_Data!J35</f>
        <v/>
      </c>
      <c r="K35" s="59"/>
    </row>
    <row r="36" spans="2:11" s="55" customFormat="1" ht="18.75" customHeight="1" x14ac:dyDescent="0.2">
      <c r="B36" s="52">
        <f>Link_Data!B36</f>
        <v>31</v>
      </c>
      <c r="C36" s="228" t="str">
        <f>Link_Data!C36</f>
        <v>ด.ญ.ธัญญาภา  สาสุกาศ</v>
      </c>
      <c r="D36" s="238" t="str">
        <f>Link_Data!D36</f>
        <v/>
      </c>
      <c r="E36" s="52" t="str">
        <f>Link_Data!E36</f>
        <v/>
      </c>
      <c r="F36" s="232" t="str">
        <f>Link_Data!F36</f>
        <v/>
      </c>
      <c r="G36" s="245" t="str">
        <f>Link_Data!J36</f>
        <v/>
      </c>
      <c r="H36" s="232" t="str">
        <f>Link_Data!H36</f>
        <v/>
      </c>
      <c r="I36" s="229" t="str">
        <f>Link_Data!I36</f>
        <v/>
      </c>
      <c r="J36" s="242" t="str">
        <f>Link_Data!J36</f>
        <v/>
      </c>
      <c r="K36" s="54"/>
    </row>
    <row r="37" spans="2:11" s="55" customFormat="1" ht="18.75" customHeight="1" x14ac:dyDescent="0.2">
      <c r="B37" s="56">
        <f>Link_Data!B37</f>
        <v>32</v>
      </c>
      <c r="C37" s="230" t="str">
        <f>Link_Data!C37</f>
        <v>ด.ช.ปฤณซ์  มุขพรหม</v>
      </c>
      <c r="D37" s="239" t="str">
        <f>Link_Data!D37</f>
        <v/>
      </c>
      <c r="E37" s="56" t="str">
        <f>Link_Data!E37</f>
        <v/>
      </c>
      <c r="F37" s="233" t="str">
        <f>Link_Data!F37</f>
        <v/>
      </c>
      <c r="G37" s="246" t="str">
        <f>Link_Data!J37</f>
        <v/>
      </c>
      <c r="H37" s="233" t="str">
        <f>Link_Data!H37</f>
        <v/>
      </c>
      <c r="I37" s="56" t="str">
        <f>Link_Data!I37</f>
        <v/>
      </c>
      <c r="J37" s="233" t="str">
        <f>Link_Data!J37</f>
        <v/>
      </c>
      <c r="K37" s="57"/>
    </row>
    <row r="38" spans="2:11" s="55" customFormat="1" ht="18.75" customHeight="1" x14ac:dyDescent="0.2">
      <c r="B38" s="56">
        <f>Link_Data!B38</f>
        <v>33</v>
      </c>
      <c r="C38" s="230" t="str">
        <f>Link_Data!C38</f>
        <v>ด.ญ.สุมิตา  พิมพรัตน์</v>
      </c>
      <c r="D38" s="239" t="str">
        <f>Link_Data!D38</f>
        <v/>
      </c>
      <c r="E38" s="56" t="str">
        <f>Link_Data!E38</f>
        <v/>
      </c>
      <c r="F38" s="233" t="str">
        <f>Link_Data!F38</f>
        <v/>
      </c>
      <c r="G38" s="246" t="str">
        <f>Link_Data!J38</f>
        <v/>
      </c>
      <c r="H38" s="233" t="str">
        <f>Link_Data!H38</f>
        <v/>
      </c>
      <c r="I38" s="56" t="str">
        <f>Link_Data!I38</f>
        <v/>
      </c>
      <c r="J38" s="233" t="str">
        <f>Link_Data!J38</f>
        <v/>
      </c>
      <c r="K38" s="57"/>
    </row>
    <row r="39" spans="2:11" s="55" customFormat="1" ht="18.75" customHeight="1" x14ac:dyDescent="0.2">
      <c r="B39" s="56">
        <f>Link_Data!B39</f>
        <v>34</v>
      </c>
      <c r="C39" s="230" t="str">
        <f>Link_Data!C39</f>
        <v>ด.ช.ก่อเกียรติ  ขัติกุล</v>
      </c>
      <c r="D39" s="239" t="str">
        <f>Link_Data!D39</f>
        <v/>
      </c>
      <c r="E39" s="56" t="str">
        <f>Link_Data!E39</f>
        <v/>
      </c>
      <c r="F39" s="233" t="str">
        <f>Link_Data!F39</f>
        <v/>
      </c>
      <c r="G39" s="246" t="str">
        <f>Link_Data!J39</f>
        <v/>
      </c>
      <c r="H39" s="233" t="str">
        <f>Link_Data!H39</f>
        <v/>
      </c>
      <c r="I39" s="56" t="str">
        <f>Link_Data!I39</f>
        <v/>
      </c>
      <c r="J39" s="233" t="str">
        <f>Link_Data!J39</f>
        <v/>
      </c>
      <c r="K39" s="57"/>
    </row>
    <row r="40" spans="2:11" s="55" customFormat="1" ht="18.75" customHeight="1" thickBot="1" x14ac:dyDescent="0.25">
      <c r="B40" s="58">
        <f>Link_Data!B40</f>
        <v>35</v>
      </c>
      <c r="C40" s="231" t="str">
        <f>Link_Data!C40</f>
        <v>ด.ญ.ภัสสร  วันใจ</v>
      </c>
      <c r="D40" s="240" t="str">
        <f>Link_Data!D40</f>
        <v/>
      </c>
      <c r="E40" s="58" t="str">
        <f>Link_Data!E40</f>
        <v/>
      </c>
      <c r="F40" s="234" t="str">
        <f>Link_Data!F40</f>
        <v/>
      </c>
      <c r="G40" s="247" t="str">
        <f>Link_Data!J40</f>
        <v/>
      </c>
      <c r="H40" s="234" t="str">
        <f>Link_Data!H40</f>
        <v/>
      </c>
      <c r="I40" s="58" t="str">
        <f>Link_Data!I40</f>
        <v/>
      </c>
      <c r="J40" s="234" t="str">
        <f>Link_Data!J40</f>
        <v/>
      </c>
      <c r="K40" s="59"/>
    </row>
    <row r="41" spans="2:11" s="55" customFormat="1" ht="18.75" customHeight="1" x14ac:dyDescent="0.2">
      <c r="B41" s="52" t="str">
        <f>Link_Data!B41</f>
        <v/>
      </c>
      <c r="C41" s="228" t="str">
        <f>Link_Data!C41</f>
        <v/>
      </c>
      <c r="D41" s="238" t="str">
        <f>Link_Data!D41</f>
        <v/>
      </c>
      <c r="E41" s="52" t="str">
        <f>Link_Data!E41</f>
        <v/>
      </c>
      <c r="F41" s="232" t="str">
        <f>Link_Data!F41</f>
        <v/>
      </c>
      <c r="G41" s="245" t="str">
        <f>Link_Data!J41</f>
        <v/>
      </c>
      <c r="H41" s="232" t="str">
        <f>Link_Data!H41</f>
        <v/>
      </c>
      <c r="I41" s="229" t="str">
        <f>Link_Data!I41</f>
        <v/>
      </c>
      <c r="J41" s="242" t="str">
        <f>Link_Data!J41</f>
        <v/>
      </c>
      <c r="K41" s="54"/>
    </row>
    <row r="42" spans="2:11" s="55" customFormat="1" ht="18.75" customHeight="1" x14ac:dyDescent="0.2">
      <c r="B42" s="56" t="str">
        <f>Link_Data!B42</f>
        <v/>
      </c>
      <c r="C42" s="230" t="str">
        <f>Link_Data!C42</f>
        <v/>
      </c>
      <c r="D42" s="239" t="str">
        <f>Link_Data!D42</f>
        <v/>
      </c>
      <c r="E42" s="56" t="str">
        <f>Link_Data!E42</f>
        <v/>
      </c>
      <c r="F42" s="233" t="str">
        <f>Link_Data!F42</f>
        <v/>
      </c>
      <c r="G42" s="246" t="str">
        <f>Link_Data!J42</f>
        <v/>
      </c>
      <c r="H42" s="233" t="str">
        <f>Link_Data!H42</f>
        <v/>
      </c>
      <c r="I42" s="56" t="str">
        <f>Link_Data!I42</f>
        <v/>
      </c>
      <c r="J42" s="233" t="str">
        <f>Link_Data!J42</f>
        <v/>
      </c>
      <c r="K42" s="57"/>
    </row>
    <row r="43" spans="2:11" s="55" customFormat="1" ht="18.75" customHeight="1" x14ac:dyDescent="0.2">
      <c r="B43" s="56" t="str">
        <f>Link_Data!B43</f>
        <v/>
      </c>
      <c r="C43" s="230" t="str">
        <f>Link_Data!C43</f>
        <v/>
      </c>
      <c r="D43" s="239" t="str">
        <f>Link_Data!D43</f>
        <v/>
      </c>
      <c r="E43" s="56" t="str">
        <f>Link_Data!E43</f>
        <v/>
      </c>
      <c r="F43" s="233" t="str">
        <f>Link_Data!F43</f>
        <v/>
      </c>
      <c r="G43" s="246" t="str">
        <f>Link_Data!J43</f>
        <v/>
      </c>
      <c r="H43" s="233" t="str">
        <f>Link_Data!H43</f>
        <v/>
      </c>
      <c r="I43" s="56" t="str">
        <f>Link_Data!I43</f>
        <v/>
      </c>
      <c r="J43" s="233" t="str">
        <f>Link_Data!J43</f>
        <v/>
      </c>
      <c r="K43" s="57"/>
    </row>
    <row r="44" spans="2:11" s="55" customFormat="1" ht="18.75" customHeight="1" x14ac:dyDescent="0.2">
      <c r="B44" s="56" t="str">
        <f>Link_Data!B44</f>
        <v/>
      </c>
      <c r="C44" s="230" t="str">
        <f>Link_Data!C44</f>
        <v/>
      </c>
      <c r="D44" s="239" t="str">
        <f>Link_Data!D44</f>
        <v/>
      </c>
      <c r="E44" s="56" t="str">
        <f>Link_Data!E44</f>
        <v/>
      </c>
      <c r="F44" s="233" t="str">
        <f>Link_Data!F44</f>
        <v/>
      </c>
      <c r="G44" s="246" t="str">
        <f>Link_Data!J44</f>
        <v/>
      </c>
      <c r="H44" s="233" t="str">
        <f>Link_Data!H44</f>
        <v/>
      </c>
      <c r="I44" s="56" t="str">
        <f>Link_Data!I44</f>
        <v/>
      </c>
      <c r="J44" s="233" t="str">
        <f>Link_Data!J44</f>
        <v/>
      </c>
      <c r="K44" s="57"/>
    </row>
    <row r="45" spans="2:11" s="55" customFormat="1" ht="18.75" customHeight="1" thickBot="1" x14ac:dyDescent="0.25">
      <c r="B45" s="58" t="str">
        <f>Link_Data!B45</f>
        <v/>
      </c>
      <c r="C45" s="231" t="str">
        <f>Link_Data!C45</f>
        <v/>
      </c>
      <c r="D45" s="240" t="str">
        <f>Link_Data!D45</f>
        <v/>
      </c>
      <c r="E45" s="58" t="str">
        <f>Link_Data!E45</f>
        <v/>
      </c>
      <c r="F45" s="234" t="str">
        <f>Link_Data!F45</f>
        <v/>
      </c>
      <c r="G45" s="247" t="str">
        <f>Link_Data!J45</f>
        <v/>
      </c>
      <c r="H45" s="234" t="str">
        <f>Link_Data!H45</f>
        <v/>
      </c>
      <c r="I45" s="58" t="str">
        <f>Link_Data!I45</f>
        <v/>
      </c>
      <c r="J45" s="234" t="str">
        <f>Link_Data!J45</f>
        <v/>
      </c>
      <c r="K45" s="59"/>
    </row>
    <row r="46" spans="2:11" s="55" customFormat="1" ht="18.75" customHeight="1" x14ac:dyDescent="0.2">
      <c r="B46" s="52" t="str">
        <f>Link_Data!B46</f>
        <v/>
      </c>
      <c r="C46" s="228" t="str">
        <f>Link_Data!C46</f>
        <v/>
      </c>
      <c r="D46" s="238" t="str">
        <f>Link_Data!D46</f>
        <v/>
      </c>
      <c r="E46" s="52" t="str">
        <f>Link_Data!E46</f>
        <v/>
      </c>
      <c r="F46" s="232" t="str">
        <f>Link_Data!F46</f>
        <v/>
      </c>
      <c r="G46" s="245" t="str">
        <f>Link_Data!J46</f>
        <v/>
      </c>
      <c r="H46" s="232" t="str">
        <f>Link_Data!H46</f>
        <v/>
      </c>
      <c r="I46" s="229" t="str">
        <f>Link_Data!I46</f>
        <v/>
      </c>
      <c r="J46" s="242" t="str">
        <f>Link_Data!J46</f>
        <v/>
      </c>
      <c r="K46" s="54"/>
    </row>
    <row r="47" spans="2:11" s="55" customFormat="1" ht="18.75" customHeight="1" x14ac:dyDescent="0.2">
      <c r="B47" s="56" t="str">
        <f>Link_Data!B47</f>
        <v/>
      </c>
      <c r="C47" s="230" t="str">
        <f>Link_Data!C47</f>
        <v/>
      </c>
      <c r="D47" s="239" t="str">
        <f>Link_Data!D47</f>
        <v/>
      </c>
      <c r="E47" s="56" t="str">
        <f>Link_Data!E47</f>
        <v/>
      </c>
      <c r="F47" s="233" t="str">
        <f>Link_Data!F47</f>
        <v/>
      </c>
      <c r="G47" s="246" t="str">
        <f>Link_Data!J47</f>
        <v/>
      </c>
      <c r="H47" s="233" t="str">
        <f>Link_Data!H47</f>
        <v/>
      </c>
      <c r="I47" s="56" t="str">
        <f>Link_Data!I47</f>
        <v/>
      </c>
      <c r="J47" s="233" t="str">
        <f>Link_Data!J47</f>
        <v/>
      </c>
      <c r="K47" s="57"/>
    </row>
    <row r="48" spans="2:11" s="55" customFormat="1" ht="18.75" customHeight="1" x14ac:dyDescent="0.2">
      <c r="B48" s="56" t="str">
        <f>Link_Data!B48</f>
        <v/>
      </c>
      <c r="C48" s="230" t="str">
        <f>Link_Data!C48</f>
        <v/>
      </c>
      <c r="D48" s="239" t="str">
        <f>Link_Data!D48</f>
        <v/>
      </c>
      <c r="E48" s="56" t="str">
        <f>Link_Data!E48</f>
        <v/>
      </c>
      <c r="F48" s="233" t="str">
        <f>Link_Data!F48</f>
        <v/>
      </c>
      <c r="G48" s="246" t="str">
        <f>Link_Data!J48</f>
        <v/>
      </c>
      <c r="H48" s="233" t="str">
        <f>Link_Data!H48</f>
        <v/>
      </c>
      <c r="I48" s="56" t="str">
        <f>Link_Data!I48</f>
        <v/>
      </c>
      <c r="J48" s="233" t="str">
        <f>Link_Data!J48</f>
        <v/>
      </c>
      <c r="K48" s="57"/>
    </row>
    <row r="49" spans="2:11" s="55" customFormat="1" ht="18.75" customHeight="1" x14ac:dyDescent="0.2">
      <c r="B49" s="56" t="str">
        <f>Link_Data!B49</f>
        <v/>
      </c>
      <c r="C49" s="230" t="str">
        <f>Link_Data!C49</f>
        <v/>
      </c>
      <c r="D49" s="239" t="str">
        <f>Link_Data!D49</f>
        <v/>
      </c>
      <c r="E49" s="56" t="str">
        <f>Link_Data!E49</f>
        <v/>
      </c>
      <c r="F49" s="233" t="str">
        <f>Link_Data!F49</f>
        <v/>
      </c>
      <c r="G49" s="246" t="str">
        <f>Link_Data!J49</f>
        <v/>
      </c>
      <c r="H49" s="233" t="str">
        <f>Link_Data!H49</f>
        <v/>
      </c>
      <c r="I49" s="56" t="str">
        <f>Link_Data!I49</f>
        <v/>
      </c>
      <c r="J49" s="233" t="str">
        <f>Link_Data!J49</f>
        <v/>
      </c>
      <c r="K49" s="57"/>
    </row>
    <row r="50" spans="2:11" s="55" customFormat="1" ht="18.75" customHeight="1" thickBot="1" x14ac:dyDescent="0.25">
      <c r="B50" s="58" t="str">
        <f>Link_Data!B50</f>
        <v/>
      </c>
      <c r="C50" s="231" t="str">
        <f>Link_Data!C50</f>
        <v/>
      </c>
      <c r="D50" s="240" t="str">
        <f>Link_Data!D50</f>
        <v/>
      </c>
      <c r="E50" s="58" t="str">
        <f>Link_Data!E50</f>
        <v/>
      </c>
      <c r="F50" s="234" t="str">
        <f>Link_Data!F50</f>
        <v/>
      </c>
      <c r="G50" s="247" t="str">
        <f>Link_Data!J50</f>
        <v/>
      </c>
      <c r="H50" s="234" t="str">
        <f>Link_Data!H50</f>
        <v/>
      </c>
      <c r="I50" s="58" t="str">
        <f>Link_Data!I50</f>
        <v/>
      </c>
      <c r="J50" s="234" t="str">
        <f>Link_Data!J50</f>
        <v/>
      </c>
      <c r="K50" s="59"/>
    </row>
    <row r="51" spans="2:11" s="55" customFormat="1" ht="18.75" customHeight="1" x14ac:dyDescent="0.2">
      <c r="B51" s="52" t="str">
        <f>Link_Data!B51</f>
        <v/>
      </c>
      <c r="C51" s="228" t="str">
        <f>Link_Data!C51</f>
        <v/>
      </c>
      <c r="D51" s="238" t="str">
        <f>Link_Data!D51</f>
        <v/>
      </c>
      <c r="E51" s="52" t="str">
        <f>Link_Data!E51</f>
        <v/>
      </c>
      <c r="F51" s="232" t="str">
        <f>Link_Data!F51</f>
        <v/>
      </c>
      <c r="G51" s="245" t="str">
        <f>Link_Data!J51</f>
        <v/>
      </c>
      <c r="H51" s="232" t="str">
        <f>Link_Data!H51</f>
        <v/>
      </c>
      <c r="I51" s="229" t="str">
        <f>Link_Data!I51</f>
        <v/>
      </c>
      <c r="J51" s="242" t="str">
        <f>Link_Data!J51</f>
        <v/>
      </c>
      <c r="K51" s="54"/>
    </row>
    <row r="52" spans="2:11" s="55" customFormat="1" ht="18.75" customHeight="1" x14ac:dyDescent="0.2">
      <c r="B52" s="56" t="str">
        <f>Link_Data!B52</f>
        <v/>
      </c>
      <c r="C52" s="230" t="str">
        <f>Link_Data!C52</f>
        <v/>
      </c>
      <c r="D52" s="239" t="str">
        <f>Link_Data!D52</f>
        <v/>
      </c>
      <c r="E52" s="56" t="str">
        <f>Link_Data!E52</f>
        <v/>
      </c>
      <c r="F52" s="233" t="str">
        <f>Link_Data!F52</f>
        <v/>
      </c>
      <c r="G52" s="246" t="str">
        <f>Link_Data!J52</f>
        <v/>
      </c>
      <c r="H52" s="233" t="str">
        <f>Link_Data!H52</f>
        <v/>
      </c>
      <c r="I52" s="56" t="str">
        <f>Link_Data!I52</f>
        <v/>
      </c>
      <c r="J52" s="233" t="str">
        <f>Link_Data!J52</f>
        <v/>
      </c>
      <c r="K52" s="57"/>
    </row>
    <row r="53" spans="2:11" s="55" customFormat="1" ht="18.75" customHeight="1" x14ac:dyDescent="0.2">
      <c r="B53" s="56" t="str">
        <f>Link_Data!B53</f>
        <v/>
      </c>
      <c r="C53" s="230" t="str">
        <f>Link_Data!C53</f>
        <v/>
      </c>
      <c r="D53" s="239" t="str">
        <f>Link_Data!D53</f>
        <v/>
      </c>
      <c r="E53" s="56" t="str">
        <f>Link_Data!E53</f>
        <v/>
      </c>
      <c r="F53" s="233" t="str">
        <f>Link_Data!F53</f>
        <v/>
      </c>
      <c r="G53" s="246" t="str">
        <f>Link_Data!J53</f>
        <v/>
      </c>
      <c r="H53" s="233" t="str">
        <f>Link_Data!H53</f>
        <v/>
      </c>
      <c r="I53" s="56" t="str">
        <f>Link_Data!I53</f>
        <v/>
      </c>
      <c r="J53" s="233" t="str">
        <f>Link_Data!J53</f>
        <v/>
      </c>
      <c r="K53" s="57"/>
    </row>
    <row r="54" spans="2:11" s="55" customFormat="1" ht="18.75" customHeight="1" x14ac:dyDescent="0.2">
      <c r="B54" s="56" t="str">
        <f>Link_Data!B54</f>
        <v/>
      </c>
      <c r="C54" s="230" t="str">
        <f>Link_Data!C54</f>
        <v/>
      </c>
      <c r="D54" s="239" t="str">
        <f>Link_Data!D54</f>
        <v/>
      </c>
      <c r="E54" s="56" t="str">
        <f>Link_Data!E54</f>
        <v/>
      </c>
      <c r="F54" s="233" t="str">
        <f>Link_Data!F54</f>
        <v/>
      </c>
      <c r="G54" s="246" t="str">
        <f>Link_Data!J54</f>
        <v/>
      </c>
      <c r="H54" s="233" t="str">
        <f>Link_Data!H54</f>
        <v/>
      </c>
      <c r="I54" s="56" t="str">
        <f>Link_Data!I54</f>
        <v/>
      </c>
      <c r="J54" s="233" t="str">
        <f>Link_Data!J54</f>
        <v/>
      </c>
      <c r="K54" s="57"/>
    </row>
    <row r="55" spans="2:11" s="55" customFormat="1" ht="18.75" customHeight="1" thickBot="1" x14ac:dyDescent="0.25">
      <c r="B55" s="58" t="str">
        <f>Link_Data!B55</f>
        <v/>
      </c>
      <c r="C55" s="231" t="str">
        <f>Link_Data!C55</f>
        <v/>
      </c>
      <c r="D55" s="240" t="str">
        <f>Link_Data!D55</f>
        <v/>
      </c>
      <c r="E55" s="58" t="str">
        <f>Link_Data!E55</f>
        <v/>
      </c>
      <c r="F55" s="234" t="str">
        <f>Link_Data!F55</f>
        <v/>
      </c>
      <c r="G55" s="247" t="str">
        <f>Link_Data!J55</f>
        <v/>
      </c>
      <c r="H55" s="234" t="str">
        <f>Link_Data!H55</f>
        <v/>
      </c>
      <c r="I55" s="58" t="str">
        <f>Link_Data!I55</f>
        <v/>
      </c>
      <c r="J55" s="234" t="str">
        <f>Link_Data!J55</f>
        <v/>
      </c>
      <c r="K55" s="59"/>
    </row>
    <row r="56" spans="2:11" s="55" customFormat="1" ht="18.75" customHeight="1" x14ac:dyDescent="0.2">
      <c r="B56" s="52" t="str">
        <f>Link_Data!B56</f>
        <v/>
      </c>
      <c r="C56" s="228" t="str">
        <f>Link_Data!C56</f>
        <v/>
      </c>
      <c r="D56" s="238" t="str">
        <f>Link_Data!D56</f>
        <v/>
      </c>
      <c r="E56" s="52" t="str">
        <f>Link_Data!E56</f>
        <v/>
      </c>
      <c r="F56" s="232" t="str">
        <f>Link_Data!F56</f>
        <v/>
      </c>
      <c r="G56" s="245" t="str">
        <f>Link_Data!J56</f>
        <v/>
      </c>
      <c r="H56" s="232" t="str">
        <f>Link_Data!H56</f>
        <v/>
      </c>
      <c r="I56" s="229" t="str">
        <f>Link_Data!I56</f>
        <v/>
      </c>
      <c r="J56" s="242" t="str">
        <f>Link_Data!J56</f>
        <v/>
      </c>
      <c r="K56" s="54"/>
    </row>
    <row r="57" spans="2:11" s="55" customFormat="1" ht="18.75" customHeight="1" x14ac:dyDescent="0.2">
      <c r="B57" s="56" t="str">
        <f>Link_Data!B57</f>
        <v/>
      </c>
      <c r="C57" s="230" t="str">
        <f>Link_Data!C57</f>
        <v/>
      </c>
      <c r="D57" s="239" t="str">
        <f>Link_Data!D57</f>
        <v/>
      </c>
      <c r="E57" s="56" t="str">
        <f>Link_Data!E57</f>
        <v/>
      </c>
      <c r="F57" s="233" t="str">
        <f>Link_Data!F57</f>
        <v/>
      </c>
      <c r="G57" s="246" t="str">
        <f>Link_Data!J57</f>
        <v/>
      </c>
      <c r="H57" s="233" t="str">
        <f>Link_Data!H57</f>
        <v/>
      </c>
      <c r="I57" s="56" t="str">
        <f>Link_Data!I57</f>
        <v/>
      </c>
      <c r="J57" s="233" t="str">
        <f>Link_Data!J57</f>
        <v/>
      </c>
      <c r="K57" s="57"/>
    </row>
    <row r="58" spans="2:11" s="55" customFormat="1" ht="18.75" customHeight="1" x14ac:dyDescent="0.2">
      <c r="B58" s="56" t="str">
        <f>Link_Data!B58</f>
        <v/>
      </c>
      <c r="C58" s="230" t="str">
        <f>Link_Data!C58</f>
        <v/>
      </c>
      <c r="D58" s="239" t="str">
        <f>Link_Data!D58</f>
        <v/>
      </c>
      <c r="E58" s="56" t="str">
        <f>Link_Data!E58</f>
        <v/>
      </c>
      <c r="F58" s="233" t="str">
        <f>Link_Data!F58</f>
        <v/>
      </c>
      <c r="G58" s="246" t="str">
        <f>Link_Data!J58</f>
        <v/>
      </c>
      <c r="H58" s="233" t="str">
        <f>Link_Data!H58</f>
        <v/>
      </c>
      <c r="I58" s="56" t="str">
        <f>Link_Data!I58</f>
        <v/>
      </c>
      <c r="J58" s="233" t="str">
        <f>Link_Data!J58</f>
        <v/>
      </c>
      <c r="K58" s="57"/>
    </row>
    <row r="59" spans="2:11" s="55" customFormat="1" ht="18.75" customHeight="1" x14ac:dyDescent="0.2">
      <c r="B59" s="56" t="str">
        <f>Link_Data!B59</f>
        <v/>
      </c>
      <c r="C59" s="230" t="str">
        <f>Link_Data!C59</f>
        <v/>
      </c>
      <c r="D59" s="239" t="str">
        <f>Link_Data!D59</f>
        <v/>
      </c>
      <c r="E59" s="56" t="str">
        <f>Link_Data!E59</f>
        <v/>
      </c>
      <c r="F59" s="233" t="str">
        <f>Link_Data!F59</f>
        <v/>
      </c>
      <c r="G59" s="246" t="str">
        <f>Link_Data!J59</f>
        <v/>
      </c>
      <c r="H59" s="233" t="str">
        <f>Link_Data!H59</f>
        <v/>
      </c>
      <c r="I59" s="56" t="str">
        <f>Link_Data!I59</f>
        <v/>
      </c>
      <c r="J59" s="233" t="str">
        <f>Link_Data!J59</f>
        <v/>
      </c>
      <c r="K59" s="57"/>
    </row>
    <row r="60" spans="2:11" s="55" customFormat="1" ht="18.75" customHeight="1" thickBot="1" x14ac:dyDescent="0.25">
      <c r="B60" s="58" t="str">
        <f>Link_Data!B60</f>
        <v/>
      </c>
      <c r="C60" s="231" t="str">
        <f>Link_Data!C60</f>
        <v/>
      </c>
      <c r="D60" s="240" t="str">
        <f>Link_Data!D60</f>
        <v/>
      </c>
      <c r="E60" s="58" t="str">
        <f>Link_Data!E60</f>
        <v/>
      </c>
      <c r="F60" s="234" t="str">
        <f>Link_Data!F60</f>
        <v/>
      </c>
      <c r="G60" s="247" t="str">
        <f>Link_Data!J60</f>
        <v/>
      </c>
      <c r="H60" s="234" t="str">
        <f>Link_Data!H60</f>
        <v/>
      </c>
      <c r="I60" s="58" t="str">
        <f>Link_Data!I60</f>
        <v/>
      </c>
      <c r="J60" s="234" t="str">
        <f>Link_Data!J60</f>
        <v/>
      </c>
      <c r="K60" s="59"/>
    </row>
    <row r="61" spans="2:11" s="55" customFormat="1" ht="18.75" customHeight="1" x14ac:dyDescent="0.2">
      <c r="B61" s="52" t="str">
        <f>Link_Data!B61</f>
        <v/>
      </c>
      <c r="C61" s="228" t="str">
        <f>Link_Data!C61</f>
        <v/>
      </c>
      <c r="D61" s="238" t="str">
        <f>Link_Data!D61</f>
        <v/>
      </c>
      <c r="E61" s="52" t="str">
        <f>Link_Data!E61</f>
        <v/>
      </c>
      <c r="F61" s="232" t="str">
        <f>Link_Data!F61</f>
        <v/>
      </c>
      <c r="G61" s="245" t="str">
        <f>Link_Data!J61</f>
        <v/>
      </c>
      <c r="H61" s="232" t="str">
        <f>Link_Data!H61</f>
        <v/>
      </c>
      <c r="I61" s="229" t="str">
        <f>Link_Data!I61</f>
        <v/>
      </c>
      <c r="J61" s="242" t="str">
        <f>Link_Data!J61</f>
        <v/>
      </c>
      <c r="K61" s="54"/>
    </row>
    <row r="62" spans="2:11" s="55" customFormat="1" ht="18.75" customHeight="1" x14ac:dyDescent="0.2">
      <c r="B62" s="56" t="str">
        <f>Link_Data!B62</f>
        <v/>
      </c>
      <c r="C62" s="230" t="str">
        <f>Link_Data!C62</f>
        <v/>
      </c>
      <c r="D62" s="239" t="str">
        <f>Link_Data!D62</f>
        <v/>
      </c>
      <c r="E62" s="56" t="str">
        <f>Link_Data!E62</f>
        <v/>
      </c>
      <c r="F62" s="233" t="str">
        <f>Link_Data!F62</f>
        <v/>
      </c>
      <c r="G62" s="246" t="str">
        <f>Link_Data!J62</f>
        <v/>
      </c>
      <c r="H62" s="233" t="str">
        <f>Link_Data!H62</f>
        <v/>
      </c>
      <c r="I62" s="56" t="str">
        <f>Link_Data!I62</f>
        <v/>
      </c>
      <c r="J62" s="233" t="str">
        <f>Link_Data!J62</f>
        <v/>
      </c>
      <c r="K62" s="57"/>
    </row>
    <row r="63" spans="2:11" s="55" customFormat="1" ht="18.75" customHeight="1" x14ac:dyDescent="0.2">
      <c r="B63" s="56" t="str">
        <f>Link_Data!B63</f>
        <v/>
      </c>
      <c r="C63" s="230" t="str">
        <f>Link_Data!C63</f>
        <v/>
      </c>
      <c r="D63" s="239" t="str">
        <f>Link_Data!D63</f>
        <v/>
      </c>
      <c r="E63" s="56" t="str">
        <f>Link_Data!E63</f>
        <v/>
      </c>
      <c r="F63" s="233" t="str">
        <f>Link_Data!F63</f>
        <v/>
      </c>
      <c r="G63" s="246" t="str">
        <f>Link_Data!J63</f>
        <v/>
      </c>
      <c r="H63" s="233" t="str">
        <f>Link_Data!H63</f>
        <v/>
      </c>
      <c r="I63" s="56" t="str">
        <f>Link_Data!I63</f>
        <v/>
      </c>
      <c r="J63" s="233" t="str">
        <f>Link_Data!J63</f>
        <v/>
      </c>
      <c r="K63" s="57"/>
    </row>
    <row r="64" spans="2:11" s="55" customFormat="1" ht="18.75" customHeight="1" x14ac:dyDescent="0.2">
      <c r="B64" s="56" t="str">
        <f>Link_Data!B64</f>
        <v/>
      </c>
      <c r="C64" s="230" t="str">
        <f>Link_Data!C64</f>
        <v/>
      </c>
      <c r="D64" s="239" t="str">
        <f>Link_Data!D64</f>
        <v/>
      </c>
      <c r="E64" s="56" t="str">
        <f>Link_Data!E64</f>
        <v/>
      </c>
      <c r="F64" s="233" t="str">
        <f>Link_Data!F64</f>
        <v/>
      </c>
      <c r="G64" s="246" t="str">
        <f>Link_Data!J64</f>
        <v/>
      </c>
      <c r="H64" s="233" t="str">
        <f>Link_Data!H64</f>
        <v/>
      </c>
      <c r="I64" s="56" t="str">
        <f>Link_Data!I64</f>
        <v/>
      </c>
      <c r="J64" s="233" t="str">
        <f>Link_Data!J64</f>
        <v/>
      </c>
      <c r="K64" s="57"/>
    </row>
    <row r="65" spans="2:11" s="55" customFormat="1" ht="18.75" customHeight="1" thickBot="1" x14ac:dyDescent="0.25">
      <c r="B65" s="58" t="str">
        <f>Link_Data!B65</f>
        <v/>
      </c>
      <c r="C65" s="231" t="str">
        <f>Link_Data!C65</f>
        <v/>
      </c>
      <c r="D65" s="240" t="str">
        <f>Link_Data!D65</f>
        <v/>
      </c>
      <c r="E65" s="58" t="str">
        <f>Link_Data!E65</f>
        <v/>
      </c>
      <c r="F65" s="234" t="str">
        <f>Link_Data!F65</f>
        <v/>
      </c>
      <c r="G65" s="247" t="str">
        <f>Link_Data!J65</f>
        <v/>
      </c>
      <c r="H65" s="234" t="str">
        <f>Link_Data!H65</f>
        <v/>
      </c>
      <c r="I65" s="58" t="str">
        <f>Link_Data!I65</f>
        <v/>
      </c>
      <c r="J65" s="234" t="str">
        <f>Link_Data!J65</f>
        <v/>
      </c>
      <c r="K65" s="59"/>
    </row>
    <row r="66" spans="2:11" s="55" customFormat="1" ht="18.75" customHeight="1" x14ac:dyDescent="0.2">
      <c r="B66" s="52" t="str">
        <f>Link_Data!B66</f>
        <v/>
      </c>
      <c r="C66" s="228" t="str">
        <f>Link_Data!C66</f>
        <v/>
      </c>
      <c r="D66" s="238" t="str">
        <f>Link_Data!D66</f>
        <v/>
      </c>
      <c r="E66" s="52" t="str">
        <f>Link_Data!E66</f>
        <v/>
      </c>
      <c r="F66" s="232" t="str">
        <f>Link_Data!F66</f>
        <v/>
      </c>
      <c r="G66" s="245" t="str">
        <f>Link_Data!J66</f>
        <v/>
      </c>
      <c r="H66" s="232" t="str">
        <f>Link_Data!H66</f>
        <v/>
      </c>
      <c r="I66" s="229" t="str">
        <f>Link_Data!I66</f>
        <v/>
      </c>
      <c r="J66" s="242" t="str">
        <f>Link_Data!J66</f>
        <v/>
      </c>
      <c r="K66" s="54"/>
    </row>
    <row r="67" spans="2:11" s="55" customFormat="1" ht="18.75" customHeight="1" x14ac:dyDescent="0.2">
      <c r="B67" s="56" t="str">
        <f>Link_Data!B67</f>
        <v/>
      </c>
      <c r="C67" s="230" t="str">
        <f>Link_Data!C67</f>
        <v/>
      </c>
      <c r="D67" s="239" t="str">
        <f>Link_Data!D67</f>
        <v/>
      </c>
      <c r="E67" s="56" t="str">
        <f>Link_Data!E67</f>
        <v/>
      </c>
      <c r="F67" s="233" t="str">
        <f>Link_Data!F67</f>
        <v/>
      </c>
      <c r="G67" s="246" t="str">
        <f>Link_Data!J67</f>
        <v/>
      </c>
      <c r="H67" s="233" t="str">
        <f>Link_Data!H67</f>
        <v/>
      </c>
      <c r="I67" s="56" t="str">
        <f>Link_Data!I67</f>
        <v/>
      </c>
      <c r="J67" s="233" t="str">
        <f>Link_Data!J67</f>
        <v/>
      </c>
      <c r="K67" s="57"/>
    </row>
    <row r="68" spans="2:11" s="55" customFormat="1" ht="18.75" customHeight="1" x14ac:dyDescent="0.2">
      <c r="B68" s="56" t="str">
        <f>Link_Data!B68</f>
        <v/>
      </c>
      <c r="C68" s="230" t="str">
        <f>Link_Data!C68</f>
        <v/>
      </c>
      <c r="D68" s="239" t="str">
        <f>Link_Data!D68</f>
        <v/>
      </c>
      <c r="E68" s="56" t="str">
        <f>Link_Data!E68</f>
        <v/>
      </c>
      <c r="F68" s="233" t="str">
        <f>Link_Data!F68</f>
        <v/>
      </c>
      <c r="G68" s="246" t="str">
        <f>Link_Data!J68</f>
        <v/>
      </c>
      <c r="H68" s="233" t="str">
        <f>Link_Data!H68</f>
        <v/>
      </c>
      <c r="I68" s="56" t="str">
        <f>Link_Data!I68</f>
        <v/>
      </c>
      <c r="J68" s="233" t="str">
        <f>Link_Data!J68</f>
        <v/>
      </c>
      <c r="K68" s="57"/>
    </row>
    <row r="69" spans="2:11" s="55" customFormat="1" ht="18.75" customHeight="1" x14ac:dyDescent="0.2">
      <c r="B69" s="56" t="str">
        <f>Link_Data!B69</f>
        <v/>
      </c>
      <c r="C69" s="230" t="str">
        <f>Link_Data!C69</f>
        <v/>
      </c>
      <c r="D69" s="239" t="str">
        <f>Link_Data!D69</f>
        <v/>
      </c>
      <c r="E69" s="56" t="str">
        <f>Link_Data!E69</f>
        <v/>
      </c>
      <c r="F69" s="233" t="str">
        <f>Link_Data!F69</f>
        <v/>
      </c>
      <c r="G69" s="246" t="str">
        <f>Link_Data!J69</f>
        <v/>
      </c>
      <c r="H69" s="233" t="str">
        <f>Link_Data!H69</f>
        <v/>
      </c>
      <c r="I69" s="56" t="str">
        <f>Link_Data!I69</f>
        <v/>
      </c>
      <c r="J69" s="233" t="str">
        <f>Link_Data!J69</f>
        <v/>
      </c>
      <c r="K69" s="57"/>
    </row>
    <row r="70" spans="2:11" s="55" customFormat="1" ht="18.75" customHeight="1" thickBot="1" x14ac:dyDescent="0.25">
      <c r="B70" s="58" t="str">
        <f>Link_Data!B70</f>
        <v/>
      </c>
      <c r="C70" s="231" t="str">
        <f>Link_Data!C70</f>
        <v/>
      </c>
      <c r="D70" s="240" t="str">
        <f>Link_Data!D70</f>
        <v/>
      </c>
      <c r="E70" s="58" t="str">
        <f>Link_Data!E70</f>
        <v/>
      </c>
      <c r="F70" s="234" t="str">
        <f>Link_Data!F70</f>
        <v/>
      </c>
      <c r="G70" s="247" t="str">
        <f>Link_Data!J70</f>
        <v/>
      </c>
      <c r="H70" s="234" t="str">
        <f>Link_Data!H70</f>
        <v/>
      </c>
      <c r="I70" s="58" t="str">
        <f>Link_Data!I70</f>
        <v/>
      </c>
      <c r="J70" s="234" t="str">
        <f>Link_Data!J70</f>
        <v/>
      </c>
      <c r="K70" s="59"/>
    </row>
    <row r="71" spans="2:11" s="55" customFormat="1" ht="18.75" customHeight="1" x14ac:dyDescent="0.2">
      <c r="B71" s="52" t="str">
        <f>Link_Data!B71</f>
        <v/>
      </c>
      <c r="C71" s="228" t="str">
        <f>Link_Data!C71</f>
        <v/>
      </c>
      <c r="D71" s="238" t="str">
        <f>Link_Data!D71</f>
        <v/>
      </c>
      <c r="E71" s="52" t="str">
        <f>Link_Data!E71</f>
        <v/>
      </c>
      <c r="F71" s="232" t="str">
        <f>Link_Data!F71</f>
        <v/>
      </c>
      <c r="G71" s="245" t="str">
        <f>Link_Data!J71</f>
        <v/>
      </c>
      <c r="H71" s="232" t="str">
        <f>Link_Data!H71</f>
        <v/>
      </c>
      <c r="I71" s="229" t="str">
        <f>Link_Data!I71</f>
        <v/>
      </c>
      <c r="J71" s="242" t="str">
        <f>Link_Data!J71</f>
        <v/>
      </c>
      <c r="K71" s="54"/>
    </row>
    <row r="72" spans="2:11" s="55" customFormat="1" ht="18.75" customHeight="1" x14ac:dyDescent="0.2">
      <c r="B72" s="56" t="str">
        <f>Link_Data!B72</f>
        <v/>
      </c>
      <c r="C72" s="230" t="str">
        <f>Link_Data!C72</f>
        <v/>
      </c>
      <c r="D72" s="239" t="str">
        <f>Link_Data!D72</f>
        <v/>
      </c>
      <c r="E72" s="56" t="str">
        <f>Link_Data!E72</f>
        <v/>
      </c>
      <c r="F72" s="233" t="str">
        <f>Link_Data!F72</f>
        <v/>
      </c>
      <c r="G72" s="246" t="str">
        <f>Link_Data!J72</f>
        <v/>
      </c>
      <c r="H72" s="233" t="str">
        <f>Link_Data!H72</f>
        <v/>
      </c>
      <c r="I72" s="56" t="str">
        <f>Link_Data!I72</f>
        <v/>
      </c>
      <c r="J72" s="233" t="str">
        <f>Link_Data!J72</f>
        <v/>
      </c>
      <c r="K72" s="57"/>
    </row>
    <row r="73" spans="2:11" s="55" customFormat="1" ht="18.75" customHeight="1" x14ac:dyDescent="0.2">
      <c r="B73" s="56" t="str">
        <f>Link_Data!B73</f>
        <v/>
      </c>
      <c r="C73" s="230" t="str">
        <f>Link_Data!C73</f>
        <v/>
      </c>
      <c r="D73" s="239" t="str">
        <f>Link_Data!D73</f>
        <v/>
      </c>
      <c r="E73" s="56" t="str">
        <f>Link_Data!E73</f>
        <v/>
      </c>
      <c r="F73" s="233" t="str">
        <f>Link_Data!F73</f>
        <v/>
      </c>
      <c r="G73" s="246" t="str">
        <f>Link_Data!J73</f>
        <v/>
      </c>
      <c r="H73" s="233" t="str">
        <f>Link_Data!H73</f>
        <v/>
      </c>
      <c r="I73" s="56" t="str">
        <f>Link_Data!I73</f>
        <v/>
      </c>
      <c r="J73" s="233" t="str">
        <f>Link_Data!J73</f>
        <v/>
      </c>
      <c r="K73" s="57"/>
    </row>
    <row r="74" spans="2:11" s="55" customFormat="1" ht="18.75" customHeight="1" x14ac:dyDescent="0.2">
      <c r="B74" s="56" t="str">
        <f>Link_Data!B74</f>
        <v/>
      </c>
      <c r="C74" s="230" t="str">
        <f>Link_Data!C74</f>
        <v/>
      </c>
      <c r="D74" s="239" t="str">
        <f>Link_Data!D74</f>
        <v/>
      </c>
      <c r="E74" s="56" t="str">
        <f>Link_Data!E74</f>
        <v/>
      </c>
      <c r="F74" s="233" t="str">
        <f>Link_Data!F74</f>
        <v/>
      </c>
      <c r="G74" s="246" t="str">
        <f>Link_Data!J74</f>
        <v/>
      </c>
      <c r="H74" s="233" t="str">
        <f>Link_Data!H74</f>
        <v/>
      </c>
      <c r="I74" s="56" t="str">
        <f>Link_Data!I74</f>
        <v/>
      </c>
      <c r="J74" s="233" t="str">
        <f>Link_Data!J74</f>
        <v/>
      </c>
      <c r="K74" s="57"/>
    </row>
    <row r="75" spans="2:11" s="55" customFormat="1" ht="18.75" customHeight="1" thickBot="1" x14ac:dyDescent="0.25">
      <c r="B75" s="58" t="str">
        <f>Link_Data!B75</f>
        <v/>
      </c>
      <c r="C75" s="231" t="str">
        <f>Link_Data!C75</f>
        <v/>
      </c>
      <c r="D75" s="240" t="str">
        <f>Link_Data!D75</f>
        <v/>
      </c>
      <c r="E75" s="58" t="str">
        <f>Link_Data!E75</f>
        <v/>
      </c>
      <c r="F75" s="234" t="str">
        <f>Link_Data!F75</f>
        <v/>
      </c>
      <c r="G75" s="247" t="str">
        <f>Link_Data!J75</f>
        <v/>
      </c>
      <c r="H75" s="234" t="str">
        <f>Link_Data!H75</f>
        <v/>
      </c>
      <c r="I75" s="58" t="str">
        <f>Link_Data!I75</f>
        <v/>
      </c>
      <c r="J75" s="234" t="str">
        <f>Link_Data!J75</f>
        <v/>
      </c>
      <c r="K75" s="59"/>
    </row>
    <row r="76" spans="2:11" s="55" customFormat="1" ht="18.75" customHeight="1" x14ac:dyDescent="0.2">
      <c r="B76" s="52" t="str">
        <f>Link_Data!B76</f>
        <v/>
      </c>
      <c r="C76" s="228" t="str">
        <f>Link_Data!C76</f>
        <v/>
      </c>
      <c r="D76" s="238" t="str">
        <f>Link_Data!D76</f>
        <v/>
      </c>
      <c r="E76" s="52" t="str">
        <f>Link_Data!E76</f>
        <v/>
      </c>
      <c r="F76" s="232" t="str">
        <f>Link_Data!F76</f>
        <v/>
      </c>
      <c r="G76" s="245" t="str">
        <f>Link_Data!J76</f>
        <v/>
      </c>
      <c r="H76" s="232" t="str">
        <f>Link_Data!H76</f>
        <v/>
      </c>
      <c r="I76" s="229" t="str">
        <f>Link_Data!I76</f>
        <v/>
      </c>
      <c r="J76" s="242" t="str">
        <f>Link_Data!J76</f>
        <v/>
      </c>
      <c r="K76" s="54"/>
    </row>
    <row r="77" spans="2:11" s="55" customFormat="1" ht="18.75" customHeight="1" x14ac:dyDescent="0.2">
      <c r="B77" s="56" t="str">
        <f>Link_Data!B77</f>
        <v/>
      </c>
      <c r="C77" s="230" t="str">
        <f>Link_Data!C77</f>
        <v/>
      </c>
      <c r="D77" s="239" t="str">
        <f>Link_Data!D77</f>
        <v/>
      </c>
      <c r="E77" s="56" t="str">
        <f>Link_Data!E77</f>
        <v/>
      </c>
      <c r="F77" s="233" t="str">
        <f>Link_Data!F77</f>
        <v/>
      </c>
      <c r="G77" s="246" t="str">
        <f>Link_Data!J77</f>
        <v/>
      </c>
      <c r="H77" s="233" t="str">
        <f>Link_Data!H77</f>
        <v/>
      </c>
      <c r="I77" s="56" t="str">
        <f>Link_Data!I77</f>
        <v/>
      </c>
      <c r="J77" s="233" t="str">
        <f>Link_Data!J77</f>
        <v/>
      </c>
      <c r="K77" s="57"/>
    </row>
    <row r="78" spans="2:11" s="55" customFormat="1" ht="18.75" customHeight="1" x14ac:dyDescent="0.2">
      <c r="B78" s="56" t="str">
        <f>Link_Data!B78</f>
        <v/>
      </c>
      <c r="C78" s="230" t="str">
        <f>Link_Data!C78</f>
        <v/>
      </c>
      <c r="D78" s="239" t="str">
        <f>Link_Data!D78</f>
        <v/>
      </c>
      <c r="E78" s="56" t="str">
        <f>Link_Data!E78</f>
        <v/>
      </c>
      <c r="F78" s="233" t="str">
        <f>Link_Data!F78</f>
        <v/>
      </c>
      <c r="G78" s="246" t="str">
        <f>Link_Data!J78</f>
        <v/>
      </c>
      <c r="H78" s="233" t="str">
        <f>Link_Data!H78</f>
        <v/>
      </c>
      <c r="I78" s="56" t="str">
        <f>Link_Data!I78</f>
        <v/>
      </c>
      <c r="J78" s="233" t="str">
        <f>Link_Data!J78</f>
        <v/>
      </c>
      <c r="K78" s="57"/>
    </row>
    <row r="79" spans="2:11" s="55" customFormat="1" ht="18.75" customHeight="1" x14ac:dyDescent="0.2">
      <c r="B79" s="56" t="str">
        <f>Link_Data!B79</f>
        <v/>
      </c>
      <c r="C79" s="230" t="str">
        <f>Link_Data!C79</f>
        <v/>
      </c>
      <c r="D79" s="239" t="str">
        <f>Link_Data!D79</f>
        <v/>
      </c>
      <c r="E79" s="56" t="str">
        <f>Link_Data!E79</f>
        <v/>
      </c>
      <c r="F79" s="233" t="str">
        <f>Link_Data!F79</f>
        <v/>
      </c>
      <c r="G79" s="246" t="str">
        <f>Link_Data!J79</f>
        <v/>
      </c>
      <c r="H79" s="233" t="str">
        <f>Link_Data!H79</f>
        <v/>
      </c>
      <c r="I79" s="56" t="str">
        <f>Link_Data!I79</f>
        <v/>
      </c>
      <c r="J79" s="233" t="str">
        <f>Link_Data!J79</f>
        <v/>
      </c>
      <c r="K79" s="57"/>
    </row>
    <row r="80" spans="2:11" s="55" customFormat="1" ht="18.75" customHeight="1" thickBot="1" x14ac:dyDescent="0.25">
      <c r="B80" s="58" t="str">
        <f>Link_Data!B80</f>
        <v/>
      </c>
      <c r="C80" s="231" t="str">
        <f>Link_Data!C80</f>
        <v/>
      </c>
      <c r="D80" s="240" t="str">
        <f>Link_Data!D80</f>
        <v/>
      </c>
      <c r="E80" s="58" t="str">
        <f>Link_Data!E80</f>
        <v/>
      </c>
      <c r="F80" s="234" t="str">
        <f>Link_Data!F80</f>
        <v/>
      </c>
      <c r="G80" s="247" t="str">
        <f>Link_Data!J80</f>
        <v/>
      </c>
      <c r="H80" s="234" t="str">
        <f>Link_Data!H80</f>
        <v/>
      </c>
      <c r="I80" s="58" t="str">
        <f>Link_Data!I80</f>
        <v/>
      </c>
      <c r="J80" s="234" t="str">
        <f>Link_Data!J80</f>
        <v/>
      </c>
      <c r="K80" s="59"/>
    </row>
    <row r="81" spans="2:11" s="55" customFormat="1" ht="18.75" customHeight="1" x14ac:dyDescent="0.2">
      <c r="B81" s="52" t="str">
        <f>Link_Data!B81</f>
        <v/>
      </c>
      <c r="C81" s="228" t="str">
        <f>Link_Data!C81</f>
        <v/>
      </c>
      <c r="D81" s="238" t="str">
        <f>Link_Data!D81</f>
        <v/>
      </c>
      <c r="E81" s="52" t="str">
        <f>Link_Data!E81</f>
        <v/>
      </c>
      <c r="F81" s="232" t="str">
        <f>Link_Data!F81</f>
        <v/>
      </c>
      <c r="G81" s="245" t="str">
        <f>Link_Data!J81</f>
        <v/>
      </c>
      <c r="H81" s="232" t="str">
        <f>Link_Data!H81</f>
        <v/>
      </c>
      <c r="I81" s="229" t="str">
        <f>Link_Data!I81</f>
        <v/>
      </c>
      <c r="J81" s="242" t="str">
        <f>Link_Data!J81</f>
        <v/>
      </c>
      <c r="K81" s="54"/>
    </row>
    <row r="82" spans="2:11" s="55" customFormat="1" ht="18.75" customHeight="1" x14ac:dyDescent="0.2">
      <c r="B82" s="56" t="str">
        <f>Link_Data!B82</f>
        <v/>
      </c>
      <c r="C82" s="230" t="str">
        <f>Link_Data!C82</f>
        <v/>
      </c>
      <c r="D82" s="239" t="str">
        <f>Link_Data!D82</f>
        <v/>
      </c>
      <c r="E82" s="56" t="str">
        <f>Link_Data!E82</f>
        <v/>
      </c>
      <c r="F82" s="233" t="str">
        <f>Link_Data!F82</f>
        <v/>
      </c>
      <c r="G82" s="246" t="str">
        <f>Link_Data!J82</f>
        <v/>
      </c>
      <c r="H82" s="233" t="str">
        <f>Link_Data!H82</f>
        <v/>
      </c>
      <c r="I82" s="56" t="str">
        <f>Link_Data!I82</f>
        <v/>
      </c>
      <c r="J82" s="233" t="str">
        <f>Link_Data!J82</f>
        <v/>
      </c>
      <c r="K82" s="57"/>
    </row>
    <row r="83" spans="2:11" s="55" customFormat="1" ht="18.75" customHeight="1" x14ac:dyDescent="0.2">
      <c r="B83" s="56" t="str">
        <f>Link_Data!B83</f>
        <v/>
      </c>
      <c r="C83" s="230" t="str">
        <f>Link_Data!C83</f>
        <v/>
      </c>
      <c r="D83" s="239" t="str">
        <f>Link_Data!D83</f>
        <v/>
      </c>
      <c r="E83" s="56" t="str">
        <f>Link_Data!E83</f>
        <v/>
      </c>
      <c r="F83" s="233" t="str">
        <f>Link_Data!F83</f>
        <v/>
      </c>
      <c r="G83" s="246" t="str">
        <f>Link_Data!J83</f>
        <v/>
      </c>
      <c r="H83" s="233" t="str">
        <f>Link_Data!H83</f>
        <v/>
      </c>
      <c r="I83" s="56" t="str">
        <f>Link_Data!I83</f>
        <v/>
      </c>
      <c r="J83" s="233" t="str">
        <f>Link_Data!J83</f>
        <v/>
      </c>
      <c r="K83" s="57"/>
    </row>
    <row r="84" spans="2:11" s="55" customFormat="1" ht="18.75" customHeight="1" x14ac:dyDescent="0.2">
      <c r="B84" s="56" t="str">
        <f>Link_Data!B84</f>
        <v/>
      </c>
      <c r="C84" s="230" t="str">
        <f>Link_Data!C84</f>
        <v/>
      </c>
      <c r="D84" s="239" t="str">
        <f>Link_Data!D84</f>
        <v/>
      </c>
      <c r="E84" s="56" t="str">
        <f>Link_Data!E84</f>
        <v/>
      </c>
      <c r="F84" s="233" t="str">
        <f>Link_Data!F84</f>
        <v/>
      </c>
      <c r="G84" s="246" t="str">
        <f>Link_Data!J84</f>
        <v/>
      </c>
      <c r="H84" s="233" t="str">
        <f>Link_Data!H84</f>
        <v/>
      </c>
      <c r="I84" s="56" t="str">
        <f>Link_Data!I84</f>
        <v/>
      </c>
      <c r="J84" s="233" t="str">
        <f>Link_Data!J84</f>
        <v/>
      </c>
      <c r="K84" s="57"/>
    </row>
    <row r="85" spans="2:11" s="55" customFormat="1" ht="18.75" customHeight="1" thickBot="1" x14ac:dyDescent="0.25">
      <c r="B85" s="58" t="str">
        <f>Link_Data!B85</f>
        <v/>
      </c>
      <c r="C85" s="231" t="str">
        <f>Link_Data!C85</f>
        <v/>
      </c>
      <c r="D85" s="240" t="str">
        <f>Link_Data!D85</f>
        <v/>
      </c>
      <c r="E85" s="58" t="str">
        <f>Link_Data!E85</f>
        <v/>
      </c>
      <c r="F85" s="234" t="str">
        <f>Link_Data!F85</f>
        <v/>
      </c>
      <c r="G85" s="247" t="str">
        <f>Link_Data!J85</f>
        <v/>
      </c>
      <c r="H85" s="234" t="str">
        <f>Link_Data!H85</f>
        <v/>
      </c>
      <c r="I85" s="58" t="str">
        <f>Link_Data!I85</f>
        <v/>
      </c>
      <c r="J85" s="234" t="str">
        <f>Link_Data!J85</f>
        <v/>
      </c>
      <c r="K85" s="59"/>
    </row>
    <row r="86" spans="2:11" s="55" customFormat="1" ht="18.75" customHeight="1" x14ac:dyDescent="0.2">
      <c r="B86" s="52" t="str">
        <f>Link_Data!B86</f>
        <v/>
      </c>
      <c r="C86" s="228" t="str">
        <f>Link_Data!C86</f>
        <v/>
      </c>
      <c r="D86" s="238" t="str">
        <f>Link_Data!D86</f>
        <v/>
      </c>
      <c r="E86" s="52" t="str">
        <f>Link_Data!E86</f>
        <v/>
      </c>
      <c r="F86" s="232" t="str">
        <f>Link_Data!F86</f>
        <v/>
      </c>
      <c r="G86" s="245" t="str">
        <f>Link_Data!J86</f>
        <v/>
      </c>
      <c r="H86" s="232" t="str">
        <f>Link_Data!H86</f>
        <v/>
      </c>
      <c r="I86" s="229" t="str">
        <f>Link_Data!I86</f>
        <v/>
      </c>
      <c r="J86" s="242" t="str">
        <f>Link_Data!J86</f>
        <v/>
      </c>
      <c r="K86" s="54"/>
    </row>
    <row r="87" spans="2:11" s="55" customFormat="1" ht="18.75" customHeight="1" x14ac:dyDescent="0.2">
      <c r="B87" s="56" t="str">
        <f>Link_Data!B87</f>
        <v/>
      </c>
      <c r="C87" s="230" t="str">
        <f>Link_Data!C87</f>
        <v/>
      </c>
      <c r="D87" s="239" t="str">
        <f>Link_Data!D87</f>
        <v/>
      </c>
      <c r="E87" s="56" t="str">
        <f>Link_Data!E87</f>
        <v/>
      </c>
      <c r="F87" s="233" t="str">
        <f>Link_Data!F87</f>
        <v/>
      </c>
      <c r="G87" s="246" t="str">
        <f>Link_Data!J87</f>
        <v/>
      </c>
      <c r="H87" s="233" t="str">
        <f>Link_Data!H87</f>
        <v/>
      </c>
      <c r="I87" s="56" t="str">
        <f>Link_Data!I87</f>
        <v/>
      </c>
      <c r="J87" s="233" t="str">
        <f>Link_Data!J87</f>
        <v/>
      </c>
      <c r="K87" s="57"/>
    </row>
    <row r="88" spans="2:11" s="55" customFormat="1" ht="18.75" customHeight="1" x14ac:dyDescent="0.2">
      <c r="B88" s="56" t="str">
        <f>Link_Data!B88</f>
        <v/>
      </c>
      <c r="C88" s="230" t="str">
        <f>Link_Data!C88</f>
        <v/>
      </c>
      <c r="D88" s="239" t="str">
        <f>Link_Data!D88</f>
        <v/>
      </c>
      <c r="E88" s="56" t="str">
        <f>Link_Data!E88</f>
        <v/>
      </c>
      <c r="F88" s="233" t="str">
        <f>Link_Data!F88</f>
        <v/>
      </c>
      <c r="G88" s="246" t="str">
        <f>Link_Data!J88</f>
        <v/>
      </c>
      <c r="H88" s="233" t="str">
        <f>Link_Data!H88</f>
        <v/>
      </c>
      <c r="I88" s="56" t="str">
        <f>Link_Data!I88</f>
        <v/>
      </c>
      <c r="J88" s="233" t="str">
        <f>Link_Data!J88</f>
        <v/>
      </c>
      <c r="K88" s="57"/>
    </row>
    <row r="89" spans="2:11" s="55" customFormat="1" ht="18.75" customHeight="1" x14ac:dyDescent="0.2">
      <c r="B89" s="56" t="str">
        <f>Link_Data!B89</f>
        <v/>
      </c>
      <c r="C89" s="230" t="str">
        <f>Link_Data!C89</f>
        <v/>
      </c>
      <c r="D89" s="239" t="str">
        <f>Link_Data!D89</f>
        <v/>
      </c>
      <c r="E89" s="56" t="str">
        <f>Link_Data!E89</f>
        <v/>
      </c>
      <c r="F89" s="233" t="str">
        <f>Link_Data!F89</f>
        <v/>
      </c>
      <c r="G89" s="246" t="str">
        <f>Link_Data!J89</f>
        <v/>
      </c>
      <c r="H89" s="233" t="str">
        <f>Link_Data!H89</f>
        <v/>
      </c>
      <c r="I89" s="56" t="str">
        <f>Link_Data!I89</f>
        <v/>
      </c>
      <c r="J89" s="233" t="str">
        <f>Link_Data!J89</f>
        <v/>
      </c>
      <c r="K89" s="57"/>
    </row>
    <row r="90" spans="2:11" s="55" customFormat="1" ht="18.75" customHeight="1" thickBot="1" x14ac:dyDescent="0.25">
      <c r="B90" s="58" t="str">
        <f>Link_Data!B90</f>
        <v/>
      </c>
      <c r="C90" s="231" t="str">
        <f>Link_Data!C90</f>
        <v/>
      </c>
      <c r="D90" s="240" t="str">
        <f>Link_Data!D90</f>
        <v/>
      </c>
      <c r="E90" s="58" t="str">
        <f>Link_Data!E90</f>
        <v/>
      </c>
      <c r="F90" s="234" t="str">
        <f>Link_Data!F90</f>
        <v/>
      </c>
      <c r="G90" s="247" t="str">
        <f>Link_Data!J90</f>
        <v/>
      </c>
      <c r="H90" s="234" t="str">
        <f>Link_Data!H90</f>
        <v/>
      </c>
      <c r="I90" s="58" t="str">
        <f>Link_Data!I90</f>
        <v/>
      </c>
      <c r="J90" s="234" t="str">
        <f>Link_Data!J90</f>
        <v/>
      </c>
      <c r="K90" s="59"/>
    </row>
    <row r="91" spans="2:11" s="55" customFormat="1" ht="18.75" customHeight="1" x14ac:dyDescent="0.2">
      <c r="B91" s="52" t="str">
        <f>Link_Data!B91</f>
        <v/>
      </c>
      <c r="C91" s="228" t="str">
        <f>Link_Data!C91</f>
        <v/>
      </c>
      <c r="D91" s="238" t="str">
        <f>Link_Data!D91</f>
        <v/>
      </c>
      <c r="E91" s="52" t="str">
        <f>Link_Data!E91</f>
        <v/>
      </c>
      <c r="F91" s="232" t="str">
        <f>Link_Data!F91</f>
        <v/>
      </c>
      <c r="G91" s="245" t="str">
        <f>Link_Data!J91</f>
        <v/>
      </c>
      <c r="H91" s="232" t="str">
        <f>Link_Data!H91</f>
        <v/>
      </c>
      <c r="I91" s="229" t="str">
        <f>Link_Data!I91</f>
        <v/>
      </c>
      <c r="J91" s="242" t="str">
        <f>Link_Data!J91</f>
        <v/>
      </c>
      <c r="K91" s="54"/>
    </row>
    <row r="92" spans="2:11" s="55" customFormat="1" ht="18.75" customHeight="1" x14ac:dyDescent="0.2">
      <c r="B92" s="56" t="str">
        <f>Link_Data!B92</f>
        <v/>
      </c>
      <c r="C92" s="230" t="str">
        <f>Link_Data!C92</f>
        <v/>
      </c>
      <c r="D92" s="239" t="str">
        <f>Link_Data!D92</f>
        <v/>
      </c>
      <c r="E92" s="56" t="str">
        <f>Link_Data!E92</f>
        <v/>
      </c>
      <c r="F92" s="233" t="str">
        <f>Link_Data!F92</f>
        <v/>
      </c>
      <c r="G92" s="246" t="str">
        <f>Link_Data!J92</f>
        <v/>
      </c>
      <c r="H92" s="233" t="str">
        <f>Link_Data!H92</f>
        <v/>
      </c>
      <c r="I92" s="56" t="str">
        <f>Link_Data!I92</f>
        <v/>
      </c>
      <c r="J92" s="233" t="str">
        <f>Link_Data!J92</f>
        <v/>
      </c>
      <c r="K92" s="57"/>
    </row>
    <row r="93" spans="2:11" s="55" customFormat="1" ht="18.75" customHeight="1" x14ac:dyDescent="0.2">
      <c r="B93" s="56" t="str">
        <f>Link_Data!B93</f>
        <v/>
      </c>
      <c r="C93" s="230" t="str">
        <f>Link_Data!C93</f>
        <v/>
      </c>
      <c r="D93" s="239" t="str">
        <f>Link_Data!D93</f>
        <v/>
      </c>
      <c r="E93" s="56" t="str">
        <f>Link_Data!E93</f>
        <v/>
      </c>
      <c r="F93" s="233" t="str">
        <f>Link_Data!F93</f>
        <v/>
      </c>
      <c r="G93" s="246" t="str">
        <f>Link_Data!J93</f>
        <v/>
      </c>
      <c r="H93" s="233" t="str">
        <f>Link_Data!H93</f>
        <v/>
      </c>
      <c r="I93" s="56" t="str">
        <f>Link_Data!I93</f>
        <v/>
      </c>
      <c r="J93" s="233" t="str">
        <f>Link_Data!J93</f>
        <v/>
      </c>
      <c r="K93" s="57"/>
    </row>
    <row r="94" spans="2:11" s="55" customFormat="1" ht="18.75" customHeight="1" x14ac:dyDescent="0.2">
      <c r="B94" s="56" t="str">
        <f>Link_Data!B94</f>
        <v/>
      </c>
      <c r="C94" s="230" t="str">
        <f>Link_Data!C94</f>
        <v/>
      </c>
      <c r="D94" s="239" t="str">
        <f>Link_Data!D94</f>
        <v/>
      </c>
      <c r="E94" s="56" t="str">
        <f>Link_Data!E94</f>
        <v/>
      </c>
      <c r="F94" s="233" t="str">
        <f>Link_Data!F94</f>
        <v/>
      </c>
      <c r="G94" s="246" t="str">
        <f>Link_Data!J94</f>
        <v/>
      </c>
      <c r="H94" s="233" t="str">
        <f>Link_Data!H94</f>
        <v/>
      </c>
      <c r="I94" s="56" t="str">
        <f>Link_Data!I94</f>
        <v/>
      </c>
      <c r="J94" s="233" t="str">
        <f>Link_Data!J94</f>
        <v/>
      </c>
      <c r="K94" s="57"/>
    </row>
    <row r="95" spans="2:11" s="55" customFormat="1" ht="18.75" customHeight="1" thickBot="1" x14ac:dyDescent="0.25">
      <c r="B95" s="58" t="str">
        <f>Link_Data!B95</f>
        <v/>
      </c>
      <c r="C95" s="231" t="str">
        <f>Link_Data!C95</f>
        <v/>
      </c>
      <c r="D95" s="240" t="str">
        <f>Link_Data!D95</f>
        <v/>
      </c>
      <c r="E95" s="58" t="str">
        <f>Link_Data!E95</f>
        <v/>
      </c>
      <c r="F95" s="234" t="str">
        <f>Link_Data!F95</f>
        <v/>
      </c>
      <c r="G95" s="247" t="str">
        <f>Link_Data!J95</f>
        <v/>
      </c>
      <c r="H95" s="234" t="str">
        <f>Link_Data!H95</f>
        <v/>
      </c>
      <c r="I95" s="58" t="str">
        <f>Link_Data!I95</f>
        <v/>
      </c>
      <c r="J95" s="234" t="str">
        <f>Link_Data!J95</f>
        <v/>
      </c>
      <c r="K95" s="59"/>
    </row>
    <row r="96" spans="2:11" s="55" customFormat="1" ht="18.75" customHeight="1" x14ac:dyDescent="0.2">
      <c r="B96" s="52" t="str">
        <f>Link_Data!B96</f>
        <v/>
      </c>
      <c r="C96" s="228" t="str">
        <f>Link_Data!C96</f>
        <v/>
      </c>
      <c r="D96" s="238" t="str">
        <f>Link_Data!D96</f>
        <v/>
      </c>
      <c r="E96" s="52" t="str">
        <f>Link_Data!E96</f>
        <v/>
      </c>
      <c r="F96" s="232" t="str">
        <f>Link_Data!F96</f>
        <v/>
      </c>
      <c r="G96" s="245" t="str">
        <f>Link_Data!J96</f>
        <v/>
      </c>
      <c r="H96" s="232" t="str">
        <f>Link_Data!H96</f>
        <v/>
      </c>
      <c r="I96" s="229" t="str">
        <f>Link_Data!I96</f>
        <v/>
      </c>
      <c r="J96" s="242" t="str">
        <f>Link_Data!J96</f>
        <v/>
      </c>
      <c r="K96" s="54"/>
    </row>
    <row r="97" spans="2:11" s="55" customFormat="1" ht="18.75" customHeight="1" x14ac:dyDescent="0.2">
      <c r="B97" s="56" t="str">
        <f>Link_Data!B97</f>
        <v/>
      </c>
      <c r="C97" s="230" t="str">
        <f>Link_Data!C97</f>
        <v/>
      </c>
      <c r="D97" s="239" t="str">
        <f>Link_Data!D97</f>
        <v/>
      </c>
      <c r="E97" s="56" t="str">
        <f>Link_Data!E97</f>
        <v/>
      </c>
      <c r="F97" s="233" t="str">
        <f>Link_Data!F97</f>
        <v/>
      </c>
      <c r="G97" s="246" t="str">
        <f>Link_Data!J97</f>
        <v/>
      </c>
      <c r="H97" s="233" t="str">
        <f>Link_Data!H97</f>
        <v/>
      </c>
      <c r="I97" s="56" t="str">
        <f>Link_Data!I97</f>
        <v/>
      </c>
      <c r="J97" s="233" t="str">
        <f>Link_Data!J97</f>
        <v/>
      </c>
      <c r="K97" s="57"/>
    </row>
    <row r="98" spans="2:11" s="55" customFormat="1" ht="18.75" customHeight="1" x14ac:dyDescent="0.2">
      <c r="B98" s="56" t="str">
        <f>Link_Data!B98</f>
        <v/>
      </c>
      <c r="C98" s="230" t="str">
        <f>Link_Data!C98</f>
        <v/>
      </c>
      <c r="D98" s="239" t="str">
        <f>Link_Data!D98</f>
        <v/>
      </c>
      <c r="E98" s="56" t="str">
        <f>Link_Data!E98</f>
        <v/>
      </c>
      <c r="F98" s="233" t="str">
        <f>Link_Data!F98</f>
        <v/>
      </c>
      <c r="G98" s="246" t="str">
        <f>Link_Data!J98</f>
        <v/>
      </c>
      <c r="H98" s="233" t="str">
        <f>Link_Data!H98</f>
        <v/>
      </c>
      <c r="I98" s="56" t="str">
        <f>Link_Data!I98</f>
        <v/>
      </c>
      <c r="J98" s="233" t="str">
        <f>Link_Data!J98</f>
        <v/>
      </c>
      <c r="K98" s="57"/>
    </row>
    <row r="99" spans="2:11" s="55" customFormat="1" ht="18.75" customHeight="1" x14ac:dyDescent="0.2">
      <c r="B99" s="56" t="str">
        <f>Link_Data!B99</f>
        <v/>
      </c>
      <c r="C99" s="230" t="str">
        <f>Link_Data!C99</f>
        <v/>
      </c>
      <c r="D99" s="239" t="str">
        <f>Link_Data!D99</f>
        <v/>
      </c>
      <c r="E99" s="56" t="str">
        <f>Link_Data!E99</f>
        <v/>
      </c>
      <c r="F99" s="233" t="str">
        <f>Link_Data!F99</f>
        <v/>
      </c>
      <c r="G99" s="246" t="str">
        <f>Link_Data!J99</f>
        <v/>
      </c>
      <c r="H99" s="233" t="str">
        <f>Link_Data!H99</f>
        <v/>
      </c>
      <c r="I99" s="56" t="str">
        <f>Link_Data!I99</f>
        <v/>
      </c>
      <c r="J99" s="233" t="str">
        <f>Link_Data!J99</f>
        <v/>
      </c>
      <c r="K99" s="57"/>
    </row>
    <row r="100" spans="2:11" s="55" customFormat="1" ht="18.75" customHeight="1" thickBot="1" x14ac:dyDescent="0.25">
      <c r="B100" s="58" t="str">
        <f>Link_Data!B100</f>
        <v/>
      </c>
      <c r="C100" s="231" t="str">
        <f>Link_Data!C100</f>
        <v/>
      </c>
      <c r="D100" s="240" t="str">
        <f>Link_Data!D100</f>
        <v/>
      </c>
      <c r="E100" s="58" t="str">
        <f>Link_Data!E100</f>
        <v/>
      </c>
      <c r="F100" s="234" t="str">
        <f>Link_Data!F100</f>
        <v/>
      </c>
      <c r="G100" s="247" t="str">
        <f>Link_Data!J100</f>
        <v/>
      </c>
      <c r="H100" s="234" t="str">
        <f>Link_Data!H100</f>
        <v/>
      </c>
      <c r="I100" s="58" t="str">
        <f>Link_Data!I100</f>
        <v/>
      </c>
      <c r="J100" s="234" t="str">
        <f>Link_Data!J100</f>
        <v/>
      </c>
      <c r="K100" s="59"/>
    </row>
    <row r="101" spans="2:11" s="55" customFormat="1" ht="18.75" customHeight="1" x14ac:dyDescent="0.2">
      <c r="B101" s="52" t="str">
        <f>Link_Data!B101</f>
        <v/>
      </c>
      <c r="C101" s="228" t="str">
        <f>Link_Data!C101</f>
        <v/>
      </c>
      <c r="D101" s="238" t="str">
        <f>Link_Data!D101</f>
        <v/>
      </c>
      <c r="E101" s="52" t="str">
        <f>Link_Data!E101</f>
        <v/>
      </c>
      <c r="F101" s="232" t="str">
        <f>Link_Data!F101</f>
        <v/>
      </c>
      <c r="G101" s="245" t="str">
        <f>Link_Data!J101</f>
        <v/>
      </c>
      <c r="H101" s="232" t="str">
        <f>Link_Data!H101</f>
        <v/>
      </c>
      <c r="I101" s="229" t="str">
        <f>Link_Data!I101</f>
        <v/>
      </c>
      <c r="J101" s="242" t="str">
        <f>Link_Data!J101</f>
        <v/>
      </c>
      <c r="K101" s="54"/>
    </row>
    <row r="102" spans="2:11" s="55" customFormat="1" ht="18.75" customHeight="1" x14ac:dyDescent="0.2">
      <c r="B102" s="56" t="str">
        <f>Link_Data!B102</f>
        <v/>
      </c>
      <c r="C102" s="230" t="str">
        <f>Link_Data!C102</f>
        <v/>
      </c>
      <c r="D102" s="239" t="str">
        <f>Link_Data!D102</f>
        <v/>
      </c>
      <c r="E102" s="56" t="str">
        <f>Link_Data!E102</f>
        <v/>
      </c>
      <c r="F102" s="233" t="str">
        <f>Link_Data!F102</f>
        <v/>
      </c>
      <c r="G102" s="246" t="str">
        <f>Link_Data!J102</f>
        <v/>
      </c>
      <c r="H102" s="233" t="str">
        <f>Link_Data!H102</f>
        <v/>
      </c>
      <c r="I102" s="56" t="str">
        <f>Link_Data!I102</f>
        <v/>
      </c>
      <c r="J102" s="233" t="str">
        <f>Link_Data!J102</f>
        <v/>
      </c>
      <c r="K102" s="57"/>
    </row>
    <row r="103" spans="2:11" s="55" customFormat="1" ht="18.75" customHeight="1" x14ac:dyDescent="0.2">
      <c r="B103" s="56" t="str">
        <f>Link_Data!B103</f>
        <v/>
      </c>
      <c r="C103" s="230" t="str">
        <f>Link_Data!C103</f>
        <v/>
      </c>
      <c r="D103" s="239" t="str">
        <f>Link_Data!D103</f>
        <v/>
      </c>
      <c r="E103" s="56" t="str">
        <f>Link_Data!E103</f>
        <v/>
      </c>
      <c r="F103" s="233" t="str">
        <f>Link_Data!F103</f>
        <v/>
      </c>
      <c r="G103" s="246" t="str">
        <f>Link_Data!J103</f>
        <v/>
      </c>
      <c r="H103" s="233" t="str">
        <f>Link_Data!H103</f>
        <v/>
      </c>
      <c r="I103" s="56" t="str">
        <f>Link_Data!I103</f>
        <v/>
      </c>
      <c r="J103" s="233" t="str">
        <f>Link_Data!J103</f>
        <v/>
      </c>
      <c r="K103" s="57"/>
    </row>
    <row r="104" spans="2:11" s="55" customFormat="1" ht="18.75" customHeight="1" x14ac:dyDescent="0.2">
      <c r="B104" s="56" t="str">
        <f>Link_Data!B104</f>
        <v/>
      </c>
      <c r="C104" s="230" t="str">
        <f>Link_Data!C104</f>
        <v/>
      </c>
      <c r="D104" s="239" t="str">
        <f>Link_Data!D104</f>
        <v/>
      </c>
      <c r="E104" s="56" t="str">
        <f>Link_Data!E104</f>
        <v/>
      </c>
      <c r="F104" s="233" t="str">
        <f>Link_Data!F104</f>
        <v/>
      </c>
      <c r="G104" s="246" t="str">
        <f>Link_Data!J104</f>
        <v/>
      </c>
      <c r="H104" s="233" t="str">
        <f>Link_Data!H104</f>
        <v/>
      </c>
      <c r="I104" s="56" t="str">
        <f>Link_Data!I104</f>
        <v/>
      </c>
      <c r="J104" s="233" t="str">
        <f>Link_Data!J104</f>
        <v/>
      </c>
      <c r="K104" s="57"/>
    </row>
    <row r="105" spans="2:11" s="55" customFormat="1" ht="18.75" customHeight="1" thickBot="1" x14ac:dyDescent="0.25">
      <c r="B105" s="58" t="str">
        <f>Link_Data!B105</f>
        <v/>
      </c>
      <c r="C105" s="231" t="str">
        <f>Link_Data!C105</f>
        <v/>
      </c>
      <c r="D105" s="240" t="str">
        <f>Link_Data!D105</f>
        <v/>
      </c>
      <c r="E105" s="58" t="str">
        <f>Link_Data!E105</f>
        <v/>
      </c>
      <c r="F105" s="234" t="str">
        <f>Link_Data!F105</f>
        <v/>
      </c>
      <c r="G105" s="247" t="str">
        <f>Link_Data!J105</f>
        <v/>
      </c>
      <c r="H105" s="234" t="str">
        <f>Link_Data!H105</f>
        <v/>
      </c>
      <c r="I105" s="58" t="str">
        <f>Link_Data!I105</f>
        <v/>
      </c>
      <c r="J105" s="234" t="str">
        <f>Link_Data!J105</f>
        <v/>
      </c>
      <c r="K105" s="59"/>
    </row>
    <row r="106" spans="2:11" s="55" customFormat="1" ht="18.75" customHeight="1" x14ac:dyDescent="0.2">
      <c r="B106" s="52" t="str">
        <f>Link_Data!B106</f>
        <v/>
      </c>
      <c r="C106" s="228" t="str">
        <f>Link_Data!C106</f>
        <v/>
      </c>
      <c r="D106" s="238" t="str">
        <f>Link_Data!D106</f>
        <v/>
      </c>
      <c r="E106" s="52" t="str">
        <f>Link_Data!E106</f>
        <v/>
      </c>
      <c r="F106" s="232" t="str">
        <f>Link_Data!F106</f>
        <v/>
      </c>
      <c r="G106" s="245" t="str">
        <f>Link_Data!J106</f>
        <v/>
      </c>
      <c r="H106" s="232" t="str">
        <f>Link_Data!H106</f>
        <v/>
      </c>
      <c r="I106" s="229" t="str">
        <f>Link_Data!I106</f>
        <v/>
      </c>
      <c r="J106" s="242" t="str">
        <f>Link_Data!J106</f>
        <v/>
      </c>
      <c r="K106" s="54"/>
    </row>
    <row r="107" spans="2:11" s="55" customFormat="1" ht="18.75" customHeight="1" x14ac:dyDescent="0.2">
      <c r="B107" s="56" t="str">
        <f>Link_Data!B107</f>
        <v/>
      </c>
      <c r="C107" s="230" t="str">
        <f>Link_Data!C107</f>
        <v/>
      </c>
      <c r="D107" s="239" t="str">
        <f>Link_Data!D107</f>
        <v/>
      </c>
      <c r="E107" s="56" t="str">
        <f>Link_Data!E107</f>
        <v/>
      </c>
      <c r="F107" s="233" t="str">
        <f>Link_Data!F107</f>
        <v/>
      </c>
      <c r="G107" s="246" t="str">
        <f>Link_Data!J107</f>
        <v/>
      </c>
      <c r="H107" s="233" t="str">
        <f>Link_Data!H107</f>
        <v/>
      </c>
      <c r="I107" s="56" t="str">
        <f>Link_Data!I107</f>
        <v/>
      </c>
      <c r="J107" s="233" t="str">
        <f>Link_Data!J107</f>
        <v/>
      </c>
      <c r="K107" s="57"/>
    </row>
    <row r="108" spans="2:11" s="55" customFormat="1" ht="18.75" customHeight="1" x14ac:dyDescent="0.2">
      <c r="B108" s="56" t="str">
        <f>Link_Data!B108</f>
        <v/>
      </c>
      <c r="C108" s="230" t="str">
        <f>Link_Data!C108</f>
        <v/>
      </c>
      <c r="D108" s="239" t="str">
        <f>Link_Data!D108</f>
        <v/>
      </c>
      <c r="E108" s="56" t="str">
        <f>Link_Data!E108</f>
        <v/>
      </c>
      <c r="F108" s="233" t="str">
        <f>Link_Data!F108</f>
        <v/>
      </c>
      <c r="G108" s="246" t="str">
        <f>Link_Data!J108</f>
        <v/>
      </c>
      <c r="H108" s="233" t="str">
        <f>Link_Data!H108</f>
        <v/>
      </c>
      <c r="I108" s="56" t="str">
        <f>Link_Data!I108</f>
        <v/>
      </c>
      <c r="J108" s="233" t="str">
        <f>Link_Data!J108</f>
        <v/>
      </c>
      <c r="K108" s="57"/>
    </row>
    <row r="109" spans="2:11" s="55" customFormat="1" ht="18.75" customHeight="1" x14ac:dyDescent="0.2">
      <c r="B109" s="56" t="str">
        <f>Link_Data!B109</f>
        <v/>
      </c>
      <c r="C109" s="230" t="str">
        <f>Link_Data!C109</f>
        <v/>
      </c>
      <c r="D109" s="239" t="str">
        <f>Link_Data!D109</f>
        <v/>
      </c>
      <c r="E109" s="56" t="str">
        <f>Link_Data!E109</f>
        <v/>
      </c>
      <c r="F109" s="233" t="str">
        <f>Link_Data!F109</f>
        <v/>
      </c>
      <c r="G109" s="246" t="str">
        <f>Link_Data!J109</f>
        <v/>
      </c>
      <c r="H109" s="233" t="str">
        <f>Link_Data!H109</f>
        <v/>
      </c>
      <c r="I109" s="56" t="str">
        <f>Link_Data!I109</f>
        <v/>
      </c>
      <c r="J109" s="233" t="str">
        <f>Link_Data!J109</f>
        <v/>
      </c>
      <c r="K109" s="57"/>
    </row>
    <row r="110" spans="2:11" s="55" customFormat="1" ht="18.75" customHeight="1" thickBot="1" x14ac:dyDescent="0.25">
      <c r="B110" s="58" t="str">
        <f>Link_Data!B110</f>
        <v/>
      </c>
      <c r="C110" s="231" t="str">
        <f>Link_Data!C110</f>
        <v/>
      </c>
      <c r="D110" s="240" t="str">
        <f>Link_Data!D110</f>
        <v/>
      </c>
      <c r="E110" s="58" t="str">
        <f>Link_Data!E110</f>
        <v/>
      </c>
      <c r="F110" s="234" t="str">
        <f>Link_Data!F110</f>
        <v/>
      </c>
      <c r="G110" s="247" t="str">
        <f>Link_Data!J110</f>
        <v/>
      </c>
      <c r="H110" s="234" t="str">
        <f>Link_Data!H110</f>
        <v/>
      </c>
      <c r="I110" s="58" t="str">
        <f>Link_Data!I110</f>
        <v/>
      </c>
      <c r="J110" s="234" t="str">
        <f>Link_Data!J110</f>
        <v/>
      </c>
      <c r="K110" s="59"/>
    </row>
    <row r="111" spans="2:11" s="55" customFormat="1" ht="18.75" customHeight="1" x14ac:dyDescent="0.2">
      <c r="B111" s="52" t="str">
        <f>Link_Data!B111</f>
        <v/>
      </c>
      <c r="C111" s="228" t="str">
        <f>Link_Data!C111</f>
        <v/>
      </c>
      <c r="D111" s="238" t="str">
        <f>Link_Data!D111</f>
        <v/>
      </c>
      <c r="E111" s="52" t="str">
        <f>Link_Data!E111</f>
        <v/>
      </c>
      <c r="F111" s="232" t="str">
        <f>Link_Data!F111</f>
        <v/>
      </c>
      <c r="G111" s="245" t="str">
        <f>Link_Data!J111</f>
        <v/>
      </c>
      <c r="H111" s="232" t="str">
        <f>Link_Data!H111</f>
        <v/>
      </c>
      <c r="I111" s="229" t="str">
        <f>Link_Data!I111</f>
        <v/>
      </c>
      <c r="J111" s="242" t="str">
        <f>Link_Data!J111</f>
        <v/>
      </c>
      <c r="K111" s="54"/>
    </row>
    <row r="112" spans="2:11" s="55" customFormat="1" ht="18.75" customHeight="1" x14ac:dyDescent="0.2">
      <c r="B112" s="56" t="str">
        <f>Link_Data!B112</f>
        <v/>
      </c>
      <c r="C112" s="230" t="str">
        <f>Link_Data!C112</f>
        <v/>
      </c>
      <c r="D112" s="239" t="str">
        <f>Link_Data!D112</f>
        <v/>
      </c>
      <c r="E112" s="56" t="str">
        <f>Link_Data!E112</f>
        <v/>
      </c>
      <c r="F112" s="233" t="str">
        <f>Link_Data!F112</f>
        <v/>
      </c>
      <c r="G112" s="246" t="str">
        <f>Link_Data!J112</f>
        <v/>
      </c>
      <c r="H112" s="233" t="str">
        <f>Link_Data!H112</f>
        <v/>
      </c>
      <c r="I112" s="56" t="str">
        <f>Link_Data!I112</f>
        <v/>
      </c>
      <c r="J112" s="233" t="str">
        <f>Link_Data!J112</f>
        <v/>
      </c>
      <c r="K112" s="57"/>
    </row>
    <row r="113" spans="2:11" s="55" customFormat="1" ht="18.75" customHeight="1" x14ac:dyDescent="0.2">
      <c r="B113" s="56" t="str">
        <f>Link_Data!B113</f>
        <v/>
      </c>
      <c r="C113" s="230" t="str">
        <f>Link_Data!C113</f>
        <v/>
      </c>
      <c r="D113" s="239" t="str">
        <f>Link_Data!D113</f>
        <v/>
      </c>
      <c r="E113" s="56" t="str">
        <f>Link_Data!E113</f>
        <v/>
      </c>
      <c r="F113" s="233" t="str">
        <f>Link_Data!F113</f>
        <v/>
      </c>
      <c r="G113" s="246" t="str">
        <f>Link_Data!J113</f>
        <v/>
      </c>
      <c r="H113" s="233" t="str">
        <f>Link_Data!H113</f>
        <v/>
      </c>
      <c r="I113" s="56" t="str">
        <f>Link_Data!I113</f>
        <v/>
      </c>
      <c r="J113" s="233" t="str">
        <f>Link_Data!J113</f>
        <v/>
      </c>
      <c r="K113" s="57"/>
    </row>
    <row r="114" spans="2:11" s="55" customFormat="1" ht="18.75" customHeight="1" x14ac:dyDescent="0.2">
      <c r="B114" s="56" t="str">
        <f>Link_Data!B114</f>
        <v/>
      </c>
      <c r="C114" s="230" t="str">
        <f>Link_Data!C114</f>
        <v/>
      </c>
      <c r="D114" s="239" t="str">
        <f>Link_Data!D114</f>
        <v/>
      </c>
      <c r="E114" s="56" t="str">
        <f>Link_Data!E114</f>
        <v/>
      </c>
      <c r="F114" s="233" t="str">
        <f>Link_Data!F114</f>
        <v/>
      </c>
      <c r="G114" s="246" t="str">
        <f>Link_Data!J114</f>
        <v/>
      </c>
      <c r="H114" s="233" t="str">
        <f>Link_Data!H114</f>
        <v/>
      </c>
      <c r="I114" s="56" t="str">
        <f>Link_Data!I114</f>
        <v/>
      </c>
      <c r="J114" s="233" t="str">
        <f>Link_Data!J114</f>
        <v/>
      </c>
      <c r="K114" s="57"/>
    </row>
    <row r="115" spans="2:11" s="55" customFormat="1" ht="18.75" customHeight="1" thickBot="1" x14ac:dyDescent="0.25">
      <c r="B115" s="58" t="str">
        <f>Link_Data!B115</f>
        <v/>
      </c>
      <c r="C115" s="231" t="str">
        <f>Link_Data!C115</f>
        <v/>
      </c>
      <c r="D115" s="240" t="str">
        <f>Link_Data!D115</f>
        <v/>
      </c>
      <c r="E115" s="58" t="str">
        <f>Link_Data!E115</f>
        <v/>
      </c>
      <c r="F115" s="234" t="str">
        <f>Link_Data!F115</f>
        <v/>
      </c>
      <c r="G115" s="247" t="str">
        <f>Link_Data!J115</f>
        <v/>
      </c>
      <c r="H115" s="234" t="str">
        <f>Link_Data!H115</f>
        <v/>
      </c>
      <c r="I115" s="58" t="str">
        <f>Link_Data!I115</f>
        <v/>
      </c>
      <c r="J115" s="234" t="str">
        <f>Link_Data!J115</f>
        <v/>
      </c>
      <c r="K115" s="59"/>
    </row>
    <row r="116" spans="2:11" s="55" customFormat="1" ht="18.75" customHeight="1" x14ac:dyDescent="0.2">
      <c r="B116" s="52" t="str">
        <f>Link_Data!B116</f>
        <v/>
      </c>
      <c r="C116" s="228" t="str">
        <f>Link_Data!C116</f>
        <v/>
      </c>
      <c r="D116" s="238" t="str">
        <f>Link_Data!D116</f>
        <v/>
      </c>
      <c r="E116" s="52" t="str">
        <f>Link_Data!E116</f>
        <v/>
      </c>
      <c r="F116" s="232" t="str">
        <f>Link_Data!F116</f>
        <v/>
      </c>
      <c r="G116" s="245" t="str">
        <f>Link_Data!J116</f>
        <v/>
      </c>
      <c r="H116" s="232" t="str">
        <f>Link_Data!H116</f>
        <v/>
      </c>
      <c r="I116" s="229" t="str">
        <f>Link_Data!I116</f>
        <v/>
      </c>
      <c r="J116" s="242" t="str">
        <f>Link_Data!J116</f>
        <v/>
      </c>
      <c r="K116" s="54"/>
    </row>
    <row r="117" spans="2:11" s="55" customFormat="1" ht="18.75" customHeight="1" x14ac:dyDescent="0.2">
      <c r="B117" s="56" t="str">
        <f>Link_Data!B117</f>
        <v/>
      </c>
      <c r="C117" s="230" t="str">
        <f>Link_Data!C117</f>
        <v/>
      </c>
      <c r="D117" s="239" t="str">
        <f>Link_Data!D117</f>
        <v/>
      </c>
      <c r="E117" s="56" t="str">
        <f>Link_Data!E117</f>
        <v/>
      </c>
      <c r="F117" s="233" t="str">
        <f>Link_Data!F117</f>
        <v/>
      </c>
      <c r="G117" s="246" t="str">
        <f>Link_Data!J117</f>
        <v/>
      </c>
      <c r="H117" s="233" t="str">
        <f>Link_Data!H117</f>
        <v/>
      </c>
      <c r="I117" s="56" t="str">
        <f>Link_Data!I117</f>
        <v/>
      </c>
      <c r="J117" s="233" t="str">
        <f>Link_Data!J117</f>
        <v/>
      </c>
      <c r="K117" s="57"/>
    </row>
    <row r="118" spans="2:11" s="55" customFormat="1" ht="18.75" customHeight="1" x14ac:dyDescent="0.2">
      <c r="B118" s="56" t="str">
        <f>Link_Data!B118</f>
        <v/>
      </c>
      <c r="C118" s="230" t="str">
        <f>Link_Data!C118</f>
        <v/>
      </c>
      <c r="D118" s="239" t="str">
        <f>Link_Data!D118</f>
        <v/>
      </c>
      <c r="E118" s="56" t="str">
        <f>Link_Data!E118</f>
        <v/>
      </c>
      <c r="F118" s="233" t="str">
        <f>Link_Data!F118</f>
        <v/>
      </c>
      <c r="G118" s="246" t="str">
        <f>Link_Data!J118</f>
        <v/>
      </c>
      <c r="H118" s="233" t="str">
        <f>Link_Data!H118</f>
        <v/>
      </c>
      <c r="I118" s="56" t="str">
        <f>Link_Data!I118</f>
        <v/>
      </c>
      <c r="J118" s="233" t="str">
        <f>Link_Data!J118</f>
        <v/>
      </c>
      <c r="K118" s="57"/>
    </row>
    <row r="119" spans="2:11" s="55" customFormat="1" ht="18.75" customHeight="1" x14ac:dyDescent="0.2">
      <c r="B119" s="56" t="str">
        <f>Link_Data!B119</f>
        <v/>
      </c>
      <c r="C119" s="230" t="str">
        <f>Link_Data!C119</f>
        <v/>
      </c>
      <c r="D119" s="239" t="str">
        <f>Link_Data!D119</f>
        <v/>
      </c>
      <c r="E119" s="56" t="str">
        <f>Link_Data!E119</f>
        <v/>
      </c>
      <c r="F119" s="233" t="str">
        <f>Link_Data!F119</f>
        <v/>
      </c>
      <c r="G119" s="246" t="str">
        <f>Link_Data!J119</f>
        <v/>
      </c>
      <c r="H119" s="233" t="str">
        <f>Link_Data!H119</f>
        <v/>
      </c>
      <c r="I119" s="56" t="str">
        <f>Link_Data!I119</f>
        <v/>
      </c>
      <c r="J119" s="233" t="str">
        <f>Link_Data!J119</f>
        <v/>
      </c>
      <c r="K119" s="57"/>
    </row>
    <row r="120" spans="2:11" s="55" customFormat="1" ht="18.75" customHeight="1" thickBot="1" x14ac:dyDescent="0.25">
      <c r="B120" s="58" t="str">
        <f>Link_Data!B120</f>
        <v/>
      </c>
      <c r="C120" s="231" t="str">
        <f>Link_Data!C120</f>
        <v/>
      </c>
      <c r="D120" s="240" t="str">
        <f>Link_Data!D120</f>
        <v/>
      </c>
      <c r="E120" s="58" t="str">
        <f>Link_Data!E120</f>
        <v/>
      </c>
      <c r="F120" s="234" t="str">
        <f>Link_Data!F120</f>
        <v/>
      </c>
      <c r="G120" s="247" t="str">
        <f>Link_Data!J120</f>
        <v/>
      </c>
      <c r="H120" s="234" t="str">
        <f>Link_Data!H120</f>
        <v/>
      </c>
      <c r="I120" s="58" t="str">
        <f>Link_Data!I120</f>
        <v/>
      </c>
      <c r="J120" s="234" t="str">
        <f>Link_Data!J120</f>
        <v/>
      </c>
      <c r="K120" s="59"/>
    </row>
    <row r="121" spans="2:11" s="55" customFormat="1" ht="18.75" customHeight="1" x14ac:dyDescent="0.2">
      <c r="B121" s="52" t="str">
        <f>Link_Data!B136</f>
        <v/>
      </c>
      <c r="C121" s="228" t="str">
        <f>Link_Data!C136</f>
        <v/>
      </c>
      <c r="D121" s="238" t="str">
        <f>Link_Data!D136</f>
        <v/>
      </c>
      <c r="E121" s="52" t="str">
        <f>Link_Data!E136</f>
        <v/>
      </c>
      <c r="F121" s="232" t="str">
        <f>Link_Data!F136</f>
        <v/>
      </c>
      <c r="G121" s="245" t="str">
        <f>Link_Data!J136</f>
        <v/>
      </c>
      <c r="H121" s="232" t="str">
        <f>Link_Data!H136</f>
        <v/>
      </c>
      <c r="I121" s="229" t="str">
        <f>Link_Data!I136</f>
        <v/>
      </c>
      <c r="J121" s="242" t="str">
        <f>Link_Data!J136</f>
        <v/>
      </c>
      <c r="K121" s="54"/>
    </row>
    <row r="122" spans="2:11" s="55" customFormat="1" ht="18.75" customHeight="1" x14ac:dyDescent="0.2">
      <c r="B122" s="56" t="str">
        <f>Link_Data!B137</f>
        <v/>
      </c>
      <c r="C122" s="230" t="str">
        <f>Link_Data!C137</f>
        <v/>
      </c>
      <c r="D122" s="239" t="str">
        <f>Link_Data!D137</f>
        <v/>
      </c>
      <c r="E122" s="56" t="str">
        <f>Link_Data!E137</f>
        <v/>
      </c>
      <c r="F122" s="233" t="str">
        <f>Link_Data!F137</f>
        <v/>
      </c>
      <c r="G122" s="246" t="str">
        <f>Link_Data!J137</f>
        <v/>
      </c>
      <c r="H122" s="233" t="str">
        <f>Link_Data!H137</f>
        <v/>
      </c>
      <c r="I122" s="56" t="str">
        <f>Link_Data!I137</f>
        <v/>
      </c>
      <c r="J122" s="233" t="str">
        <f>Link_Data!J137</f>
        <v/>
      </c>
      <c r="K122" s="57"/>
    </row>
    <row r="123" spans="2:11" s="55" customFormat="1" ht="18.75" customHeight="1" x14ac:dyDescent="0.2">
      <c r="B123" s="56" t="str">
        <f>Link_Data!B138</f>
        <v/>
      </c>
      <c r="C123" s="230" t="str">
        <f>Link_Data!C138</f>
        <v/>
      </c>
      <c r="D123" s="239" t="str">
        <f>Link_Data!D138</f>
        <v/>
      </c>
      <c r="E123" s="56" t="str">
        <f>Link_Data!E138</f>
        <v/>
      </c>
      <c r="F123" s="233" t="str">
        <f>Link_Data!F138</f>
        <v/>
      </c>
      <c r="G123" s="246" t="str">
        <f>Link_Data!J138</f>
        <v/>
      </c>
      <c r="H123" s="233" t="str">
        <f>Link_Data!H138</f>
        <v/>
      </c>
      <c r="I123" s="56" t="str">
        <f>Link_Data!I138</f>
        <v/>
      </c>
      <c r="J123" s="233" t="str">
        <f>Link_Data!J138</f>
        <v/>
      </c>
      <c r="K123" s="57"/>
    </row>
    <row r="124" spans="2:11" s="55" customFormat="1" ht="18.75" customHeight="1" x14ac:dyDescent="0.2">
      <c r="B124" s="56" t="str">
        <f>Link_Data!B139</f>
        <v/>
      </c>
      <c r="C124" s="230" t="str">
        <f>Link_Data!C139</f>
        <v/>
      </c>
      <c r="D124" s="239" t="str">
        <f>Link_Data!D139</f>
        <v/>
      </c>
      <c r="E124" s="56" t="str">
        <f>Link_Data!E139</f>
        <v/>
      </c>
      <c r="F124" s="233" t="str">
        <f>Link_Data!F139</f>
        <v/>
      </c>
      <c r="G124" s="246" t="str">
        <f>Link_Data!J139</f>
        <v/>
      </c>
      <c r="H124" s="233" t="str">
        <f>Link_Data!H139</f>
        <v/>
      </c>
      <c r="I124" s="56" t="str">
        <f>Link_Data!I139</f>
        <v/>
      </c>
      <c r="J124" s="233" t="str">
        <f>Link_Data!J139</f>
        <v/>
      </c>
      <c r="K124" s="57"/>
    </row>
    <row r="125" spans="2:11" s="55" customFormat="1" ht="18.75" customHeight="1" thickBot="1" x14ac:dyDescent="0.25">
      <c r="B125" s="58" t="str">
        <f>Link_Data!B140</f>
        <v/>
      </c>
      <c r="C125" s="231" t="str">
        <f>Link_Data!C140</f>
        <v/>
      </c>
      <c r="D125" s="240" t="str">
        <f>Link_Data!D140</f>
        <v/>
      </c>
      <c r="E125" s="58" t="str">
        <f>Link_Data!E140</f>
        <v/>
      </c>
      <c r="F125" s="234" t="str">
        <f>Link_Data!F140</f>
        <v/>
      </c>
      <c r="G125" s="247" t="str">
        <f>Link_Data!J140</f>
        <v/>
      </c>
      <c r="H125" s="234" t="str">
        <f>Link_Data!H140</f>
        <v/>
      </c>
      <c r="I125" s="58" t="str">
        <f>Link_Data!I140</f>
        <v/>
      </c>
      <c r="J125" s="234" t="str">
        <f>Link_Data!J140</f>
        <v/>
      </c>
      <c r="K125" s="59"/>
    </row>
    <row r="126" spans="2:11" s="55" customFormat="1" ht="18.75" customHeight="1" x14ac:dyDescent="0.2">
      <c r="B126" s="52" t="str">
        <f>Link_Data!B141</f>
        <v/>
      </c>
      <c r="C126" s="228" t="str">
        <f>Link_Data!C141</f>
        <v/>
      </c>
      <c r="D126" s="238" t="str">
        <f>Link_Data!D141</f>
        <v/>
      </c>
      <c r="E126" s="52" t="str">
        <f>Link_Data!E141</f>
        <v/>
      </c>
      <c r="F126" s="232" t="str">
        <f>Link_Data!F141</f>
        <v/>
      </c>
      <c r="G126" s="245" t="str">
        <f>Link_Data!J141</f>
        <v/>
      </c>
      <c r="H126" s="232" t="str">
        <f>Link_Data!H141</f>
        <v/>
      </c>
      <c r="I126" s="229" t="str">
        <f>Link_Data!I141</f>
        <v/>
      </c>
      <c r="J126" s="242" t="str">
        <f>Link_Data!J141</f>
        <v/>
      </c>
      <c r="K126" s="54"/>
    </row>
    <row r="127" spans="2:11" s="55" customFormat="1" ht="18.75" customHeight="1" x14ac:dyDescent="0.2">
      <c r="B127" s="56" t="str">
        <f>Link_Data!B142</f>
        <v/>
      </c>
      <c r="C127" s="230" t="str">
        <f>Link_Data!C142</f>
        <v/>
      </c>
      <c r="D127" s="239" t="str">
        <f>Link_Data!D142</f>
        <v/>
      </c>
      <c r="E127" s="56" t="str">
        <f>Link_Data!E142</f>
        <v/>
      </c>
      <c r="F127" s="233" t="str">
        <f>Link_Data!F142</f>
        <v/>
      </c>
      <c r="G127" s="246" t="str">
        <f>Link_Data!J142</f>
        <v/>
      </c>
      <c r="H127" s="233" t="str">
        <f>Link_Data!H142</f>
        <v/>
      </c>
      <c r="I127" s="56" t="str">
        <f>Link_Data!I142</f>
        <v/>
      </c>
      <c r="J127" s="233" t="str">
        <f>Link_Data!J142</f>
        <v/>
      </c>
      <c r="K127" s="57"/>
    </row>
    <row r="128" spans="2:11" s="55" customFormat="1" ht="18.75" customHeight="1" x14ac:dyDescent="0.2">
      <c r="B128" s="56" t="str">
        <f>Link_Data!B143</f>
        <v/>
      </c>
      <c r="C128" s="230" t="str">
        <f>Link_Data!C143</f>
        <v/>
      </c>
      <c r="D128" s="239" t="str">
        <f>Link_Data!D143</f>
        <v/>
      </c>
      <c r="E128" s="56" t="str">
        <f>Link_Data!E143</f>
        <v/>
      </c>
      <c r="F128" s="233" t="str">
        <f>Link_Data!F143</f>
        <v/>
      </c>
      <c r="G128" s="246" t="str">
        <f>Link_Data!J143</f>
        <v/>
      </c>
      <c r="H128" s="233" t="str">
        <f>Link_Data!H143</f>
        <v/>
      </c>
      <c r="I128" s="56" t="str">
        <f>Link_Data!I143</f>
        <v/>
      </c>
      <c r="J128" s="233" t="str">
        <f>Link_Data!J143</f>
        <v/>
      </c>
      <c r="K128" s="57"/>
    </row>
    <row r="129" spans="2:11" s="55" customFormat="1" ht="18.75" customHeight="1" x14ac:dyDescent="0.2">
      <c r="B129" s="56" t="str">
        <f>Link_Data!B144</f>
        <v/>
      </c>
      <c r="C129" s="230" t="str">
        <f>Link_Data!C144</f>
        <v/>
      </c>
      <c r="D129" s="239" t="str">
        <f>Link_Data!D144</f>
        <v/>
      </c>
      <c r="E129" s="56" t="str">
        <f>Link_Data!E144</f>
        <v/>
      </c>
      <c r="F129" s="233" t="str">
        <f>Link_Data!F144</f>
        <v/>
      </c>
      <c r="G129" s="246" t="str">
        <f>Link_Data!J144</f>
        <v/>
      </c>
      <c r="H129" s="233" t="str">
        <f>Link_Data!H144</f>
        <v/>
      </c>
      <c r="I129" s="56" t="str">
        <f>Link_Data!I144</f>
        <v/>
      </c>
      <c r="J129" s="233" t="str">
        <f>Link_Data!J144</f>
        <v/>
      </c>
      <c r="K129" s="57"/>
    </row>
    <row r="130" spans="2:11" s="55" customFormat="1" ht="18.75" customHeight="1" thickBot="1" x14ac:dyDescent="0.25">
      <c r="B130" s="58" t="str">
        <f>Link_Data!B145</f>
        <v/>
      </c>
      <c r="C130" s="231" t="str">
        <f>Link_Data!C145</f>
        <v/>
      </c>
      <c r="D130" s="240" t="str">
        <f>Link_Data!D145</f>
        <v/>
      </c>
      <c r="E130" s="58" t="str">
        <f>Link_Data!E145</f>
        <v/>
      </c>
      <c r="F130" s="234" t="str">
        <f>Link_Data!F145</f>
        <v/>
      </c>
      <c r="G130" s="247" t="str">
        <f>Link_Data!J145</f>
        <v/>
      </c>
      <c r="H130" s="234" t="str">
        <f>Link_Data!H145</f>
        <v/>
      </c>
      <c r="I130" s="58" t="str">
        <f>Link_Data!I145</f>
        <v/>
      </c>
      <c r="J130" s="234" t="str">
        <f>Link_Data!J145</f>
        <v/>
      </c>
      <c r="K130" s="59"/>
    </row>
    <row r="131" spans="2:11" s="55" customFormat="1" ht="18.75" customHeight="1" x14ac:dyDescent="0.2">
      <c r="B131" s="52" t="str">
        <f>Link_Data!B146</f>
        <v/>
      </c>
      <c r="C131" s="228" t="str">
        <f>Link_Data!C146</f>
        <v/>
      </c>
      <c r="D131" s="238" t="str">
        <f>Link_Data!D146</f>
        <v/>
      </c>
      <c r="E131" s="52" t="str">
        <f>Link_Data!E146</f>
        <v/>
      </c>
      <c r="F131" s="232" t="str">
        <f>Link_Data!F146</f>
        <v/>
      </c>
      <c r="G131" s="245" t="str">
        <f>Link_Data!J146</f>
        <v/>
      </c>
      <c r="H131" s="232" t="str">
        <f>Link_Data!H146</f>
        <v/>
      </c>
      <c r="I131" s="229" t="str">
        <f>Link_Data!I146</f>
        <v/>
      </c>
      <c r="J131" s="242" t="str">
        <f>Link_Data!J146</f>
        <v/>
      </c>
      <c r="K131" s="54"/>
    </row>
    <row r="132" spans="2:11" s="55" customFormat="1" ht="18.75" customHeight="1" x14ac:dyDescent="0.2">
      <c r="B132" s="56" t="str">
        <f>Link_Data!B147</f>
        <v/>
      </c>
      <c r="C132" s="230" t="str">
        <f>Link_Data!C147</f>
        <v/>
      </c>
      <c r="D132" s="239" t="str">
        <f>Link_Data!D147</f>
        <v/>
      </c>
      <c r="E132" s="56" t="str">
        <f>Link_Data!E147</f>
        <v/>
      </c>
      <c r="F132" s="233" t="str">
        <f>Link_Data!F147</f>
        <v/>
      </c>
      <c r="G132" s="246" t="str">
        <f>Link_Data!J147</f>
        <v/>
      </c>
      <c r="H132" s="233" t="str">
        <f>Link_Data!H147</f>
        <v/>
      </c>
      <c r="I132" s="56" t="str">
        <f>Link_Data!I147</f>
        <v/>
      </c>
      <c r="J132" s="233" t="str">
        <f>Link_Data!J147</f>
        <v/>
      </c>
      <c r="K132" s="57"/>
    </row>
    <row r="133" spans="2:11" s="55" customFormat="1" ht="18.75" customHeight="1" x14ac:dyDescent="0.2">
      <c r="B133" s="56" t="str">
        <f>Link_Data!B148</f>
        <v/>
      </c>
      <c r="C133" s="230" t="str">
        <f>Link_Data!C148</f>
        <v/>
      </c>
      <c r="D133" s="239" t="str">
        <f>Link_Data!D148</f>
        <v/>
      </c>
      <c r="E133" s="56" t="str">
        <f>Link_Data!E148</f>
        <v/>
      </c>
      <c r="F133" s="233" t="str">
        <f>Link_Data!F148</f>
        <v/>
      </c>
      <c r="G133" s="246" t="str">
        <f>Link_Data!J148</f>
        <v/>
      </c>
      <c r="H133" s="233" t="str">
        <f>Link_Data!H148</f>
        <v/>
      </c>
      <c r="I133" s="56" t="str">
        <f>Link_Data!I148</f>
        <v/>
      </c>
      <c r="J133" s="233" t="str">
        <f>Link_Data!J148</f>
        <v/>
      </c>
      <c r="K133" s="57"/>
    </row>
    <row r="134" spans="2:11" s="55" customFormat="1" ht="18.75" customHeight="1" x14ac:dyDescent="0.2">
      <c r="B134" s="56" t="str">
        <f>Link_Data!B149</f>
        <v/>
      </c>
      <c r="C134" s="230" t="str">
        <f>Link_Data!C149</f>
        <v/>
      </c>
      <c r="D134" s="239" t="str">
        <f>Link_Data!D149</f>
        <v/>
      </c>
      <c r="E134" s="56" t="str">
        <f>Link_Data!E149</f>
        <v/>
      </c>
      <c r="F134" s="233" t="str">
        <f>Link_Data!F149</f>
        <v/>
      </c>
      <c r="G134" s="246" t="str">
        <f>Link_Data!J149</f>
        <v/>
      </c>
      <c r="H134" s="233" t="str">
        <f>Link_Data!H149</f>
        <v/>
      </c>
      <c r="I134" s="56" t="str">
        <f>Link_Data!I149</f>
        <v/>
      </c>
      <c r="J134" s="233" t="str">
        <f>Link_Data!J149</f>
        <v/>
      </c>
      <c r="K134" s="57"/>
    </row>
    <row r="135" spans="2:11" s="55" customFormat="1" ht="18.75" customHeight="1" thickBot="1" x14ac:dyDescent="0.25">
      <c r="B135" s="58" t="str">
        <f>Link_Data!B150</f>
        <v/>
      </c>
      <c r="C135" s="231" t="str">
        <f>Link_Data!C150</f>
        <v/>
      </c>
      <c r="D135" s="240" t="str">
        <f>Link_Data!D150</f>
        <v/>
      </c>
      <c r="E135" s="58" t="str">
        <f>Link_Data!E150</f>
        <v/>
      </c>
      <c r="F135" s="234" t="str">
        <f>Link_Data!F150</f>
        <v/>
      </c>
      <c r="G135" s="247" t="str">
        <f>Link_Data!J150</f>
        <v/>
      </c>
      <c r="H135" s="234" t="str">
        <f>Link_Data!H150</f>
        <v/>
      </c>
      <c r="I135" s="58" t="str">
        <f>Link_Data!I150</f>
        <v/>
      </c>
      <c r="J135" s="234" t="str">
        <f>Link_Data!J150</f>
        <v/>
      </c>
      <c r="K135" s="59"/>
    </row>
    <row r="136" spans="2:11" s="55" customFormat="1" ht="18.75" customHeight="1" x14ac:dyDescent="0.2">
      <c r="B136" s="52" t="str">
        <f>Link_Data!B151</f>
        <v/>
      </c>
      <c r="C136" s="228" t="str">
        <f>Link_Data!C151</f>
        <v/>
      </c>
      <c r="D136" s="238" t="str">
        <f>Link_Data!D151</f>
        <v/>
      </c>
      <c r="E136" s="52" t="str">
        <f>Link_Data!E151</f>
        <v/>
      </c>
      <c r="F136" s="232" t="str">
        <f>Link_Data!F151</f>
        <v/>
      </c>
      <c r="G136" s="245" t="str">
        <f>Link_Data!J151</f>
        <v/>
      </c>
      <c r="H136" s="232" t="str">
        <f>Link_Data!H151</f>
        <v/>
      </c>
      <c r="I136" s="229" t="str">
        <f>Link_Data!I151</f>
        <v/>
      </c>
      <c r="J136" s="242" t="str">
        <f>Link_Data!J151</f>
        <v/>
      </c>
      <c r="K136" s="54"/>
    </row>
    <row r="137" spans="2:11" s="55" customFormat="1" ht="18.75" customHeight="1" x14ac:dyDescent="0.2">
      <c r="B137" s="56" t="str">
        <f>Link_Data!B152</f>
        <v/>
      </c>
      <c r="C137" s="230" t="str">
        <f>Link_Data!C152</f>
        <v/>
      </c>
      <c r="D137" s="239" t="str">
        <f>Link_Data!D152</f>
        <v/>
      </c>
      <c r="E137" s="56" t="str">
        <f>Link_Data!E152</f>
        <v/>
      </c>
      <c r="F137" s="233" t="str">
        <f>Link_Data!F152</f>
        <v/>
      </c>
      <c r="G137" s="246" t="str">
        <f>Link_Data!J152</f>
        <v/>
      </c>
      <c r="H137" s="233" t="str">
        <f>Link_Data!H152</f>
        <v/>
      </c>
      <c r="I137" s="56" t="str">
        <f>Link_Data!I152</f>
        <v/>
      </c>
      <c r="J137" s="233" t="str">
        <f>Link_Data!J152</f>
        <v/>
      </c>
      <c r="K137" s="57"/>
    </row>
    <row r="138" spans="2:11" s="55" customFormat="1" ht="18.75" customHeight="1" x14ac:dyDescent="0.2">
      <c r="B138" s="56" t="str">
        <f>Link_Data!B153</f>
        <v/>
      </c>
      <c r="C138" s="230" t="str">
        <f>Link_Data!C153</f>
        <v/>
      </c>
      <c r="D138" s="239" t="str">
        <f>Link_Data!D153</f>
        <v/>
      </c>
      <c r="E138" s="56" t="str">
        <f>Link_Data!E153</f>
        <v/>
      </c>
      <c r="F138" s="233" t="str">
        <f>Link_Data!F153</f>
        <v/>
      </c>
      <c r="G138" s="246" t="str">
        <f>Link_Data!J153</f>
        <v/>
      </c>
      <c r="H138" s="233" t="str">
        <f>Link_Data!H153</f>
        <v/>
      </c>
      <c r="I138" s="56" t="str">
        <f>Link_Data!I153</f>
        <v/>
      </c>
      <c r="J138" s="233" t="str">
        <f>Link_Data!J153</f>
        <v/>
      </c>
      <c r="K138" s="57"/>
    </row>
    <row r="139" spans="2:11" s="55" customFormat="1" ht="18.75" customHeight="1" x14ac:dyDescent="0.2">
      <c r="B139" s="56" t="str">
        <f>Link_Data!B154</f>
        <v/>
      </c>
      <c r="C139" s="230" t="str">
        <f>Link_Data!C154</f>
        <v/>
      </c>
      <c r="D139" s="239" t="str">
        <f>Link_Data!D154</f>
        <v/>
      </c>
      <c r="E139" s="56" t="str">
        <f>Link_Data!E154</f>
        <v/>
      </c>
      <c r="F139" s="233" t="str">
        <f>Link_Data!F154</f>
        <v/>
      </c>
      <c r="G139" s="246" t="str">
        <f>Link_Data!J154</f>
        <v/>
      </c>
      <c r="H139" s="233" t="str">
        <f>Link_Data!H154</f>
        <v/>
      </c>
      <c r="I139" s="56" t="str">
        <f>Link_Data!I154</f>
        <v/>
      </c>
      <c r="J139" s="233" t="str">
        <f>Link_Data!J154</f>
        <v/>
      </c>
      <c r="K139" s="57"/>
    </row>
    <row r="140" spans="2:11" s="55" customFormat="1" ht="18.75" customHeight="1" thickBot="1" x14ac:dyDescent="0.25">
      <c r="B140" s="58" t="str">
        <f>Link_Data!B155</f>
        <v/>
      </c>
      <c r="C140" s="231" t="str">
        <f>Link_Data!C155</f>
        <v/>
      </c>
      <c r="D140" s="240" t="str">
        <f>Link_Data!D155</f>
        <v/>
      </c>
      <c r="E140" s="58" t="str">
        <f>Link_Data!E155</f>
        <v/>
      </c>
      <c r="F140" s="234" t="str">
        <f>Link_Data!F155</f>
        <v/>
      </c>
      <c r="G140" s="247" t="str">
        <f>Link_Data!J155</f>
        <v/>
      </c>
      <c r="H140" s="234" t="str">
        <f>Link_Data!H155</f>
        <v/>
      </c>
      <c r="I140" s="58" t="str">
        <f>Link_Data!I155</f>
        <v/>
      </c>
      <c r="J140" s="234" t="str">
        <f>Link_Data!J155</f>
        <v/>
      </c>
      <c r="K140" s="59"/>
    </row>
    <row r="142" spans="2:11" ht="24" thickBot="1" x14ac:dyDescent="0.6">
      <c r="D142" s="60"/>
      <c r="F142" s="60"/>
      <c r="G142" s="60"/>
      <c r="H142" s="60"/>
      <c r="J142" s="60"/>
      <c r="K142" s="60"/>
    </row>
    <row r="143" spans="2:11" ht="24.75" thickBot="1" x14ac:dyDescent="0.6">
      <c r="E143" s="65" t="s">
        <v>151</v>
      </c>
      <c r="F143" s="248" t="s">
        <v>175</v>
      </c>
      <c r="H143" s="250" t="s">
        <v>176</v>
      </c>
      <c r="J143" s="252" t="s">
        <v>90</v>
      </c>
    </row>
    <row r="144" spans="2:11" ht="24" x14ac:dyDescent="0.55000000000000004">
      <c r="E144" s="182" t="s">
        <v>44</v>
      </c>
      <c r="F144" s="183">
        <f>COUNTIF(F6:F140,"ดีมาก")</f>
        <v>0</v>
      </c>
      <c r="H144" s="183">
        <f>COUNTIF(H6:H140,"ดีมาก")</f>
        <v>0</v>
      </c>
      <c r="J144" s="183">
        <f>COUNTIF(J6:J140,"ดีมาก")</f>
        <v>0</v>
      </c>
    </row>
    <row r="145" spans="5:10" ht="24" x14ac:dyDescent="0.55000000000000004">
      <c r="E145" s="184" t="s">
        <v>4</v>
      </c>
      <c r="F145" s="185">
        <f>COUNTIF(F6:F140,"ดี")</f>
        <v>0</v>
      </c>
      <c r="H145" s="185">
        <f>COUNTIF(H6:H140,"ดี")</f>
        <v>0</v>
      </c>
      <c r="J145" s="185">
        <f>COUNTIF(J6:J140,"ดี")</f>
        <v>0</v>
      </c>
    </row>
    <row r="146" spans="5:10" ht="24" x14ac:dyDescent="0.55000000000000004">
      <c r="E146" s="184" t="s">
        <v>3</v>
      </c>
      <c r="F146" s="185">
        <f>COUNTIF(F6:F140,"พอใช้")</f>
        <v>0</v>
      </c>
      <c r="H146" s="185">
        <f>COUNTIF(H6:H140,"พอใช้")</f>
        <v>0</v>
      </c>
      <c r="J146" s="185">
        <f>COUNTIF(J6:J140,"พอใช้")</f>
        <v>0</v>
      </c>
    </row>
    <row r="147" spans="5:10" ht="24.75" thickBot="1" x14ac:dyDescent="0.6">
      <c r="E147" s="186" t="s">
        <v>2</v>
      </c>
      <c r="F147" s="187">
        <f>COUNTIF(F6:F140,"ปรับปรุง")</f>
        <v>0</v>
      </c>
      <c r="H147" s="187">
        <f>COUNTIF(H6:H140,"ปรับปรุง")</f>
        <v>0</v>
      </c>
      <c r="J147" s="187">
        <f>COUNTIF(J6:J140,"ปรับปรุง")</f>
        <v>0</v>
      </c>
    </row>
    <row r="148" spans="5:10" ht="24.75" thickBot="1" x14ac:dyDescent="0.6">
      <c r="E148" s="188" t="s">
        <v>153</v>
      </c>
      <c r="F148" s="249">
        <f>SUM(F144:F147)</f>
        <v>0</v>
      </c>
      <c r="H148" s="251">
        <f>SUM(H144:H147)</f>
        <v>0</v>
      </c>
      <c r="J148" s="253">
        <f>SUM(J144:J147)</f>
        <v>0</v>
      </c>
    </row>
    <row r="150" spans="5:10" ht="24" thickBot="1" x14ac:dyDescent="0.6"/>
    <row r="151" spans="5:10" ht="24.75" thickBot="1" x14ac:dyDescent="0.6">
      <c r="E151" s="65" t="s">
        <v>151</v>
      </c>
      <c r="F151" s="248" t="s">
        <v>175</v>
      </c>
      <c r="H151" s="250" t="s">
        <v>176</v>
      </c>
      <c r="J151" s="252" t="s">
        <v>90</v>
      </c>
    </row>
    <row r="152" spans="5:10" ht="24" x14ac:dyDescent="0.55000000000000004">
      <c r="E152" s="182" t="s">
        <v>44</v>
      </c>
      <c r="F152" s="206" t="e">
        <f>F144*100/F$148</f>
        <v>#DIV/0!</v>
      </c>
      <c r="H152" s="206" t="e">
        <f>H144*100/H$148</f>
        <v>#DIV/0!</v>
      </c>
      <c r="J152" s="206" t="e">
        <f>J144*100/J$148</f>
        <v>#DIV/0!</v>
      </c>
    </row>
    <row r="153" spans="5:10" ht="24" x14ac:dyDescent="0.55000000000000004">
      <c r="E153" s="184" t="s">
        <v>4</v>
      </c>
      <c r="F153" s="206" t="e">
        <f t="shared" ref="F153:H155" si="0">F145*100/F$148</f>
        <v>#DIV/0!</v>
      </c>
      <c r="H153" s="206" t="e">
        <f t="shared" si="0"/>
        <v>#DIV/0!</v>
      </c>
      <c r="J153" s="206" t="e">
        <f t="shared" ref="J153" si="1">J145*100/J$148</f>
        <v>#DIV/0!</v>
      </c>
    </row>
    <row r="154" spans="5:10" ht="24" x14ac:dyDescent="0.55000000000000004">
      <c r="E154" s="184" t="s">
        <v>3</v>
      </c>
      <c r="F154" s="206" t="e">
        <f t="shared" si="0"/>
        <v>#DIV/0!</v>
      </c>
      <c r="H154" s="206" t="e">
        <f t="shared" si="0"/>
        <v>#DIV/0!</v>
      </c>
      <c r="J154" s="206" t="e">
        <f t="shared" ref="J154" si="2">J146*100/J$148</f>
        <v>#DIV/0!</v>
      </c>
    </row>
    <row r="155" spans="5:10" ht="24.75" thickBot="1" x14ac:dyDescent="0.6">
      <c r="E155" s="186" t="s">
        <v>2</v>
      </c>
      <c r="F155" s="206" t="e">
        <f t="shared" si="0"/>
        <v>#DIV/0!</v>
      </c>
      <c r="H155" s="206" t="e">
        <f t="shared" si="0"/>
        <v>#DIV/0!</v>
      </c>
      <c r="J155" s="206" t="e">
        <f t="shared" ref="J155" si="3">J147*100/J$148</f>
        <v>#DIV/0!</v>
      </c>
    </row>
    <row r="156" spans="5:10" ht="24.75" thickBot="1" x14ac:dyDescent="0.6">
      <c r="E156" s="188" t="s">
        <v>153</v>
      </c>
      <c r="F156" s="249" t="e">
        <f>SUM(F152:F155)</f>
        <v>#DIV/0!</v>
      </c>
      <c r="H156" s="251" t="e">
        <f>SUM(H152:H155)</f>
        <v>#DIV/0!</v>
      </c>
      <c r="J156" s="253" t="e">
        <f>SUM(J152:J155)</f>
        <v>#DIV/0!</v>
      </c>
    </row>
  </sheetData>
  <mergeCells count="12">
    <mergeCell ref="I4:J4"/>
    <mergeCell ref="K4:K5"/>
    <mergeCell ref="B4:B5"/>
    <mergeCell ref="C4:C5"/>
    <mergeCell ref="D4:D5"/>
    <mergeCell ref="E4:F4"/>
    <mergeCell ref="G4:H4"/>
    <mergeCell ref="B1:K1"/>
    <mergeCell ref="B2:K2"/>
    <mergeCell ref="B3:F3"/>
    <mergeCell ref="G3:H3"/>
    <mergeCell ref="I3:K3"/>
  </mergeCells>
  <conditionalFormatting sqref="E147">
    <cfRule type="cellIs" dxfId="383" priority="174" operator="equal">
      <formula>"ดี"</formula>
    </cfRule>
  </conditionalFormatting>
  <conditionalFormatting sqref="K6:K10 K26:K125">
    <cfRule type="cellIs" dxfId="382" priority="534" operator="equal">
      <formula>"ดี"</formula>
    </cfRule>
  </conditionalFormatting>
  <conditionalFormatting sqref="K6:K10 K26:K125">
    <cfRule type="cellIs" dxfId="381" priority="533" operator="equal">
      <formula>"ดีมาก"</formula>
    </cfRule>
  </conditionalFormatting>
  <conditionalFormatting sqref="K6:K10 K26:K125">
    <cfRule type="cellIs" dxfId="380" priority="535" operator="equal">
      <formula>"พอใช้"</formula>
    </cfRule>
    <cfRule type="cellIs" dxfId="379" priority="536" operator="equal">
      <formula>"ปรับปรุง"</formula>
    </cfRule>
  </conditionalFormatting>
  <conditionalFormatting sqref="F6:F10">
    <cfRule type="cellIs" dxfId="378" priority="529" operator="equal">
      <formula>"ดีมาก"</formula>
    </cfRule>
  </conditionalFormatting>
  <conditionalFormatting sqref="F6:F10">
    <cfRule type="cellIs" dxfId="377" priority="530" operator="equal">
      <formula>"ดี"</formula>
    </cfRule>
  </conditionalFormatting>
  <conditionalFormatting sqref="F6:F10">
    <cfRule type="cellIs" dxfId="376" priority="531" operator="equal">
      <formula>"พอใช้"</formula>
    </cfRule>
    <cfRule type="cellIs" dxfId="375" priority="532" operator="equal">
      <formula>"ปรับปรุง"</formula>
    </cfRule>
  </conditionalFormatting>
  <conditionalFormatting sqref="H6:H10">
    <cfRule type="cellIs" dxfId="374" priority="525" operator="equal">
      <formula>"ดีมาก"</formula>
    </cfRule>
  </conditionalFormatting>
  <conditionalFormatting sqref="H6:H10">
    <cfRule type="cellIs" dxfId="373" priority="526" operator="equal">
      <formula>"ดี"</formula>
    </cfRule>
  </conditionalFormatting>
  <conditionalFormatting sqref="H6:H10">
    <cfRule type="cellIs" dxfId="372" priority="527" operator="equal">
      <formula>"พอใช้"</formula>
    </cfRule>
    <cfRule type="cellIs" dxfId="371" priority="528" operator="equal">
      <formula>"ปรับปรุง"</formula>
    </cfRule>
  </conditionalFormatting>
  <conditionalFormatting sqref="J6:J10">
    <cfRule type="cellIs" dxfId="370" priority="521" operator="equal">
      <formula>"ดีมาก"</formula>
    </cfRule>
  </conditionalFormatting>
  <conditionalFormatting sqref="J6:J10">
    <cfRule type="cellIs" dxfId="369" priority="522" operator="equal">
      <formula>"ดี"</formula>
    </cfRule>
  </conditionalFormatting>
  <conditionalFormatting sqref="J6:J10">
    <cfRule type="cellIs" dxfId="368" priority="523" operator="equal">
      <formula>"พอใช้"</formula>
    </cfRule>
    <cfRule type="cellIs" dxfId="367" priority="524" operator="equal">
      <formula>"ปรับปรุง"</formula>
    </cfRule>
  </conditionalFormatting>
  <conditionalFormatting sqref="K11:K15">
    <cfRule type="cellIs" dxfId="366" priority="518" operator="equal">
      <formula>"ดี"</formula>
    </cfRule>
  </conditionalFormatting>
  <conditionalFormatting sqref="K11:K15">
    <cfRule type="cellIs" dxfId="365" priority="517" operator="equal">
      <formula>"ดีมาก"</formula>
    </cfRule>
  </conditionalFormatting>
  <conditionalFormatting sqref="K11:K15">
    <cfRule type="cellIs" dxfId="364" priority="519" operator="equal">
      <formula>"พอใช้"</formula>
    </cfRule>
    <cfRule type="cellIs" dxfId="363" priority="520" operator="equal">
      <formula>"ปรับปรุง"</formula>
    </cfRule>
  </conditionalFormatting>
  <conditionalFormatting sqref="F11:F15">
    <cfRule type="cellIs" dxfId="362" priority="513" operator="equal">
      <formula>"ดีมาก"</formula>
    </cfRule>
  </conditionalFormatting>
  <conditionalFormatting sqref="F11:F15">
    <cfRule type="cellIs" dxfId="361" priority="514" operator="equal">
      <formula>"ดี"</formula>
    </cfRule>
  </conditionalFormatting>
  <conditionalFormatting sqref="F11:F15">
    <cfRule type="cellIs" dxfId="360" priority="515" operator="equal">
      <formula>"พอใช้"</formula>
    </cfRule>
    <cfRule type="cellIs" dxfId="359" priority="516" operator="equal">
      <formula>"ปรับปรุง"</formula>
    </cfRule>
  </conditionalFormatting>
  <conditionalFormatting sqref="H11:H15">
    <cfRule type="cellIs" dxfId="358" priority="509" operator="equal">
      <formula>"ดีมาก"</formula>
    </cfRule>
  </conditionalFormatting>
  <conditionalFormatting sqref="H11:H15">
    <cfRule type="cellIs" dxfId="357" priority="510" operator="equal">
      <formula>"ดี"</formula>
    </cfRule>
  </conditionalFormatting>
  <conditionalFormatting sqref="H11:H15">
    <cfRule type="cellIs" dxfId="356" priority="511" operator="equal">
      <formula>"พอใช้"</formula>
    </cfRule>
    <cfRule type="cellIs" dxfId="355" priority="512" operator="equal">
      <formula>"ปรับปรุง"</formula>
    </cfRule>
  </conditionalFormatting>
  <conditionalFormatting sqref="J11:J15">
    <cfRule type="cellIs" dxfId="354" priority="505" operator="equal">
      <formula>"ดีมาก"</formula>
    </cfRule>
  </conditionalFormatting>
  <conditionalFormatting sqref="J11:J15">
    <cfRule type="cellIs" dxfId="353" priority="506" operator="equal">
      <formula>"ดี"</formula>
    </cfRule>
  </conditionalFormatting>
  <conditionalFormatting sqref="J11:J15">
    <cfRule type="cellIs" dxfId="352" priority="507" operator="equal">
      <formula>"พอใช้"</formula>
    </cfRule>
    <cfRule type="cellIs" dxfId="351" priority="508" operator="equal">
      <formula>"ปรับปรุง"</formula>
    </cfRule>
  </conditionalFormatting>
  <conditionalFormatting sqref="K16:K20">
    <cfRule type="cellIs" dxfId="350" priority="502" operator="equal">
      <formula>"ดี"</formula>
    </cfRule>
  </conditionalFormatting>
  <conditionalFormatting sqref="K16:K20">
    <cfRule type="cellIs" dxfId="349" priority="501" operator="equal">
      <formula>"ดีมาก"</formula>
    </cfRule>
  </conditionalFormatting>
  <conditionalFormatting sqref="K16:K20">
    <cfRule type="cellIs" dxfId="348" priority="503" operator="equal">
      <formula>"พอใช้"</formula>
    </cfRule>
    <cfRule type="cellIs" dxfId="347" priority="504" operator="equal">
      <formula>"ปรับปรุง"</formula>
    </cfRule>
  </conditionalFormatting>
  <conditionalFormatting sqref="F16:F20">
    <cfRule type="cellIs" dxfId="346" priority="497" operator="equal">
      <formula>"ดีมาก"</formula>
    </cfRule>
  </conditionalFormatting>
  <conditionalFormatting sqref="F16:F20">
    <cfRule type="cellIs" dxfId="345" priority="498" operator="equal">
      <formula>"ดี"</formula>
    </cfRule>
  </conditionalFormatting>
  <conditionalFormatting sqref="F16:F20">
    <cfRule type="cellIs" dxfId="344" priority="499" operator="equal">
      <formula>"พอใช้"</formula>
    </cfRule>
    <cfRule type="cellIs" dxfId="343" priority="500" operator="equal">
      <formula>"ปรับปรุง"</formula>
    </cfRule>
  </conditionalFormatting>
  <conditionalFormatting sqref="H16:H20">
    <cfRule type="cellIs" dxfId="342" priority="493" operator="equal">
      <formula>"ดีมาก"</formula>
    </cfRule>
  </conditionalFormatting>
  <conditionalFormatting sqref="H16:H20">
    <cfRule type="cellIs" dxfId="341" priority="494" operator="equal">
      <formula>"ดี"</formula>
    </cfRule>
  </conditionalFormatting>
  <conditionalFormatting sqref="H16:H20">
    <cfRule type="cellIs" dxfId="340" priority="495" operator="equal">
      <formula>"พอใช้"</formula>
    </cfRule>
    <cfRule type="cellIs" dxfId="339" priority="496" operator="equal">
      <formula>"ปรับปรุง"</formula>
    </cfRule>
  </conditionalFormatting>
  <conditionalFormatting sqref="J16:J20">
    <cfRule type="cellIs" dxfId="338" priority="489" operator="equal">
      <formula>"ดีมาก"</formula>
    </cfRule>
  </conditionalFormatting>
  <conditionalFormatting sqref="J16:J20">
    <cfRule type="cellIs" dxfId="337" priority="490" operator="equal">
      <formula>"ดี"</formula>
    </cfRule>
  </conditionalFormatting>
  <conditionalFormatting sqref="J16:J20">
    <cfRule type="cellIs" dxfId="336" priority="491" operator="equal">
      <formula>"พอใช้"</formula>
    </cfRule>
    <cfRule type="cellIs" dxfId="335" priority="492" operator="equal">
      <formula>"ปรับปรุง"</formula>
    </cfRule>
  </conditionalFormatting>
  <conditionalFormatting sqref="K21:K25">
    <cfRule type="cellIs" dxfId="334" priority="486" operator="equal">
      <formula>"ดี"</formula>
    </cfRule>
  </conditionalFormatting>
  <conditionalFormatting sqref="K21:K25">
    <cfRule type="cellIs" dxfId="333" priority="485" operator="equal">
      <formula>"ดีมาก"</formula>
    </cfRule>
  </conditionalFormatting>
  <conditionalFormatting sqref="K21:K25">
    <cfRule type="cellIs" dxfId="332" priority="487" operator="equal">
      <formula>"พอใช้"</formula>
    </cfRule>
    <cfRule type="cellIs" dxfId="331" priority="488" operator="equal">
      <formula>"ปรับปรุง"</formula>
    </cfRule>
  </conditionalFormatting>
  <conditionalFormatting sqref="F21:F25">
    <cfRule type="cellIs" dxfId="330" priority="481" operator="equal">
      <formula>"ดีมาก"</formula>
    </cfRule>
  </conditionalFormatting>
  <conditionalFormatting sqref="F21:F25">
    <cfRule type="cellIs" dxfId="329" priority="482" operator="equal">
      <formula>"ดี"</formula>
    </cfRule>
  </conditionalFormatting>
  <conditionalFormatting sqref="F21:F25">
    <cfRule type="cellIs" dxfId="328" priority="483" operator="equal">
      <formula>"พอใช้"</formula>
    </cfRule>
    <cfRule type="cellIs" dxfId="327" priority="484" operator="equal">
      <formula>"ปรับปรุง"</formula>
    </cfRule>
  </conditionalFormatting>
  <conditionalFormatting sqref="H21:H25">
    <cfRule type="cellIs" dxfId="326" priority="477" operator="equal">
      <formula>"ดีมาก"</formula>
    </cfRule>
  </conditionalFormatting>
  <conditionalFormatting sqref="H21:H25">
    <cfRule type="cellIs" dxfId="325" priority="478" operator="equal">
      <formula>"ดี"</formula>
    </cfRule>
  </conditionalFormatting>
  <conditionalFormatting sqref="H21:H25">
    <cfRule type="cellIs" dxfId="324" priority="479" operator="equal">
      <formula>"พอใช้"</formula>
    </cfRule>
    <cfRule type="cellIs" dxfId="323" priority="480" operator="equal">
      <formula>"ปรับปรุง"</formula>
    </cfRule>
  </conditionalFormatting>
  <conditionalFormatting sqref="J21:J25">
    <cfRule type="cellIs" dxfId="322" priority="473" operator="equal">
      <formula>"ดีมาก"</formula>
    </cfRule>
  </conditionalFormatting>
  <conditionalFormatting sqref="J21:J25">
    <cfRule type="cellIs" dxfId="321" priority="474" operator="equal">
      <formula>"ดี"</formula>
    </cfRule>
  </conditionalFormatting>
  <conditionalFormatting sqref="J21:J25">
    <cfRule type="cellIs" dxfId="320" priority="475" operator="equal">
      <formula>"พอใช้"</formula>
    </cfRule>
    <cfRule type="cellIs" dxfId="319" priority="476" operator="equal">
      <formula>"ปรับปรุง"</formula>
    </cfRule>
  </conditionalFormatting>
  <conditionalFormatting sqref="F26:F30">
    <cfRule type="cellIs" dxfId="318" priority="469" operator="equal">
      <formula>"ดีมาก"</formula>
    </cfRule>
  </conditionalFormatting>
  <conditionalFormatting sqref="F26:F30">
    <cfRule type="cellIs" dxfId="317" priority="470" operator="equal">
      <formula>"ดี"</formula>
    </cfRule>
  </conditionalFormatting>
  <conditionalFormatting sqref="F26:F30">
    <cfRule type="cellIs" dxfId="316" priority="471" operator="equal">
      <formula>"พอใช้"</formula>
    </cfRule>
    <cfRule type="cellIs" dxfId="315" priority="472" operator="equal">
      <formula>"ปรับปรุง"</formula>
    </cfRule>
  </conditionalFormatting>
  <conditionalFormatting sqref="H26:H30">
    <cfRule type="cellIs" dxfId="314" priority="465" operator="equal">
      <formula>"ดีมาก"</formula>
    </cfRule>
  </conditionalFormatting>
  <conditionalFormatting sqref="H26:H30">
    <cfRule type="cellIs" dxfId="313" priority="466" operator="equal">
      <formula>"ดี"</formula>
    </cfRule>
  </conditionalFormatting>
  <conditionalFormatting sqref="H26:H30">
    <cfRule type="cellIs" dxfId="312" priority="467" operator="equal">
      <formula>"พอใช้"</formula>
    </cfRule>
    <cfRule type="cellIs" dxfId="311" priority="468" operator="equal">
      <formula>"ปรับปรุง"</formula>
    </cfRule>
  </conditionalFormatting>
  <conditionalFormatting sqref="J26:J30">
    <cfRule type="cellIs" dxfId="310" priority="461" operator="equal">
      <formula>"ดีมาก"</formula>
    </cfRule>
  </conditionalFormatting>
  <conditionalFormatting sqref="J26:J30">
    <cfRule type="cellIs" dxfId="309" priority="462" operator="equal">
      <formula>"ดี"</formula>
    </cfRule>
  </conditionalFormatting>
  <conditionalFormatting sqref="J26:J30">
    <cfRule type="cellIs" dxfId="308" priority="463" operator="equal">
      <formula>"พอใช้"</formula>
    </cfRule>
    <cfRule type="cellIs" dxfId="307" priority="464" operator="equal">
      <formula>"ปรับปรุง"</formula>
    </cfRule>
  </conditionalFormatting>
  <conditionalFormatting sqref="F31:F35">
    <cfRule type="cellIs" dxfId="306" priority="457" operator="equal">
      <formula>"ดีมาก"</formula>
    </cfRule>
  </conditionalFormatting>
  <conditionalFormatting sqref="F31:F35">
    <cfRule type="cellIs" dxfId="305" priority="458" operator="equal">
      <formula>"ดี"</formula>
    </cfRule>
  </conditionalFormatting>
  <conditionalFormatting sqref="F31:F35">
    <cfRule type="cellIs" dxfId="304" priority="459" operator="equal">
      <formula>"พอใช้"</formula>
    </cfRule>
    <cfRule type="cellIs" dxfId="303" priority="460" operator="equal">
      <formula>"ปรับปรุง"</formula>
    </cfRule>
  </conditionalFormatting>
  <conditionalFormatting sqref="H31:H35">
    <cfRule type="cellIs" dxfId="302" priority="453" operator="equal">
      <formula>"ดีมาก"</formula>
    </cfRule>
  </conditionalFormatting>
  <conditionalFormatting sqref="H31:H35">
    <cfRule type="cellIs" dxfId="301" priority="454" operator="equal">
      <formula>"ดี"</formula>
    </cfRule>
  </conditionalFormatting>
  <conditionalFormatting sqref="H31:H35">
    <cfRule type="cellIs" dxfId="300" priority="455" operator="equal">
      <formula>"พอใช้"</formula>
    </cfRule>
    <cfRule type="cellIs" dxfId="299" priority="456" operator="equal">
      <formula>"ปรับปรุง"</formula>
    </cfRule>
  </conditionalFormatting>
  <conditionalFormatting sqref="J31:J35">
    <cfRule type="cellIs" dxfId="298" priority="449" operator="equal">
      <formula>"ดีมาก"</formula>
    </cfRule>
  </conditionalFormatting>
  <conditionalFormatting sqref="J31:J35">
    <cfRule type="cellIs" dxfId="297" priority="450" operator="equal">
      <formula>"ดี"</formula>
    </cfRule>
  </conditionalFormatting>
  <conditionalFormatting sqref="J31:J35">
    <cfRule type="cellIs" dxfId="296" priority="451" operator="equal">
      <formula>"พอใช้"</formula>
    </cfRule>
    <cfRule type="cellIs" dxfId="295" priority="452" operator="equal">
      <formula>"ปรับปรุง"</formula>
    </cfRule>
  </conditionalFormatting>
  <conditionalFormatting sqref="F36:F40">
    <cfRule type="cellIs" dxfId="294" priority="445" operator="equal">
      <formula>"ดีมาก"</formula>
    </cfRule>
  </conditionalFormatting>
  <conditionalFormatting sqref="F36:F40">
    <cfRule type="cellIs" dxfId="293" priority="446" operator="equal">
      <formula>"ดี"</formula>
    </cfRule>
  </conditionalFormatting>
  <conditionalFormatting sqref="F36:F40">
    <cfRule type="cellIs" dxfId="292" priority="447" operator="equal">
      <formula>"พอใช้"</formula>
    </cfRule>
    <cfRule type="cellIs" dxfId="291" priority="448" operator="equal">
      <formula>"ปรับปรุง"</formula>
    </cfRule>
  </conditionalFormatting>
  <conditionalFormatting sqref="H36:H40">
    <cfRule type="cellIs" dxfId="290" priority="441" operator="equal">
      <formula>"ดีมาก"</formula>
    </cfRule>
  </conditionalFormatting>
  <conditionalFormatting sqref="H36:H40">
    <cfRule type="cellIs" dxfId="289" priority="442" operator="equal">
      <formula>"ดี"</formula>
    </cfRule>
  </conditionalFormatting>
  <conditionalFormatting sqref="H36:H40">
    <cfRule type="cellIs" dxfId="288" priority="443" operator="equal">
      <formula>"พอใช้"</formula>
    </cfRule>
    <cfRule type="cellIs" dxfId="287" priority="444" operator="equal">
      <formula>"ปรับปรุง"</formula>
    </cfRule>
  </conditionalFormatting>
  <conditionalFormatting sqref="J36:J40">
    <cfRule type="cellIs" dxfId="286" priority="437" operator="equal">
      <formula>"ดีมาก"</formula>
    </cfRule>
  </conditionalFormatting>
  <conditionalFormatting sqref="J36:J40">
    <cfRule type="cellIs" dxfId="285" priority="438" operator="equal">
      <formula>"ดี"</formula>
    </cfRule>
  </conditionalFormatting>
  <conditionalFormatting sqref="J36:J40">
    <cfRule type="cellIs" dxfId="284" priority="439" operator="equal">
      <formula>"พอใช้"</formula>
    </cfRule>
    <cfRule type="cellIs" dxfId="283" priority="440" operator="equal">
      <formula>"ปรับปรุง"</formula>
    </cfRule>
  </conditionalFormatting>
  <conditionalFormatting sqref="F41:F45">
    <cfRule type="cellIs" dxfId="282" priority="433" operator="equal">
      <formula>"ดีมาก"</formula>
    </cfRule>
  </conditionalFormatting>
  <conditionalFormatting sqref="F41:F45">
    <cfRule type="cellIs" dxfId="281" priority="434" operator="equal">
      <formula>"ดี"</formula>
    </cfRule>
  </conditionalFormatting>
  <conditionalFormatting sqref="F41:F45">
    <cfRule type="cellIs" dxfId="280" priority="435" operator="equal">
      <formula>"พอใช้"</formula>
    </cfRule>
    <cfRule type="cellIs" dxfId="279" priority="436" operator="equal">
      <formula>"ปรับปรุง"</formula>
    </cfRule>
  </conditionalFormatting>
  <conditionalFormatting sqref="H41:H45">
    <cfRule type="cellIs" dxfId="278" priority="429" operator="equal">
      <formula>"ดีมาก"</formula>
    </cfRule>
  </conditionalFormatting>
  <conditionalFormatting sqref="H41:H45">
    <cfRule type="cellIs" dxfId="277" priority="430" operator="equal">
      <formula>"ดี"</formula>
    </cfRule>
  </conditionalFormatting>
  <conditionalFormatting sqref="H41:H45">
    <cfRule type="cellIs" dxfId="276" priority="431" operator="equal">
      <formula>"พอใช้"</formula>
    </cfRule>
    <cfRule type="cellIs" dxfId="275" priority="432" operator="equal">
      <formula>"ปรับปรุง"</formula>
    </cfRule>
  </conditionalFormatting>
  <conditionalFormatting sqref="J41:J45">
    <cfRule type="cellIs" dxfId="274" priority="425" operator="equal">
      <formula>"ดีมาก"</formula>
    </cfRule>
  </conditionalFormatting>
  <conditionalFormatting sqref="J41:J45">
    <cfRule type="cellIs" dxfId="273" priority="426" operator="equal">
      <formula>"ดี"</formula>
    </cfRule>
  </conditionalFormatting>
  <conditionalFormatting sqref="J41:J45">
    <cfRule type="cellIs" dxfId="272" priority="427" operator="equal">
      <formula>"พอใช้"</formula>
    </cfRule>
    <cfRule type="cellIs" dxfId="271" priority="428" operator="equal">
      <formula>"ปรับปรุง"</formula>
    </cfRule>
  </conditionalFormatting>
  <conditionalFormatting sqref="F46:F50">
    <cfRule type="cellIs" dxfId="270" priority="421" operator="equal">
      <formula>"ดีมาก"</formula>
    </cfRule>
  </conditionalFormatting>
  <conditionalFormatting sqref="F46:F50">
    <cfRule type="cellIs" dxfId="269" priority="422" operator="equal">
      <formula>"ดี"</formula>
    </cfRule>
  </conditionalFormatting>
  <conditionalFormatting sqref="F46:F50">
    <cfRule type="cellIs" dxfId="268" priority="423" operator="equal">
      <formula>"พอใช้"</formula>
    </cfRule>
    <cfRule type="cellIs" dxfId="267" priority="424" operator="equal">
      <formula>"ปรับปรุง"</formula>
    </cfRule>
  </conditionalFormatting>
  <conditionalFormatting sqref="H46:H50">
    <cfRule type="cellIs" dxfId="266" priority="417" operator="equal">
      <formula>"ดีมาก"</formula>
    </cfRule>
  </conditionalFormatting>
  <conditionalFormatting sqref="H46:H50">
    <cfRule type="cellIs" dxfId="265" priority="418" operator="equal">
      <formula>"ดี"</formula>
    </cfRule>
  </conditionalFormatting>
  <conditionalFormatting sqref="H46:H50">
    <cfRule type="cellIs" dxfId="264" priority="419" operator="equal">
      <formula>"พอใช้"</formula>
    </cfRule>
    <cfRule type="cellIs" dxfId="263" priority="420" operator="equal">
      <formula>"ปรับปรุง"</formula>
    </cfRule>
  </conditionalFormatting>
  <conditionalFormatting sqref="J46:J50">
    <cfRule type="cellIs" dxfId="262" priority="413" operator="equal">
      <formula>"ดีมาก"</formula>
    </cfRule>
  </conditionalFormatting>
  <conditionalFormatting sqref="J46:J50">
    <cfRule type="cellIs" dxfId="261" priority="414" operator="equal">
      <formula>"ดี"</formula>
    </cfRule>
  </conditionalFormatting>
  <conditionalFormatting sqref="J46:J50">
    <cfRule type="cellIs" dxfId="260" priority="415" operator="equal">
      <formula>"พอใช้"</formula>
    </cfRule>
    <cfRule type="cellIs" dxfId="259" priority="416" operator="equal">
      <formula>"ปรับปรุง"</formula>
    </cfRule>
  </conditionalFormatting>
  <conditionalFormatting sqref="F51:F55">
    <cfRule type="cellIs" dxfId="258" priority="409" operator="equal">
      <formula>"ดีมาก"</formula>
    </cfRule>
  </conditionalFormatting>
  <conditionalFormatting sqref="F51:F55">
    <cfRule type="cellIs" dxfId="257" priority="410" operator="equal">
      <formula>"ดี"</formula>
    </cfRule>
  </conditionalFormatting>
  <conditionalFormatting sqref="F51:F55">
    <cfRule type="cellIs" dxfId="256" priority="411" operator="equal">
      <formula>"พอใช้"</formula>
    </cfRule>
    <cfRule type="cellIs" dxfId="255" priority="412" operator="equal">
      <formula>"ปรับปรุง"</formula>
    </cfRule>
  </conditionalFormatting>
  <conditionalFormatting sqref="H51:H55">
    <cfRule type="cellIs" dxfId="254" priority="405" operator="equal">
      <formula>"ดีมาก"</formula>
    </cfRule>
  </conditionalFormatting>
  <conditionalFormatting sqref="H51:H55">
    <cfRule type="cellIs" dxfId="253" priority="406" operator="equal">
      <formula>"ดี"</formula>
    </cfRule>
  </conditionalFormatting>
  <conditionalFormatting sqref="H51:H55">
    <cfRule type="cellIs" dxfId="252" priority="407" operator="equal">
      <formula>"พอใช้"</formula>
    </cfRule>
    <cfRule type="cellIs" dxfId="251" priority="408" operator="equal">
      <formula>"ปรับปรุง"</formula>
    </cfRule>
  </conditionalFormatting>
  <conditionalFormatting sqref="J51:J55">
    <cfRule type="cellIs" dxfId="250" priority="401" operator="equal">
      <formula>"ดีมาก"</formula>
    </cfRule>
  </conditionalFormatting>
  <conditionalFormatting sqref="J51:J55">
    <cfRule type="cellIs" dxfId="249" priority="402" operator="equal">
      <formula>"ดี"</formula>
    </cfRule>
  </conditionalFormatting>
  <conditionalFormatting sqref="J51:J55">
    <cfRule type="cellIs" dxfId="248" priority="403" operator="equal">
      <formula>"พอใช้"</formula>
    </cfRule>
    <cfRule type="cellIs" dxfId="247" priority="404" operator="equal">
      <formula>"ปรับปรุง"</formula>
    </cfRule>
  </conditionalFormatting>
  <conditionalFormatting sqref="F56:F60">
    <cfRule type="cellIs" dxfId="246" priority="397" operator="equal">
      <formula>"ดีมาก"</formula>
    </cfRule>
  </conditionalFormatting>
  <conditionalFormatting sqref="F56:F60">
    <cfRule type="cellIs" dxfId="245" priority="398" operator="equal">
      <formula>"ดี"</formula>
    </cfRule>
  </conditionalFormatting>
  <conditionalFormatting sqref="F56:F60">
    <cfRule type="cellIs" dxfId="244" priority="399" operator="equal">
      <formula>"พอใช้"</formula>
    </cfRule>
    <cfRule type="cellIs" dxfId="243" priority="400" operator="equal">
      <formula>"ปรับปรุง"</formula>
    </cfRule>
  </conditionalFormatting>
  <conditionalFormatting sqref="H56:H60">
    <cfRule type="cellIs" dxfId="242" priority="393" operator="equal">
      <formula>"ดีมาก"</formula>
    </cfRule>
  </conditionalFormatting>
  <conditionalFormatting sqref="H56:H60">
    <cfRule type="cellIs" dxfId="241" priority="394" operator="equal">
      <formula>"ดี"</formula>
    </cfRule>
  </conditionalFormatting>
  <conditionalFormatting sqref="H56:H60">
    <cfRule type="cellIs" dxfId="240" priority="395" operator="equal">
      <formula>"พอใช้"</formula>
    </cfRule>
    <cfRule type="cellIs" dxfId="239" priority="396" operator="equal">
      <formula>"ปรับปรุง"</formula>
    </cfRule>
  </conditionalFormatting>
  <conditionalFormatting sqref="J56:J60">
    <cfRule type="cellIs" dxfId="238" priority="389" operator="equal">
      <formula>"ดีมาก"</formula>
    </cfRule>
  </conditionalFormatting>
  <conditionalFormatting sqref="J56:J60">
    <cfRule type="cellIs" dxfId="237" priority="390" operator="equal">
      <formula>"ดี"</formula>
    </cfRule>
  </conditionalFormatting>
  <conditionalFormatting sqref="J56:J60">
    <cfRule type="cellIs" dxfId="236" priority="391" operator="equal">
      <formula>"พอใช้"</formula>
    </cfRule>
    <cfRule type="cellIs" dxfId="235" priority="392" operator="equal">
      <formula>"ปรับปรุง"</formula>
    </cfRule>
  </conditionalFormatting>
  <conditionalFormatting sqref="F61:F65">
    <cfRule type="cellIs" dxfId="234" priority="385" operator="equal">
      <formula>"ดีมาก"</formula>
    </cfRule>
  </conditionalFormatting>
  <conditionalFormatting sqref="F61:F65">
    <cfRule type="cellIs" dxfId="233" priority="386" operator="equal">
      <formula>"ดี"</formula>
    </cfRule>
  </conditionalFormatting>
  <conditionalFormatting sqref="F61:F65">
    <cfRule type="cellIs" dxfId="232" priority="387" operator="equal">
      <formula>"พอใช้"</formula>
    </cfRule>
    <cfRule type="cellIs" dxfId="231" priority="388" operator="equal">
      <formula>"ปรับปรุง"</formula>
    </cfRule>
  </conditionalFormatting>
  <conditionalFormatting sqref="H61:H65">
    <cfRule type="cellIs" dxfId="230" priority="381" operator="equal">
      <formula>"ดีมาก"</formula>
    </cfRule>
  </conditionalFormatting>
  <conditionalFormatting sqref="H61:H65">
    <cfRule type="cellIs" dxfId="229" priority="382" operator="equal">
      <formula>"ดี"</formula>
    </cfRule>
  </conditionalFormatting>
  <conditionalFormatting sqref="H61:H65">
    <cfRule type="cellIs" dxfId="228" priority="383" operator="equal">
      <formula>"พอใช้"</formula>
    </cfRule>
    <cfRule type="cellIs" dxfId="227" priority="384" operator="equal">
      <formula>"ปรับปรุง"</formula>
    </cfRule>
  </conditionalFormatting>
  <conditionalFormatting sqref="J61:J65">
    <cfRule type="cellIs" dxfId="226" priority="377" operator="equal">
      <formula>"ดีมาก"</formula>
    </cfRule>
  </conditionalFormatting>
  <conditionalFormatting sqref="J61:J65">
    <cfRule type="cellIs" dxfId="225" priority="378" operator="equal">
      <formula>"ดี"</formula>
    </cfRule>
  </conditionalFormatting>
  <conditionalFormatting sqref="J61:J65">
    <cfRule type="cellIs" dxfId="224" priority="379" operator="equal">
      <formula>"พอใช้"</formula>
    </cfRule>
    <cfRule type="cellIs" dxfId="223" priority="380" operator="equal">
      <formula>"ปรับปรุง"</formula>
    </cfRule>
  </conditionalFormatting>
  <conditionalFormatting sqref="F66:F70">
    <cfRule type="cellIs" dxfId="222" priority="373" operator="equal">
      <formula>"ดีมาก"</formula>
    </cfRule>
  </conditionalFormatting>
  <conditionalFormatting sqref="F66:F70">
    <cfRule type="cellIs" dxfId="221" priority="374" operator="equal">
      <formula>"ดี"</formula>
    </cfRule>
  </conditionalFormatting>
  <conditionalFormatting sqref="F66:F70">
    <cfRule type="cellIs" dxfId="220" priority="375" operator="equal">
      <formula>"พอใช้"</formula>
    </cfRule>
    <cfRule type="cellIs" dxfId="219" priority="376" operator="equal">
      <formula>"ปรับปรุง"</formula>
    </cfRule>
  </conditionalFormatting>
  <conditionalFormatting sqref="H66:H70">
    <cfRule type="cellIs" dxfId="218" priority="369" operator="equal">
      <formula>"ดีมาก"</formula>
    </cfRule>
  </conditionalFormatting>
  <conditionalFormatting sqref="H66:H70">
    <cfRule type="cellIs" dxfId="217" priority="370" operator="equal">
      <formula>"ดี"</formula>
    </cfRule>
  </conditionalFormatting>
  <conditionalFormatting sqref="H66:H70">
    <cfRule type="cellIs" dxfId="216" priority="371" operator="equal">
      <formula>"พอใช้"</formula>
    </cfRule>
    <cfRule type="cellIs" dxfId="215" priority="372" operator="equal">
      <formula>"ปรับปรุง"</formula>
    </cfRule>
  </conditionalFormatting>
  <conditionalFormatting sqref="J66:J70">
    <cfRule type="cellIs" dxfId="214" priority="365" operator="equal">
      <formula>"ดีมาก"</formula>
    </cfRule>
  </conditionalFormatting>
  <conditionalFormatting sqref="J66:J70">
    <cfRule type="cellIs" dxfId="213" priority="366" operator="equal">
      <formula>"ดี"</formula>
    </cfRule>
  </conditionalFormatting>
  <conditionalFormatting sqref="J66:J70">
    <cfRule type="cellIs" dxfId="212" priority="367" operator="equal">
      <formula>"พอใช้"</formula>
    </cfRule>
    <cfRule type="cellIs" dxfId="211" priority="368" operator="equal">
      <formula>"ปรับปรุง"</formula>
    </cfRule>
  </conditionalFormatting>
  <conditionalFormatting sqref="F71:F75">
    <cfRule type="cellIs" dxfId="210" priority="361" operator="equal">
      <formula>"ดีมาก"</formula>
    </cfRule>
  </conditionalFormatting>
  <conditionalFormatting sqref="F71:F75">
    <cfRule type="cellIs" dxfId="209" priority="362" operator="equal">
      <formula>"ดี"</formula>
    </cfRule>
  </conditionalFormatting>
  <conditionalFormatting sqref="F71:F75">
    <cfRule type="cellIs" dxfId="208" priority="363" operator="equal">
      <formula>"พอใช้"</formula>
    </cfRule>
    <cfRule type="cellIs" dxfId="207" priority="364" operator="equal">
      <formula>"ปรับปรุง"</formula>
    </cfRule>
  </conditionalFormatting>
  <conditionalFormatting sqref="H71:H75">
    <cfRule type="cellIs" dxfId="206" priority="357" operator="equal">
      <formula>"ดีมาก"</formula>
    </cfRule>
  </conditionalFormatting>
  <conditionalFormatting sqref="H71:H75">
    <cfRule type="cellIs" dxfId="205" priority="358" operator="equal">
      <formula>"ดี"</formula>
    </cfRule>
  </conditionalFormatting>
  <conditionalFormatting sqref="H71:H75">
    <cfRule type="cellIs" dxfId="204" priority="359" operator="equal">
      <formula>"พอใช้"</formula>
    </cfRule>
    <cfRule type="cellIs" dxfId="203" priority="360" operator="equal">
      <formula>"ปรับปรุง"</formula>
    </cfRule>
  </conditionalFormatting>
  <conditionalFormatting sqref="J71:J75">
    <cfRule type="cellIs" dxfId="202" priority="353" operator="equal">
      <formula>"ดีมาก"</formula>
    </cfRule>
  </conditionalFormatting>
  <conditionalFormatting sqref="J71:J75">
    <cfRule type="cellIs" dxfId="201" priority="354" operator="equal">
      <formula>"ดี"</formula>
    </cfRule>
  </conditionalFormatting>
  <conditionalFormatting sqref="J71:J75">
    <cfRule type="cellIs" dxfId="200" priority="355" operator="equal">
      <formula>"พอใช้"</formula>
    </cfRule>
    <cfRule type="cellIs" dxfId="199" priority="356" operator="equal">
      <formula>"ปรับปรุง"</formula>
    </cfRule>
  </conditionalFormatting>
  <conditionalFormatting sqref="F76:F80">
    <cfRule type="cellIs" dxfId="198" priority="349" operator="equal">
      <formula>"ดีมาก"</formula>
    </cfRule>
  </conditionalFormatting>
  <conditionalFormatting sqref="F76:F80">
    <cfRule type="cellIs" dxfId="197" priority="350" operator="equal">
      <formula>"ดี"</formula>
    </cfRule>
  </conditionalFormatting>
  <conditionalFormatting sqref="F76:F80">
    <cfRule type="cellIs" dxfId="196" priority="351" operator="equal">
      <formula>"พอใช้"</formula>
    </cfRule>
    <cfRule type="cellIs" dxfId="195" priority="352" operator="equal">
      <formula>"ปรับปรุง"</formula>
    </cfRule>
  </conditionalFormatting>
  <conditionalFormatting sqref="H76:H80">
    <cfRule type="cellIs" dxfId="194" priority="345" operator="equal">
      <formula>"ดีมาก"</formula>
    </cfRule>
  </conditionalFormatting>
  <conditionalFormatting sqref="H76:H80">
    <cfRule type="cellIs" dxfId="193" priority="346" operator="equal">
      <formula>"ดี"</formula>
    </cfRule>
  </conditionalFormatting>
  <conditionalFormatting sqref="H76:H80">
    <cfRule type="cellIs" dxfId="192" priority="347" operator="equal">
      <formula>"พอใช้"</formula>
    </cfRule>
    <cfRule type="cellIs" dxfId="191" priority="348" operator="equal">
      <formula>"ปรับปรุง"</formula>
    </cfRule>
  </conditionalFormatting>
  <conditionalFormatting sqref="J76:J80">
    <cfRule type="cellIs" dxfId="190" priority="341" operator="equal">
      <formula>"ดีมาก"</formula>
    </cfRule>
  </conditionalFormatting>
  <conditionalFormatting sqref="J76:J80">
    <cfRule type="cellIs" dxfId="189" priority="342" operator="equal">
      <formula>"ดี"</formula>
    </cfRule>
  </conditionalFormatting>
  <conditionalFormatting sqref="J76:J80">
    <cfRule type="cellIs" dxfId="188" priority="343" operator="equal">
      <formula>"พอใช้"</formula>
    </cfRule>
    <cfRule type="cellIs" dxfId="187" priority="344" operator="equal">
      <formula>"ปรับปรุง"</formula>
    </cfRule>
  </conditionalFormatting>
  <conditionalFormatting sqref="F81:F85">
    <cfRule type="cellIs" dxfId="186" priority="337" operator="equal">
      <formula>"ดีมาก"</formula>
    </cfRule>
  </conditionalFormatting>
  <conditionalFormatting sqref="F81:F85">
    <cfRule type="cellIs" dxfId="185" priority="338" operator="equal">
      <formula>"ดี"</formula>
    </cfRule>
  </conditionalFormatting>
  <conditionalFormatting sqref="F81:F85">
    <cfRule type="cellIs" dxfId="184" priority="339" operator="equal">
      <formula>"พอใช้"</formula>
    </cfRule>
    <cfRule type="cellIs" dxfId="183" priority="340" operator="equal">
      <formula>"ปรับปรุง"</formula>
    </cfRule>
  </conditionalFormatting>
  <conditionalFormatting sqref="H81:H85">
    <cfRule type="cellIs" dxfId="182" priority="333" operator="equal">
      <formula>"ดีมาก"</formula>
    </cfRule>
  </conditionalFormatting>
  <conditionalFormatting sqref="H81:H85">
    <cfRule type="cellIs" dxfId="181" priority="334" operator="equal">
      <formula>"ดี"</formula>
    </cfRule>
  </conditionalFormatting>
  <conditionalFormatting sqref="H81:H85">
    <cfRule type="cellIs" dxfId="180" priority="335" operator="equal">
      <formula>"พอใช้"</formula>
    </cfRule>
    <cfRule type="cellIs" dxfId="179" priority="336" operator="equal">
      <formula>"ปรับปรุง"</formula>
    </cfRule>
  </conditionalFormatting>
  <conditionalFormatting sqref="J81:J85">
    <cfRule type="cellIs" dxfId="178" priority="329" operator="equal">
      <formula>"ดีมาก"</formula>
    </cfRule>
  </conditionalFormatting>
  <conditionalFormatting sqref="J81:J85">
    <cfRule type="cellIs" dxfId="177" priority="330" operator="equal">
      <formula>"ดี"</formula>
    </cfRule>
  </conditionalFormatting>
  <conditionalFormatting sqref="J81:J85">
    <cfRule type="cellIs" dxfId="176" priority="331" operator="equal">
      <formula>"พอใช้"</formula>
    </cfRule>
    <cfRule type="cellIs" dxfId="175" priority="332" operator="equal">
      <formula>"ปรับปรุง"</formula>
    </cfRule>
  </conditionalFormatting>
  <conditionalFormatting sqref="F86:F90">
    <cfRule type="cellIs" dxfId="174" priority="325" operator="equal">
      <formula>"ดีมาก"</formula>
    </cfRule>
  </conditionalFormatting>
  <conditionalFormatting sqref="F86:F90">
    <cfRule type="cellIs" dxfId="173" priority="326" operator="equal">
      <formula>"ดี"</formula>
    </cfRule>
  </conditionalFormatting>
  <conditionalFormatting sqref="F86:F90">
    <cfRule type="cellIs" dxfId="172" priority="327" operator="equal">
      <formula>"พอใช้"</formula>
    </cfRule>
    <cfRule type="cellIs" dxfId="171" priority="328" operator="equal">
      <formula>"ปรับปรุง"</formula>
    </cfRule>
  </conditionalFormatting>
  <conditionalFormatting sqref="H86:H90">
    <cfRule type="cellIs" dxfId="170" priority="321" operator="equal">
      <formula>"ดีมาก"</formula>
    </cfRule>
  </conditionalFormatting>
  <conditionalFormatting sqref="H86:H90">
    <cfRule type="cellIs" dxfId="169" priority="322" operator="equal">
      <formula>"ดี"</formula>
    </cfRule>
  </conditionalFormatting>
  <conditionalFormatting sqref="H86:H90">
    <cfRule type="cellIs" dxfId="168" priority="323" operator="equal">
      <formula>"พอใช้"</formula>
    </cfRule>
    <cfRule type="cellIs" dxfId="167" priority="324" operator="equal">
      <formula>"ปรับปรุง"</formula>
    </cfRule>
  </conditionalFormatting>
  <conditionalFormatting sqref="J86:J90">
    <cfRule type="cellIs" dxfId="166" priority="317" operator="equal">
      <formula>"ดีมาก"</formula>
    </cfRule>
  </conditionalFormatting>
  <conditionalFormatting sqref="J86:J90">
    <cfRule type="cellIs" dxfId="165" priority="318" operator="equal">
      <formula>"ดี"</formula>
    </cfRule>
  </conditionalFormatting>
  <conditionalFormatting sqref="J86:J90">
    <cfRule type="cellIs" dxfId="164" priority="319" operator="equal">
      <formula>"พอใช้"</formula>
    </cfRule>
    <cfRule type="cellIs" dxfId="163" priority="320" operator="equal">
      <formula>"ปรับปรุง"</formula>
    </cfRule>
  </conditionalFormatting>
  <conditionalFormatting sqref="F91:F95">
    <cfRule type="cellIs" dxfId="162" priority="313" operator="equal">
      <formula>"ดีมาก"</formula>
    </cfRule>
  </conditionalFormatting>
  <conditionalFormatting sqref="F91:F95">
    <cfRule type="cellIs" dxfId="161" priority="314" operator="equal">
      <formula>"ดี"</formula>
    </cfRule>
  </conditionalFormatting>
  <conditionalFormatting sqref="F91:F95">
    <cfRule type="cellIs" dxfId="160" priority="315" operator="equal">
      <formula>"พอใช้"</formula>
    </cfRule>
    <cfRule type="cellIs" dxfId="159" priority="316" operator="equal">
      <formula>"ปรับปรุง"</formula>
    </cfRule>
  </conditionalFormatting>
  <conditionalFormatting sqref="H91:H95">
    <cfRule type="cellIs" dxfId="158" priority="309" operator="equal">
      <formula>"ดีมาก"</formula>
    </cfRule>
  </conditionalFormatting>
  <conditionalFormatting sqref="H91:H95">
    <cfRule type="cellIs" dxfId="157" priority="310" operator="equal">
      <formula>"ดี"</formula>
    </cfRule>
  </conditionalFormatting>
  <conditionalFormatting sqref="H91:H95">
    <cfRule type="cellIs" dxfId="156" priority="311" operator="equal">
      <formula>"พอใช้"</formula>
    </cfRule>
    <cfRule type="cellIs" dxfId="155" priority="312" operator="equal">
      <formula>"ปรับปรุง"</formula>
    </cfRule>
  </conditionalFormatting>
  <conditionalFormatting sqref="J91:J95">
    <cfRule type="cellIs" dxfId="154" priority="305" operator="equal">
      <formula>"ดีมาก"</formula>
    </cfRule>
  </conditionalFormatting>
  <conditionalFormatting sqref="J91:J95">
    <cfRule type="cellIs" dxfId="153" priority="306" operator="equal">
      <formula>"ดี"</formula>
    </cfRule>
  </conditionalFormatting>
  <conditionalFormatting sqref="J91:J95">
    <cfRule type="cellIs" dxfId="152" priority="307" operator="equal">
      <formula>"พอใช้"</formula>
    </cfRule>
    <cfRule type="cellIs" dxfId="151" priority="308" operator="equal">
      <formula>"ปรับปรุง"</formula>
    </cfRule>
  </conditionalFormatting>
  <conditionalFormatting sqref="F96:F100">
    <cfRule type="cellIs" dxfId="150" priority="301" operator="equal">
      <formula>"ดีมาก"</formula>
    </cfRule>
  </conditionalFormatting>
  <conditionalFormatting sqref="F96:F100">
    <cfRule type="cellIs" dxfId="149" priority="302" operator="equal">
      <formula>"ดี"</formula>
    </cfRule>
  </conditionalFormatting>
  <conditionalFormatting sqref="F96:F100">
    <cfRule type="cellIs" dxfId="148" priority="303" operator="equal">
      <formula>"พอใช้"</formula>
    </cfRule>
    <cfRule type="cellIs" dxfId="147" priority="304" operator="equal">
      <formula>"ปรับปรุง"</formula>
    </cfRule>
  </conditionalFormatting>
  <conditionalFormatting sqref="H96:H100">
    <cfRule type="cellIs" dxfId="146" priority="297" operator="equal">
      <formula>"ดีมาก"</formula>
    </cfRule>
  </conditionalFormatting>
  <conditionalFormatting sqref="H96:H100">
    <cfRule type="cellIs" dxfId="145" priority="298" operator="equal">
      <formula>"ดี"</formula>
    </cfRule>
  </conditionalFormatting>
  <conditionalFormatting sqref="H96:H100">
    <cfRule type="cellIs" dxfId="144" priority="299" operator="equal">
      <formula>"พอใช้"</formula>
    </cfRule>
    <cfRule type="cellIs" dxfId="143" priority="300" operator="equal">
      <formula>"ปรับปรุง"</formula>
    </cfRule>
  </conditionalFormatting>
  <conditionalFormatting sqref="J96:J100">
    <cfRule type="cellIs" dxfId="142" priority="293" operator="equal">
      <formula>"ดีมาก"</formula>
    </cfRule>
  </conditionalFormatting>
  <conditionalFormatting sqref="J96:J100">
    <cfRule type="cellIs" dxfId="141" priority="294" operator="equal">
      <formula>"ดี"</formula>
    </cfRule>
  </conditionalFormatting>
  <conditionalFormatting sqref="J96:J100">
    <cfRule type="cellIs" dxfId="140" priority="295" operator="equal">
      <formula>"พอใช้"</formula>
    </cfRule>
    <cfRule type="cellIs" dxfId="139" priority="296" operator="equal">
      <formula>"ปรับปรุง"</formula>
    </cfRule>
  </conditionalFormatting>
  <conditionalFormatting sqref="F101:F105">
    <cfRule type="cellIs" dxfId="138" priority="289" operator="equal">
      <formula>"ดีมาก"</formula>
    </cfRule>
  </conditionalFormatting>
  <conditionalFormatting sqref="F101:F105">
    <cfRule type="cellIs" dxfId="137" priority="290" operator="equal">
      <formula>"ดี"</formula>
    </cfRule>
  </conditionalFormatting>
  <conditionalFormatting sqref="F101:F105">
    <cfRule type="cellIs" dxfId="136" priority="291" operator="equal">
      <formula>"พอใช้"</formula>
    </cfRule>
    <cfRule type="cellIs" dxfId="135" priority="292" operator="equal">
      <formula>"ปรับปรุง"</formula>
    </cfRule>
  </conditionalFormatting>
  <conditionalFormatting sqref="H101:H105">
    <cfRule type="cellIs" dxfId="134" priority="285" operator="equal">
      <formula>"ดีมาก"</formula>
    </cfRule>
  </conditionalFormatting>
  <conditionalFormatting sqref="H101:H105">
    <cfRule type="cellIs" dxfId="133" priority="286" operator="equal">
      <formula>"ดี"</formula>
    </cfRule>
  </conditionalFormatting>
  <conditionalFormatting sqref="H101:H105">
    <cfRule type="cellIs" dxfId="132" priority="287" operator="equal">
      <formula>"พอใช้"</formula>
    </cfRule>
    <cfRule type="cellIs" dxfId="131" priority="288" operator="equal">
      <formula>"ปรับปรุง"</formula>
    </cfRule>
  </conditionalFormatting>
  <conditionalFormatting sqref="J101:J105">
    <cfRule type="cellIs" dxfId="130" priority="281" operator="equal">
      <formula>"ดีมาก"</formula>
    </cfRule>
  </conditionalFormatting>
  <conditionalFormatting sqref="J101:J105">
    <cfRule type="cellIs" dxfId="129" priority="282" operator="equal">
      <formula>"ดี"</formula>
    </cfRule>
  </conditionalFormatting>
  <conditionalFormatting sqref="J101:J105">
    <cfRule type="cellIs" dxfId="128" priority="283" operator="equal">
      <formula>"พอใช้"</formula>
    </cfRule>
    <cfRule type="cellIs" dxfId="127" priority="284" operator="equal">
      <formula>"ปรับปรุง"</formula>
    </cfRule>
  </conditionalFormatting>
  <conditionalFormatting sqref="F106:F110">
    <cfRule type="cellIs" dxfId="126" priority="277" operator="equal">
      <formula>"ดีมาก"</formula>
    </cfRule>
  </conditionalFormatting>
  <conditionalFormatting sqref="F106:F110">
    <cfRule type="cellIs" dxfId="125" priority="278" operator="equal">
      <formula>"ดี"</formula>
    </cfRule>
  </conditionalFormatting>
  <conditionalFormatting sqref="F106:F110">
    <cfRule type="cellIs" dxfId="124" priority="279" operator="equal">
      <formula>"พอใช้"</formula>
    </cfRule>
    <cfRule type="cellIs" dxfId="123" priority="280" operator="equal">
      <formula>"ปรับปรุง"</formula>
    </cfRule>
  </conditionalFormatting>
  <conditionalFormatting sqref="H106:H110">
    <cfRule type="cellIs" dxfId="122" priority="273" operator="equal">
      <formula>"ดีมาก"</formula>
    </cfRule>
  </conditionalFormatting>
  <conditionalFormatting sqref="H106:H110">
    <cfRule type="cellIs" dxfId="121" priority="274" operator="equal">
      <formula>"ดี"</formula>
    </cfRule>
  </conditionalFormatting>
  <conditionalFormatting sqref="H106:H110">
    <cfRule type="cellIs" dxfId="120" priority="275" operator="equal">
      <formula>"พอใช้"</formula>
    </cfRule>
    <cfRule type="cellIs" dxfId="119" priority="276" operator="equal">
      <formula>"ปรับปรุง"</formula>
    </cfRule>
  </conditionalFormatting>
  <conditionalFormatting sqref="J106:J110">
    <cfRule type="cellIs" dxfId="118" priority="269" operator="equal">
      <formula>"ดีมาก"</formula>
    </cfRule>
  </conditionalFormatting>
  <conditionalFormatting sqref="J106:J110">
    <cfRule type="cellIs" dxfId="117" priority="270" operator="equal">
      <formula>"ดี"</formula>
    </cfRule>
  </conditionalFormatting>
  <conditionalFormatting sqref="J106:J110">
    <cfRule type="cellIs" dxfId="116" priority="271" operator="equal">
      <formula>"พอใช้"</formula>
    </cfRule>
    <cfRule type="cellIs" dxfId="115" priority="272" operator="equal">
      <formula>"ปรับปรุง"</formula>
    </cfRule>
  </conditionalFormatting>
  <conditionalFormatting sqref="F111:F115">
    <cfRule type="cellIs" dxfId="114" priority="265" operator="equal">
      <formula>"ดีมาก"</formula>
    </cfRule>
  </conditionalFormatting>
  <conditionalFormatting sqref="F111:F115">
    <cfRule type="cellIs" dxfId="113" priority="266" operator="equal">
      <formula>"ดี"</formula>
    </cfRule>
  </conditionalFormatting>
  <conditionalFormatting sqref="F111:F115">
    <cfRule type="cellIs" dxfId="112" priority="267" operator="equal">
      <formula>"พอใช้"</formula>
    </cfRule>
    <cfRule type="cellIs" dxfId="111" priority="268" operator="equal">
      <formula>"ปรับปรุง"</formula>
    </cfRule>
  </conditionalFormatting>
  <conditionalFormatting sqref="H111:H115">
    <cfRule type="cellIs" dxfId="110" priority="261" operator="equal">
      <formula>"ดีมาก"</formula>
    </cfRule>
  </conditionalFormatting>
  <conditionalFormatting sqref="H111:H115">
    <cfRule type="cellIs" dxfId="109" priority="262" operator="equal">
      <formula>"ดี"</formula>
    </cfRule>
  </conditionalFormatting>
  <conditionalFormatting sqref="H111:H115">
    <cfRule type="cellIs" dxfId="108" priority="263" operator="equal">
      <formula>"พอใช้"</formula>
    </cfRule>
    <cfRule type="cellIs" dxfId="107" priority="264" operator="equal">
      <formula>"ปรับปรุง"</formula>
    </cfRule>
  </conditionalFormatting>
  <conditionalFormatting sqref="J111:J115">
    <cfRule type="cellIs" dxfId="106" priority="257" operator="equal">
      <formula>"ดีมาก"</formula>
    </cfRule>
  </conditionalFormatting>
  <conditionalFormatting sqref="J111:J115">
    <cfRule type="cellIs" dxfId="105" priority="258" operator="equal">
      <formula>"ดี"</formula>
    </cfRule>
  </conditionalFormatting>
  <conditionalFormatting sqref="J111:J115">
    <cfRule type="cellIs" dxfId="104" priority="259" operator="equal">
      <formula>"พอใช้"</formula>
    </cfRule>
    <cfRule type="cellIs" dxfId="103" priority="260" operator="equal">
      <formula>"ปรับปรุง"</formula>
    </cfRule>
  </conditionalFormatting>
  <conditionalFormatting sqref="F116:F120">
    <cfRule type="cellIs" dxfId="102" priority="253" operator="equal">
      <formula>"ดีมาก"</formula>
    </cfRule>
  </conditionalFormatting>
  <conditionalFormatting sqref="F116:F120">
    <cfRule type="cellIs" dxfId="101" priority="254" operator="equal">
      <formula>"ดี"</formula>
    </cfRule>
  </conditionalFormatting>
  <conditionalFormatting sqref="F116:F120">
    <cfRule type="cellIs" dxfId="100" priority="255" operator="equal">
      <formula>"พอใช้"</formula>
    </cfRule>
    <cfRule type="cellIs" dxfId="99" priority="256" operator="equal">
      <formula>"ปรับปรุง"</formula>
    </cfRule>
  </conditionalFormatting>
  <conditionalFormatting sqref="H116:H120">
    <cfRule type="cellIs" dxfId="98" priority="249" operator="equal">
      <formula>"ดีมาก"</formula>
    </cfRule>
  </conditionalFormatting>
  <conditionalFormatting sqref="H116:H120">
    <cfRule type="cellIs" dxfId="97" priority="250" operator="equal">
      <formula>"ดี"</formula>
    </cfRule>
  </conditionalFormatting>
  <conditionalFormatting sqref="H116:H120">
    <cfRule type="cellIs" dxfId="96" priority="251" operator="equal">
      <formula>"พอใช้"</formula>
    </cfRule>
    <cfRule type="cellIs" dxfId="95" priority="252" operator="equal">
      <formula>"ปรับปรุง"</formula>
    </cfRule>
  </conditionalFormatting>
  <conditionalFormatting sqref="J116:J120">
    <cfRule type="cellIs" dxfId="94" priority="245" operator="equal">
      <formula>"ดีมาก"</formula>
    </cfRule>
  </conditionalFormatting>
  <conditionalFormatting sqref="J116:J120">
    <cfRule type="cellIs" dxfId="93" priority="246" operator="equal">
      <formula>"ดี"</formula>
    </cfRule>
  </conditionalFormatting>
  <conditionalFormatting sqref="J116:J120">
    <cfRule type="cellIs" dxfId="92" priority="247" operator="equal">
      <formula>"พอใช้"</formula>
    </cfRule>
    <cfRule type="cellIs" dxfId="91" priority="248" operator="equal">
      <formula>"ปรับปรุง"</formula>
    </cfRule>
  </conditionalFormatting>
  <conditionalFormatting sqref="F121:F125">
    <cfRule type="cellIs" dxfId="90" priority="241" operator="equal">
      <formula>"ดีมาก"</formula>
    </cfRule>
  </conditionalFormatting>
  <conditionalFormatting sqref="F121:F125">
    <cfRule type="cellIs" dxfId="89" priority="242" operator="equal">
      <formula>"ดี"</formula>
    </cfRule>
  </conditionalFormatting>
  <conditionalFormatting sqref="F121:F125">
    <cfRule type="cellIs" dxfId="88" priority="243" operator="equal">
      <formula>"พอใช้"</formula>
    </cfRule>
    <cfRule type="cellIs" dxfId="87" priority="244" operator="equal">
      <formula>"ปรับปรุง"</formula>
    </cfRule>
  </conditionalFormatting>
  <conditionalFormatting sqref="H121:H125">
    <cfRule type="cellIs" dxfId="86" priority="237" operator="equal">
      <formula>"ดีมาก"</formula>
    </cfRule>
  </conditionalFormatting>
  <conditionalFormatting sqref="H121:H125">
    <cfRule type="cellIs" dxfId="85" priority="238" operator="equal">
      <formula>"ดี"</formula>
    </cfRule>
  </conditionalFormatting>
  <conditionalFormatting sqref="H121:H125">
    <cfRule type="cellIs" dxfId="84" priority="239" operator="equal">
      <formula>"พอใช้"</formula>
    </cfRule>
    <cfRule type="cellIs" dxfId="83" priority="240" operator="equal">
      <formula>"ปรับปรุง"</formula>
    </cfRule>
  </conditionalFormatting>
  <conditionalFormatting sqref="J121:J125">
    <cfRule type="cellIs" dxfId="82" priority="233" operator="equal">
      <formula>"ดีมาก"</formula>
    </cfRule>
  </conditionalFormatting>
  <conditionalFormatting sqref="J121:J125">
    <cfRule type="cellIs" dxfId="81" priority="234" operator="equal">
      <formula>"ดี"</formula>
    </cfRule>
  </conditionalFormatting>
  <conditionalFormatting sqref="J121:J125">
    <cfRule type="cellIs" dxfId="80" priority="235" operator="equal">
      <formula>"พอใช้"</formula>
    </cfRule>
    <cfRule type="cellIs" dxfId="79" priority="236" operator="equal">
      <formula>"ปรับปรุง"</formula>
    </cfRule>
  </conditionalFormatting>
  <conditionalFormatting sqref="E144">
    <cfRule type="cellIs" dxfId="78" priority="186" operator="equal">
      <formula>"ดี"</formula>
    </cfRule>
  </conditionalFormatting>
  <conditionalFormatting sqref="E145">
    <cfRule type="cellIs" dxfId="77" priority="181" operator="equal">
      <formula>"ดีมาก"</formula>
    </cfRule>
  </conditionalFormatting>
  <conditionalFormatting sqref="E145">
    <cfRule type="cellIs" dxfId="76" priority="182" operator="equal">
      <formula>"ดี"</formula>
    </cfRule>
  </conditionalFormatting>
  <conditionalFormatting sqref="E146">
    <cfRule type="cellIs" dxfId="75" priority="177" operator="equal">
      <formula>"ดีมาก"</formula>
    </cfRule>
  </conditionalFormatting>
  <conditionalFormatting sqref="E146">
    <cfRule type="cellIs" dxfId="74" priority="178" operator="equal">
      <formula>"ดี"</formula>
    </cfRule>
  </conditionalFormatting>
  <conditionalFormatting sqref="E147">
    <cfRule type="cellIs" dxfId="73" priority="173" operator="equal">
      <formula>"ดีมาก"</formula>
    </cfRule>
  </conditionalFormatting>
  <conditionalFormatting sqref="E147">
    <cfRule type="cellIs" dxfId="72" priority="175" operator="equal">
      <formula>"พอใช้"</formula>
    </cfRule>
    <cfRule type="cellIs" dxfId="71" priority="176" operator="equal">
      <formula>"ปรับปรุง"</formula>
    </cfRule>
  </conditionalFormatting>
  <conditionalFormatting sqref="E145">
    <cfRule type="cellIs" dxfId="70" priority="183" operator="equal">
      <formula>"พอใช้"</formula>
    </cfRule>
    <cfRule type="cellIs" dxfId="69" priority="184" operator="equal">
      <formula>"ปรับปรุง"</formula>
    </cfRule>
  </conditionalFormatting>
  <conditionalFormatting sqref="E144">
    <cfRule type="cellIs" dxfId="68" priority="185" operator="equal">
      <formula>"ดีมาก"</formula>
    </cfRule>
  </conditionalFormatting>
  <conditionalFormatting sqref="E144">
    <cfRule type="cellIs" dxfId="67" priority="187" operator="equal">
      <formula>"พอใช้"</formula>
    </cfRule>
    <cfRule type="cellIs" dxfId="66" priority="188" operator="equal">
      <formula>"ปรับปรุง"</formula>
    </cfRule>
  </conditionalFormatting>
  <conditionalFormatting sqref="E146">
    <cfRule type="cellIs" dxfId="65" priority="179" operator="equal">
      <formula>"พอใช้"</formula>
    </cfRule>
    <cfRule type="cellIs" dxfId="64" priority="180" operator="equal">
      <formula>"ปรับปรุง"</formula>
    </cfRule>
  </conditionalFormatting>
  <conditionalFormatting sqref="E155">
    <cfRule type="cellIs" dxfId="63" priority="158" operator="equal">
      <formula>"ดี"</formula>
    </cfRule>
  </conditionalFormatting>
  <conditionalFormatting sqref="E155">
    <cfRule type="cellIs" dxfId="62" priority="157" operator="equal">
      <formula>"ดีมาก"</formula>
    </cfRule>
  </conditionalFormatting>
  <conditionalFormatting sqref="E155">
    <cfRule type="cellIs" dxfId="61" priority="159" operator="equal">
      <formula>"พอใช้"</formula>
    </cfRule>
    <cfRule type="cellIs" dxfId="60" priority="160" operator="equal">
      <formula>"ปรับปรุง"</formula>
    </cfRule>
  </conditionalFormatting>
  <conditionalFormatting sqref="E153">
    <cfRule type="cellIs" dxfId="59" priority="165" operator="equal">
      <formula>"ดีมาก"</formula>
    </cfRule>
  </conditionalFormatting>
  <conditionalFormatting sqref="E153">
    <cfRule type="cellIs" dxfId="58" priority="166" operator="equal">
      <formula>"ดี"</formula>
    </cfRule>
  </conditionalFormatting>
  <conditionalFormatting sqref="E153">
    <cfRule type="cellIs" dxfId="57" priority="167" operator="equal">
      <formula>"พอใช้"</formula>
    </cfRule>
    <cfRule type="cellIs" dxfId="56" priority="168" operator="equal">
      <formula>"ปรับปรุง"</formula>
    </cfRule>
  </conditionalFormatting>
  <conditionalFormatting sqref="E152">
    <cfRule type="cellIs" dxfId="55" priority="169" operator="equal">
      <formula>"ดีมาก"</formula>
    </cfRule>
  </conditionalFormatting>
  <conditionalFormatting sqref="E152">
    <cfRule type="cellIs" dxfId="54" priority="170" operator="equal">
      <formula>"ดี"</formula>
    </cfRule>
  </conditionalFormatting>
  <conditionalFormatting sqref="E152">
    <cfRule type="cellIs" dxfId="53" priority="171" operator="equal">
      <formula>"พอใช้"</formula>
    </cfRule>
    <cfRule type="cellIs" dxfId="52" priority="172" operator="equal">
      <formula>"ปรับปรุง"</formula>
    </cfRule>
  </conditionalFormatting>
  <conditionalFormatting sqref="E154">
    <cfRule type="cellIs" dxfId="51" priority="161" operator="equal">
      <formula>"ดีมาก"</formula>
    </cfRule>
  </conditionalFormatting>
  <conditionalFormatting sqref="E154">
    <cfRule type="cellIs" dxfId="50" priority="162" operator="equal">
      <formula>"ดี"</formula>
    </cfRule>
  </conditionalFormatting>
  <conditionalFormatting sqref="E154">
    <cfRule type="cellIs" dxfId="49" priority="163" operator="equal">
      <formula>"พอใช้"</formula>
    </cfRule>
    <cfRule type="cellIs" dxfId="48" priority="164" operator="equal">
      <formula>"ปรับปรุง"</formula>
    </cfRule>
  </conditionalFormatting>
  <conditionalFormatting sqref="F131:F135">
    <cfRule type="cellIs" dxfId="47" priority="74" operator="equal">
      <formula>"ดี"</formula>
    </cfRule>
  </conditionalFormatting>
  <conditionalFormatting sqref="H131:H135">
    <cfRule type="cellIs" dxfId="46" priority="69" operator="equal">
      <formula>"ดีมาก"</formula>
    </cfRule>
  </conditionalFormatting>
  <conditionalFormatting sqref="H131:H135">
    <cfRule type="cellIs" dxfId="45" priority="70" operator="equal">
      <formula>"ดี"</formula>
    </cfRule>
  </conditionalFormatting>
  <conditionalFormatting sqref="H131:H135">
    <cfRule type="cellIs" dxfId="44" priority="71" operator="equal">
      <formula>"พอใช้"</formula>
    </cfRule>
    <cfRule type="cellIs" dxfId="43" priority="72" operator="equal">
      <formula>"ปรับปรุง"</formula>
    </cfRule>
  </conditionalFormatting>
  <conditionalFormatting sqref="J131:J135">
    <cfRule type="cellIs" dxfId="42" priority="65" operator="equal">
      <formula>"ดีมาก"</formula>
    </cfRule>
  </conditionalFormatting>
  <conditionalFormatting sqref="J131:J135">
    <cfRule type="cellIs" dxfId="41" priority="66" operator="equal">
      <formula>"ดี"</formula>
    </cfRule>
  </conditionalFormatting>
  <conditionalFormatting sqref="J131:J135">
    <cfRule type="cellIs" dxfId="40" priority="67" operator="equal">
      <formula>"พอใช้"</formula>
    </cfRule>
    <cfRule type="cellIs" dxfId="39" priority="68" operator="equal">
      <formula>"ปรับปรุง"</formula>
    </cfRule>
  </conditionalFormatting>
  <conditionalFormatting sqref="K136:K140">
    <cfRule type="cellIs" dxfId="38" priority="62" operator="equal">
      <formula>"ดี"</formula>
    </cfRule>
  </conditionalFormatting>
  <conditionalFormatting sqref="F126:F130">
    <cfRule type="cellIs" dxfId="37" priority="90" operator="equal">
      <formula>"ดี"</formula>
    </cfRule>
  </conditionalFormatting>
  <conditionalFormatting sqref="F131:F135">
    <cfRule type="cellIs" dxfId="36" priority="73" operator="equal">
      <formula>"ดีมาก"</formula>
    </cfRule>
  </conditionalFormatting>
  <conditionalFormatting sqref="F131:F135">
    <cfRule type="cellIs" dxfId="35" priority="75" operator="equal">
      <formula>"พอใช้"</formula>
    </cfRule>
    <cfRule type="cellIs" dxfId="34" priority="76" operator="equal">
      <formula>"ปรับปรุง"</formula>
    </cfRule>
  </conditionalFormatting>
  <conditionalFormatting sqref="K126:K130">
    <cfRule type="cellIs" dxfId="33" priority="94" operator="equal">
      <formula>"ดี"</formula>
    </cfRule>
  </conditionalFormatting>
  <conditionalFormatting sqref="K126:K130">
    <cfRule type="cellIs" dxfId="32" priority="93" operator="equal">
      <formula>"ดีมาก"</formula>
    </cfRule>
  </conditionalFormatting>
  <conditionalFormatting sqref="K126:K130">
    <cfRule type="cellIs" dxfId="31" priority="95" operator="equal">
      <formula>"พอใช้"</formula>
    </cfRule>
    <cfRule type="cellIs" dxfId="30" priority="96" operator="equal">
      <formula>"ปรับปรุง"</formula>
    </cfRule>
  </conditionalFormatting>
  <conditionalFormatting sqref="F126:F130">
    <cfRule type="cellIs" dxfId="29" priority="89" operator="equal">
      <formula>"ดีมาก"</formula>
    </cfRule>
  </conditionalFormatting>
  <conditionalFormatting sqref="F126:F130">
    <cfRule type="cellIs" dxfId="28" priority="91" operator="equal">
      <formula>"พอใช้"</formula>
    </cfRule>
    <cfRule type="cellIs" dxfId="27" priority="92" operator="equal">
      <formula>"ปรับปรุง"</formula>
    </cfRule>
  </conditionalFormatting>
  <conditionalFormatting sqref="H126:H130">
    <cfRule type="cellIs" dxfId="26" priority="85" operator="equal">
      <formula>"ดีมาก"</formula>
    </cfRule>
  </conditionalFormatting>
  <conditionalFormatting sqref="H126:H130">
    <cfRule type="cellIs" dxfId="25" priority="86" operator="equal">
      <formula>"ดี"</formula>
    </cfRule>
  </conditionalFormatting>
  <conditionalFormatting sqref="H126:H130">
    <cfRule type="cellIs" dxfId="24" priority="87" operator="equal">
      <formula>"พอใช้"</formula>
    </cfRule>
    <cfRule type="cellIs" dxfId="23" priority="88" operator="equal">
      <formula>"ปรับปรุง"</formula>
    </cfRule>
  </conditionalFormatting>
  <conditionalFormatting sqref="J126:J130">
    <cfRule type="cellIs" dxfId="22" priority="81" operator="equal">
      <formula>"ดีมาก"</formula>
    </cfRule>
  </conditionalFormatting>
  <conditionalFormatting sqref="J126:J130">
    <cfRule type="cellIs" dxfId="21" priority="82" operator="equal">
      <formula>"ดี"</formula>
    </cfRule>
  </conditionalFormatting>
  <conditionalFormatting sqref="J126:J130">
    <cfRule type="cellIs" dxfId="20" priority="83" operator="equal">
      <formula>"พอใช้"</formula>
    </cfRule>
    <cfRule type="cellIs" dxfId="19" priority="84" operator="equal">
      <formula>"ปรับปรุง"</formula>
    </cfRule>
  </conditionalFormatting>
  <conditionalFormatting sqref="K131:K135">
    <cfRule type="cellIs" dxfId="18" priority="78" operator="equal">
      <formula>"ดี"</formula>
    </cfRule>
  </conditionalFormatting>
  <conditionalFormatting sqref="K131:K135">
    <cfRule type="cellIs" dxfId="17" priority="77" operator="equal">
      <formula>"ดีมาก"</formula>
    </cfRule>
  </conditionalFormatting>
  <conditionalFormatting sqref="K131:K135">
    <cfRule type="cellIs" dxfId="16" priority="79" operator="equal">
      <formula>"พอใช้"</formula>
    </cfRule>
    <cfRule type="cellIs" dxfId="15" priority="80" operator="equal">
      <formula>"ปรับปรุง"</formula>
    </cfRule>
  </conditionalFormatting>
  <conditionalFormatting sqref="K136:K140">
    <cfRule type="cellIs" dxfId="14" priority="61" operator="equal">
      <formula>"ดีมาก"</formula>
    </cfRule>
  </conditionalFormatting>
  <conditionalFormatting sqref="K136:K140">
    <cfRule type="cellIs" dxfId="13" priority="63" operator="equal">
      <formula>"พอใช้"</formula>
    </cfRule>
    <cfRule type="cellIs" dxfId="12" priority="64" operator="equal">
      <formula>"ปรับปรุง"</formula>
    </cfRule>
  </conditionalFormatting>
  <conditionalFormatting sqref="F136:F140">
    <cfRule type="cellIs" dxfId="11" priority="57" operator="equal">
      <formula>"ดีมาก"</formula>
    </cfRule>
  </conditionalFormatting>
  <conditionalFormatting sqref="F136:F140">
    <cfRule type="cellIs" dxfId="10" priority="58" operator="equal">
      <formula>"ดี"</formula>
    </cfRule>
  </conditionalFormatting>
  <conditionalFormatting sqref="F136:F140">
    <cfRule type="cellIs" dxfId="9" priority="59" operator="equal">
      <formula>"พอใช้"</formula>
    </cfRule>
    <cfRule type="cellIs" dxfId="8" priority="60" operator="equal">
      <formula>"ปรับปรุง"</formula>
    </cfRule>
  </conditionalFormatting>
  <conditionalFormatting sqref="H136:H140">
    <cfRule type="cellIs" dxfId="7" priority="53" operator="equal">
      <formula>"ดีมาก"</formula>
    </cfRule>
  </conditionalFormatting>
  <conditionalFormatting sqref="H136:H140">
    <cfRule type="cellIs" dxfId="6" priority="54" operator="equal">
      <formula>"ดี"</formula>
    </cfRule>
  </conditionalFormatting>
  <conditionalFormatting sqref="H136:H140">
    <cfRule type="cellIs" dxfId="5" priority="55" operator="equal">
      <formula>"พอใช้"</formula>
    </cfRule>
    <cfRule type="cellIs" dxfId="4" priority="56" operator="equal">
      <formula>"ปรับปรุง"</formula>
    </cfRule>
  </conditionalFormatting>
  <conditionalFormatting sqref="J136:J140">
    <cfRule type="cellIs" dxfId="3" priority="49" operator="equal">
      <formula>"ดีมาก"</formula>
    </cfRule>
  </conditionalFormatting>
  <conditionalFormatting sqref="J136:J140">
    <cfRule type="cellIs" dxfId="2" priority="50" operator="equal">
      <formula>"ดี"</formula>
    </cfRule>
  </conditionalFormatting>
  <conditionalFormatting sqref="J136:J140">
    <cfRule type="cellIs" dxfId="1" priority="51" operator="equal">
      <formula>"พอใช้"</formula>
    </cfRule>
    <cfRule type="cellIs" dxfId="0" priority="52" operator="equal">
      <formula>"ปรับปรุง"</formula>
    </cfRule>
  </conditionalFormatting>
  <pageMargins left="0.31496062992125984" right="0.19685039370078741" top="0.39370078740157483" bottom="0.19685039370078741" header="0" footer="0"/>
  <pageSetup paperSize="9" pageOrder="overThenDown" orientation="landscape" horizontalDpi="4294967294" r:id="rId1"/>
  <headerFooter alignWithMargins="0">
    <oddFooter>&amp;L&amp;C&amp;R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8</vt:i4>
      </vt:variant>
      <vt:variant>
        <vt:lpstr>ช่วงที่มีชื่อ</vt:lpstr>
      </vt:variant>
      <vt:variant>
        <vt:i4>2</vt:i4>
      </vt:variant>
    </vt:vector>
  </HeadingPairs>
  <TitlesOfParts>
    <vt:vector size="10" baseType="lpstr">
      <vt:lpstr>ReadMe TAP P.3</vt:lpstr>
      <vt:lpstr>Data_School</vt:lpstr>
      <vt:lpstr>Link1x</vt:lpstr>
      <vt:lpstr>G_Class</vt:lpstr>
      <vt:lpstr>Data_Individual</vt:lpstr>
      <vt:lpstr>Link_Data</vt:lpstr>
      <vt:lpstr>G_Individual</vt:lpstr>
      <vt:lpstr>Link2x</vt:lpstr>
      <vt:lpstr>Data_School!Print_Titles</vt:lpstr>
      <vt:lpstr>Link_Data!Print_Titles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2013-06-12T16:54:58Z</dcterms:created>
  <dcterms:modified xsi:type="dcterms:W3CDTF">2020-08-27T07:34:00Z</dcterms:modified>
</cp:coreProperties>
</file>