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cer\Desktop\sar2567\"/>
    </mc:Choice>
  </mc:AlternateContent>
  <xr:revisionPtr revIDLastSave="0" documentId="13_ncr:1_{851DE53F-E84E-4B3F-81A0-EC3378164BD2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ตารางสรุป63 พิมพ์" sheetId="5" r:id="rId1"/>
    <sheet name="ผลสัมฤทธิ์67" sheetId="1" r:id="rId2"/>
    <sheet name="แสดงคุณภาพ67" sheetId="2" r:id="rId3"/>
    <sheet name="ตารางสรุป67" sheetId="3" r:id="rId4"/>
    <sheet name="Sheet1" sheetId="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42" i="3" l="1"/>
  <c r="AE42" i="3"/>
  <c r="AF42" i="3" s="1"/>
  <c r="Z41" i="3"/>
  <c r="AA41" i="3"/>
  <c r="AB41" i="3"/>
  <c r="AC41" i="3"/>
  <c r="AD41" i="3"/>
  <c r="AE41" i="3"/>
  <c r="AF41" i="3"/>
  <c r="AG41" i="3"/>
  <c r="AC13" i="2"/>
  <c r="AC8" i="2"/>
  <c r="AC9" i="2"/>
  <c r="AC10" i="2"/>
  <c r="AC11" i="2"/>
  <c r="AC12" i="2"/>
  <c r="AC7" i="2"/>
  <c r="AB13" i="2"/>
  <c r="AB8" i="2"/>
  <c r="AB9" i="2"/>
  <c r="AB10" i="2"/>
  <c r="AB11" i="2"/>
  <c r="AB12" i="2"/>
  <c r="AB7" i="2"/>
  <c r="Z48" i="2"/>
  <c r="X48" i="2"/>
  <c r="X19" i="2"/>
  <c r="Z13" i="2"/>
  <c r="X46" i="2"/>
  <c r="X16" i="2" s="1"/>
  <c r="Y46" i="2"/>
  <c r="Z46" i="2"/>
  <c r="Z16" i="2" s="1"/>
  <c r="Z19" i="2" s="1"/>
  <c r="X47" i="2"/>
  <c r="X17" i="2" s="1"/>
  <c r="X20" i="2" s="1"/>
  <c r="Y47" i="2"/>
  <c r="Z47" i="2"/>
  <c r="Z17" i="2" s="1"/>
  <c r="Z20" i="2" s="1"/>
  <c r="Y48" i="2"/>
  <c r="Y45" i="2"/>
  <c r="Z45" i="2"/>
  <c r="W46" i="2"/>
  <c r="W47" i="2"/>
  <c r="N19" i="1"/>
  <c r="N10" i="1"/>
  <c r="N11" i="1"/>
  <c r="N12" i="1"/>
  <c r="N13" i="1"/>
  <c r="N14" i="1"/>
  <c r="N9" i="1"/>
  <c r="AI52" i="3"/>
  <c r="Y37" i="5"/>
  <c r="X37" i="5"/>
  <c r="W37" i="5"/>
  <c r="V37" i="5"/>
  <c r="U37" i="5"/>
  <c r="T37" i="5"/>
  <c r="S37" i="5"/>
  <c r="R37" i="5"/>
  <c r="Q37" i="5"/>
  <c r="P37" i="5"/>
  <c r="O37" i="5"/>
  <c r="N37" i="5"/>
  <c r="M37" i="5"/>
  <c r="L37" i="5"/>
  <c r="K37" i="5"/>
  <c r="J37" i="5"/>
  <c r="I37" i="5"/>
  <c r="H37" i="5"/>
  <c r="G37" i="5"/>
  <c r="F37" i="5"/>
  <c r="E37" i="5"/>
  <c r="D37" i="5"/>
  <c r="C37" i="5"/>
  <c r="B37" i="5"/>
  <c r="AG25" i="5"/>
  <c r="AF25" i="5"/>
  <c r="AE25" i="5"/>
  <c r="AD25" i="5"/>
  <c r="AC25" i="5"/>
  <c r="AB25" i="5"/>
  <c r="AA25" i="5"/>
  <c r="Z25" i="5"/>
  <c r="Y25" i="5"/>
  <c r="X25" i="5"/>
  <c r="W25" i="5"/>
  <c r="V25" i="5"/>
  <c r="U25" i="5"/>
  <c r="T25" i="5"/>
  <c r="S25" i="5"/>
  <c r="R25" i="5"/>
  <c r="Q25" i="5"/>
  <c r="P25" i="5"/>
  <c r="O25" i="5"/>
  <c r="N25" i="5"/>
  <c r="M25" i="5"/>
  <c r="L25" i="5"/>
  <c r="K25" i="5"/>
  <c r="J25" i="5"/>
  <c r="I25" i="5"/>
  <c r="H25" i="5"/>
  <c r="G25" i="5"/>
  <c r="F25" i="5"/>
  <c r="E25" i="5"/>
  <c r="D25" i="5"/>
  <c r="C25" i="5"/>
  <c r="B25" i="5"/>
  <c r="AG13" i="5"/>
  <c r="AF13" i="5"/>
  <c r="AE13" i="5"/>
  <c r="AD13" i="5"/>
  <c r="AC13" i="5"/>
  <c r="AB13" i="5"/>
  <c r="AA13" i="5"/>
  <c r="Z13" i="5"/>
  <c r="Y13" i="5"/>
  <c r="X13" i="5"/>
  <c r="W13" i="5"/>
  <c r="V13" i="5"/>
  <c r="U13" i="5"/>
  <c r="T13" i="5"/>
  <c r="S13" i="5"/>
  <c r="R13" i="5"/>
  <c r="Q13" i="5"/>
  <c r="P13" i="5"/>
  <c r="O13" i="5"/>
  <c r="N13" i="5"/>
  <c r="M13" i="5"/>
  <c r="L13" i="5"/>
  <c r="K13" i="5"/>
  <c r="J13" i="5"/>
  <c r="I13" i="5"/>
  <c r="H13" i="5"/>
  <c r="G13" i="5"/>
  <c r="F13" i="5"/>
  <c r="E13" i="5"/>
  <c r="D13" i="5"/>
  <c r="C13" i="5"/>
  <c r="B13" i="5"/>
  <c r="B19" i="1"/>
  <c r="C19" i="1"/>
  <c r="D19" i="1"/>
  <c r="E19" i="1"/>
  <c r="F19" i="1"/>
  <c r="G19" i="1"/>
  <c r="H19" i="1"/>
  <c r="I19" i="1"/>
  <c r="J19" i="1"/>
  <c r="K19" i="1"/>
  <c r="L19" i="1"/>
  <c r="M19" i="1"/>
  <c r="AQ8" i="3"/>
  <c r="AQ9" i="3"/>
  <c r="AQ10" i="3"/>
  <c r="AQ11" i="3"/>
  <c r="AQ12" i="3"/>
  <c r="AQ7" i="3"/>
  <c r="AS20" i="3"/>
  <c r="AS21" i="3"/>
  <c r="AS22" i="3"/>
  <c r="AS23" i="3"/>
  <c r="AS24" i="3"/>
  <c r="AS19" i="3"/>
  <c r="C13" i="2"/>
  <c r="X45" i="2"/>
  <c r="X15" i="2" s="1"/>
  <c r="X18" i="2" s="1"/>
  <c r="X13" i="2"/>
  <c r="Z15" i="2" l="1"/>
  <c r="Z18" i="2" s="1"/>
  <c r="AA14" i="3"/>
  <c r="AB14" i="3"/>
  <c r="AC14" i="3"/>
  <c r="AD14" i="3"/>
  <c r="AE14" i="3"/>
  <c r="AF14" i="3"/>
  <c r="AG14" i="3"/>
  <c r="Z14" i="3"/>
  <c r="AI36" i="3"/>
  <c r="AJ36" i="3"/>
  <c r="AK36" i="3"/>
  <c r="AI37" i="3"/>
  <c r="AJ37" i="3"/>
  <c r="AK37" i="3"/>
  <c r="AI38" i="3"/>
  <c r="AJ38" i="3"/>
  <c r="AK38" i="3"/>
  <c r="AI39" i="3"/>
  <c r="AJ39" i="3"/>
  <c r="AK39" i="3"/>
  <c r="AI40" i="3"/>
  <c r="AJ40" i="3"/>
  <c r="AK40" i="3"/>
  <c r="AK35" i="3"/>
  <c r="AJ35" i="3"/>
  <c r="AI35" i="3"/>
  <c r="C41" i="3"/>
  <c r="D41" i="3"/>
  <c r="E41" i="3"/>
  <c r="F41" i="3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B41" i="3"/>
  <c r="B26" i="3"/>
  <c r="J26" i="3"/>
  <c r="K26" i="3"/>
  <c r="L26" i="3"/>
  <c r="M26" i="3"/>
  <c r="N26" i="3"/>
  <c r="O26" i="3"/>
  <c r="P26" i="3"/>
  <c r="Q26" i="3"/>
  <c r="R26" i="3"/>
  <c r="S26" i="3"/>
  <c r="T26" i="3"/>
  <c r="U26" i="3"/>
  <c r="V26" i="3"/>
  <c r="W26" i="3"/>
  <c r="X26" i="3"/>
  <c r="Y26" i="3"/>
  <c r="Z26" i="3"/>
  <c r="AA26" i="3"/>
  <c r="AB26" i="3"/>
  <c r="AC26" i="3"/>
  <c r="AD26" i="3"/>
  <c r="AE26" i="3"/>
  <c r="AF26" i="3"/>
  <c r="AG26" i="3"/>
  <c r="AG15" i="3" l="1"/>
  <c r="AF15" i="3" s="1"/>
  <c r="AG27" i="3"/>
  <c r="AF27" i="3" s="1"/>
  <c r="Y42" i="3"/>
  <c r="X42" i="3" s="1"/>
  <c r="Q42" i="3"/>
  <c r="P42" i="3" s="1"/>
  <c r="I42" i="3"/>
  <c r="H42" i="3" s="1"/>
  <c r="Y27" i="3"/>
  <c r="X27" i="3" s="1"/>
  <c r="Q27" i="3"/>
  <c r="P27" i="3" s="1"/>
  <c r="V42" i="3"/>
  <c r="N42" i="3"/>
  <c r="E42" i="3"/>
  <c r="AD15" i="3"/>
  <c r="AC27" i="3"/>
  <c r="V27" i="3"/>
  <c r="M27" i="3"/>
  <c r="W45" i="2"/>
  <c r="W48" i="2" s="1"/>
  <c r="B13" i="2" l="1"/>
  <c r="D45" i="2" l="1"/>
  <c r="E45" i="2"/>
  <c r="F45" i="2"/>
  <c r="G45" i="2"/>
  <c r="H45" i="2"/>
  <c r="I45" i="2"/>
  <c r="J45" i="2"/>
  <c r="K45" i="2"/>
  <c r="L45" i="2"/>
  <c r="M45" i="2"/>
  <c r="N45" i="2"/>
  <c r="O45" i="2"/>
  <c r="P45" i="2"/>
  <c r="Q45" i="2"/>
  <c r="R45" i="2"/>
  <c r="R15" i="2" s="1"/>
  <c r="R18" i="2" s="1"/>
  <c r="S45" i="2"/>
  <c r="T45" i="2"/>
  <c r="U45" i="2"/>
  <c r="V45" i="2"/>
  <c r="D46" i="2"/>
  <c r="D16" i="2" s="1"/>
  <c r="D19" i="2" s="1"/>
  <c r="E46" i="2"/>
  <c r="F46" i="2"/>
  <c r="F16" i="2" s="1"/>
  <c r="F19" i="2" s="1"/>
  <c r="G46" i="2"/>
  <c r="H46" i="2"/>
  <c r="H16" i="2" s="1"/>
  <c r="H19" i="2" s="1"/>
  <c r="I46" i="2"/>
  <c r="J46" i="2"/>
  <c r="J16" i="2" s="1"/>
  <c r="J19" i="2" s="1"/>
  <c r="K46" i="2"/>
  <c r="L46" i="2"/>
  <c r="L16" i="2" s="1"/>
  <c r="L19" i="2" s="1"/>
  <c r="M46" i="2"/>
  <c r="N46" i="2"/>
  <c r="N16" i="2" s="1"/>
  <c r="N19" i="2" s="1"/>
  <c r="O46" i="2"/>
  <c r="P46" i="2"/>
  <c r="P16" i="2" s="1"/>
  <c r="P19" i="2" s="1"/>
  <c r="Q46" i="2"/>
  <c r="R46" i="2"/>
  <c r="R16" i="2" s="1"/>
  <c r="R19" i="2" s="1"/>
  <c r="S46" i="2"/>
  <c r="T46" i="2"/>
  <c r="T16" i="2" s="1"/>
  <c r="T19" i="2" s="1"/>
  <c r="U46" i="2"/>
  <c r="V46" i="2"/>
  <c r="V16" i="2" s="1"/>
  <c r="V19" i="2" s="1"/>
  <c r="D47" i="2"/>
  <c r="D17" i="2" s="1"/>
  <c r="D20" i="2" s="1"/>
  <c r="E47" i="2"/>
  <c r="F47" i="2"/>
  <c r="F17" i="2" s="1"/>
  <c r="F20" i="2" s="1"/>
  <c r="G47" i="2"/>
  <c r="H47" i="2"/>
  <c r="I47" i="2"/>
  <c r="J47" i="2"/>
  <c r="J17" i="2" s="1"/>
  <c r="J20" i="2" s="1"/>
  <c r="K47" i="2"/>
  <c r="L47" i="2"/>
  <c r="L17" i="2" s="1"/>
  <c r="L20" i="2" s="1"/>
  <c r="M47" i="2"/>
  <c r="N47" i="2"/>
  <c r="N17" i="2" s="1"/>
  <c r="N20" i="2" s="1"/>
  <c r="O47" i="2"/>
  <c r="P47" i="2"/>
  <c r="P17" i="2" s="1"/>
  <c r="P20" i="2" s="1"/>
  <c r="Q47" i="2"/>
  <c r="R47" i="2"/>
  <c r="S47" i="2"/>
  <c r="T47" i="2"/>
  <c r="T17" i="2" s="1"/>
  <c r="T20" i="2" s="1"/>
  <c r="U47" i="2"/>
  <c r="V47" i="2"/>
  <c r="V17" i="2" s="1"/>
  <c r="V20" i="2" s="1"/>
  <c r="C26" i="3"/>
  <c r="D26" i="3"/>
  <c r="E26" i="3"/>
  <c r="F26" i="3"/>
  <c r="G26" i="3"/>
  <c r="H26" i="3"/>
  <c r="I26" i="3"/>
  <c r="C14" i="3"/>
  <c r="D14" i="3"/>
  <c r="E14" i="3"/>
  <c r="F14" i="3"/>
  <c r="G14" i="3"/>
  <c r="H14" i="3"/>
  <c r="I14" i="3"/>
  <c r="J14" i="3"/>
  <c r="K14" i="3"/>
  <c r="L14" i="3"/>
  <c r="M14" i="3"/>
  <c r="N14" i="3"/>
  <c r="O14" i="3"/>
  <c r="P14" i="3"/>
  <c r="Q14" i="3"/>
  <c r="R14" i="3"/>
  <c r="S14" i="3"/>
  <c r="T14" i="3"/>
  <c r="U14" i="3"/>
  <c r="V14" i="3"/>
  <c r="W14" i="3"/>
  <c r="X14" i="3"/>
  <c r="Y14" i="3"/>
  <c r="B14" i="3"/>
  <c r="C8" i="4"/>
  <c r="C9" i="4" s="1"/>
  <c r="D8" i="4"/>
  <c r="D9" i="4" s="1"/>
  <c r="E8" i="4"/>
  <c r="B8" i="4"/>
  <c r="B9" i="4" s="1"/>
  <c r="F3" i="4"/>
  <c r="F4" i="4"/>
  <c r="F5" i="4"/>
  <c r="F6" i="4"/>
  <c r="F7" i="4"/>
  <c r="F2" i="4"/>
  <c r="F13" i="2"/>
  <c r="H13" i="2"/>
  <c r="J13" i="2"/>
  <c r="L13" i="2"/>
  <c r="N13" i="2"/>
  <c r="P13" i="2"/>
  <c r="R13" i="2"/>
  <c r="T13" i="2"/>
  <c r="V13" i="2"/>
  <c r="Y15" i="3" l="1"/>
  <c r="X15" i="3" s="1"/>
  <c r="P15" i="3"/>
  <c r="O15" i="3" s="1"/>
  <c r="H15" i="3"/>
  <c r="G15" i="3" s="1"/>
  <c r="I27" i="3"/>
  <c r="H27" i="3" s="1"/>
  <c r="H17" i="2"/>
  <c r="H20" i="2" s="1"/>
  <c r="H48" i="2"/>
  <c r="E15" i="3"/>
  <c r="V15" i="3"/>
  <c r="N15" i="3"/>
  <c r="F27" i="3"/>
  <c r="U48" i="2"/>
  <c r="Q48" i="2"/>
  <c r="M48" i="2"/>
  <c r="I48" i="2"/>
  <c r="E48" i="2"/>
  <c r="T15" i="2"/>
  <c r="T18" i="2" s="1"/>
  <c r="T48" i="2"/>
  <c r="P15" i="2"/>
  <c r="P18" i="2" s="1"/>
  <c r="P48" i="2"/>
  <c r="L15" i="2"/>
  <c r="L18" i="2" s="1"/>
  <c r="L48" i="2"/>
  <c r="H15" i="2"/>
  <c r="H18" i="2" s="1"/>
  <c r="D15" i="2"/>
  <c r="D18" i="2" s="1"/>
  <c r="D48" i="2"/>
  <c r="S48" i="2"/>
  <c r="O48" i="2"/>
  <c r="K48" i="2"/>
  <c r="G48" i="2"/>
  <c r="N15" i="2"/>
  <c r="N18" i="2" s="1"/>
  <c r="N48" i="2"/>
  <c r="J15" i="2"/>
  <c r="J18" i="2" s="1"/>
  <c r="J48" i="2"/>
  <c r="F15" i="2"/>
  <c r="F18" i="2" s="1"/>
  <c r="F48" i="2"/>
  <c r="V15" i="2"/>
  <c r="V18" i="2" s="1"/>
  <c r="V48" i="2"/>
  <c r="R17" i="2"/>
  <c r="R20" i="2" s="1"/>
  <c r="R48" i="2"/>
  <c r="F8" i="4"/>
  <c r="D13" i="2"/>
</calcChain>
</file>

<file path=xl/sharedStrings.xml><?xml version="1.0" encoding="utf-8"?>
<sst xmlns="http://schemas.openxmlformats.org/spreadsheetml/2006/main" count="304" uniqueCount="88">
  <si>
    <t>ของโรงเรียนวัดอรัญญิการาม</t>
  </si>
  <si>
    <t>ชั้น</t>
  </si>
  <si>
    <t>ภาษาไทย</t>
  </si>
  <si>
    <t>คณิตศาสตร์</t>
  </si>
  <si>
    <t>วิทยาศาสตร์</t>
  </si>
  <si>
    <t>สังคมศึกษา</t>
  </si>
  <si>
    <t>สุขศึกษา</t>
  </si>
  <si>
    <t>ศิลปะ</t>
  </si>
  <si>
    <t>การงานอาชีพ</t>
  </si>
  <si>
    <t>ประวัติศาสตร์</t>
  </si>
  <si>
    <t>ภาษาต่างประเทศ</t>
  </si>
  <si>
    <t>กลุ่มสาระการเรียนรู้</t>
  </si>
  <si>
    <t>รวม</t>
  </si>
  <si>
    <t>ข้อมูลแสดงคุณภาพการศึกษา(ระดับโรงเรียน)</t>
  </si>
  <si>
    <t>จำนวน</t>
  </si>
  <si>
    <t>ห้องเรียน</t>
  </si>
  <si>
    <t>นักเรียน</t>
  </si>
  <si>
    <t>คะแนนทั้งหมด</t>
  </si>
  <si>
    <t>คะแนนค่าเฉลี่ย%</t>
  </si>
  <si>
    <t>เฉลี่ย</t>
  </si>
  <si>
    <t>คะแนนรวมทุกวิชา</t>
  </si>
  <si>
    <t>คะแนนแต่ละสาระการเรียนรู้</t>
  </si>
  <si>
    <t>ป.1</t>
  </si>
  <si>
    <t>ป.3</t>
  </si>
  <si>
    <t>ป.2</t>
  </si>
  <si>
    <t>ป.4</t>
  </si>
  <si>
    <t>ป.5</t>
  </si>
  <si>
    <t>ป.6</t>
  </si>
  <si>
    <t>ผลสัมฤทธิ์ทางการเรียนเฉลี่ยทุกสายชั้น</t>
  </si>
  <si>
    <t>ค่าเฉลี่ย ป.1-6 (เกณฑ์โรงเรียน)</t>
  </si>
  <si>
    <t>สูงกว่าเกณฑ์</t>
  </si>
  <si>
    <t>เท่ากับเกณฑ์</t>
  </si>
  <si>
    <t>ต่ำกว่าเกณฑ์</t>
  </si>
  <si>
    <t>จำนวนนักเรียนที่ได้</t>
  </si>
  <si>
    <t>คะแนนสูงกว่า,เท่ากับหรือ</t>
  </si>
  <si>
    <t>ต่ำกว่าเกณฑ์โรงเรียน</t>
  </si>
  <si>
    <t>ไทย</t>
  </si>
  <si>
    <t>คณิต</t>
  </si>
  <si>
    <t>วิทย์</t>
  </si>
  <si>
    <t>สังคม</t>
  </si>
  <si>
    <t>สุข</t>
  </si>
  <si>
    <t>การงาน</t>
  </si>
  <si>
    <t>ประวัติ</t>
  </si>
  <si>
    <t>อังกฤษ</t>
  </si>
  <si>
    <t>คอม</t>
  </si>
  <si>
    <t>ตารางสรุประดับผลการเรียน</t>
  </si>
  <si>
    <t xml:space="preserve">ระดับ </t>
  </si>
  <si>
    <t>ชั้นเรียน</t>
  </si>
  <si>
    <t>ร้อยละของจำนวนนักเรียน</t>
  </si>
  <si>
    <t>ที่ได้ระดับผลการเรียน</t>
  </si>
  <si>
    <t>กลุ่มสาระการเรียนรู้ภาษาไทย</t>
  </si>
  <si>
    <t>กลุ่มสาระการเรียนรู้คณิตศาสตร์</t>
  </si>
  <si>
    <t>กลุ่มสาระการเรียนรู้วิทยาศาสตร์</t>
  </si>
  <si>
    <t>กลุ่มสาระการเรียนรู้สังคมศาสนาและวัฒนธรรม</t>
  </si>
  <si>
    <t>กลุ่มสาระการเรียนรู้สุขศึกษา</t>
  </si>
  <si>
    <t>กลุ่มสาระการเรียนรู้ศิลปะ</t>
  </si>
  <si>
    <t>กลุ่มสาระการเรียนรู้ประวัติศาสตร์</t>
  </si>
  <si>
    <t>จำนวนน.ร.สูงกว่าเกณฑ์</t>
  </si>
  <si>
    <t>จำนวนน.ร.เท่ากับเกณฑ์</t>
  </si>
  <si>
    <t>จำนวนน.ร.ต่ำกว่าเกณฑ์</t>
  </si>
  <si>
    <t>สำนักงานเขตพื้นที่การศึกษาประถมศึกษาอุตรดิตถ์  เขต 1</t>
  </si>
  <si>
    <t>ดีเยี่ยม</t>
  </si>
  <si>
    <t>ดี</t>
  </si>
  <si>
    <t>ผ่าน</t>
  </si>
  <si>
    <t>ไม่ผ่าน</t>
  </si>
  <si>
    <t>กลุ่มสาระการเรียนรู้การงานฯ</t>
  </si>
  <si>
    <t>กลุ่มสาระการเรียนรู้ภาษาอังกฤษ</t>
  </si>
  <si>
    <t>หน้าที่พลเมือง</t>
  </si>
  <si>
    <t>หน้าที่</t>
  </si>
  <si>
    <t>กลุ่มสาระการเรียนรู้หน้าที่พลเมือง</t>
  </si>
  <si>
    <t>หน้า</t>
  </si>
  <si>
    <t>+</t>
  </si>
  <si>
    <t>ระดับ ประถมศึกษา ปลายปี ปีการศึกษา 2565</t>
  </si>
  <si>
    <t>ภาษาจีน</t>
  </si>
  <si>
    <t>ภาษาอังกฤษ</t>
  </si>
  <si>
    <t>ระดับประถมศึกษา  ปลายปี   ปีการศึกษา 2566</t>
  </si>
  <si>
    <t>กลุ่มสาระการเรียนรู้ภาษาจีน</t>
  </si>
  <si>
    <t>จำนวนนักเรียนที่ได้สูงกว่าเกณฑ์</t>
  </si>
  <si>
    <t>ร้อยละน.ร.สูงกว่าเกณฑ์</t>
  </si>
  <si>
    <t>ร้อยละน.ร.เท่ากับเกณฑ์</t>
  </si>
  <si>
    <t>ร้อยละน.ร.ต่ำกว่าเกณฑ์</t>
  </si>
  <si>
    <t>ปลายปี    ปีการศึกษา    2567</t>
  </si>
  <si>
    <t>ป้องกันการทุจริต</t>
  </si>
  <si>
    <t>เฉลี่ยรวม</t>
  </si>
  <si>
    <t>จีน</t>
  </si>
  <si>
    <t>ปลายปี  ปีการศึกษา 2567  โรงเรียนวัดอรัญญิการาม</t>
  </si>
  <si>
    <t>ระดับประถมศึกษา  ปลายปี   ปีการศึกษา 2567</t>
  </si>
  <si>
    <t>กลุ่มสาระการเรียนรู้ป้องกันการทุจริต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</si>
</sst>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Tahoma"/>
      <family val="2"/>
      <scheme val="minor"/>
    </font>
    <font>
      <b/>
      <sz val="20"/>
      <color theme="1"/>
      <name val="TH SarabunPSK"/>
      <family val="2"/>
    </font>
    <font>
      <sz val="16"/>
      <color theme="1"/>
      <name val="TH SarabunPSK"/>
      <family val="2"/>
    </font>
    <font>
      <sz val="14"/>
      <color theme="1"/>
      <name val="TH SarabunPSK"/>
      <family val="2"/>
    </font>
    <font>
      <sz val="16"/>
      <name val="TH SarabunPSK"/>
      <family val="2"/>
    </font>
    <font>
      <b/>
      <sz val="16"/>
      <color theme="1"/>
      <name val="TH SarabunPSK"/>
      <family val="2"/>
    </font>
    <font>
      <sz val="18"/>
      <color theme="1"/>
      <name val="TH SarabunPSK"/>
      <family val="2"/>
    </font>
    <font>
      <sz val="12"/>
      <color theme="1"/>
      <name val="TH SarabunPSK"/>
      <family val="2"/>
    </font>
    <font>
      <sz val="11"/>
      <color theme="1"/>
      <name val="TH SarabunPSK"/>
      <family val="2"/>
    </font>
    <font>
      <sz val="14"/>
      <name val="TH SarabunPSK"/>
      <family val="2"/>
    </font>
    <font>
      <b/>
      <sz val="11"/>
      <color theme="1"/>
      <name val="TH SarabunPSK"/>
      <family val="2"/>
    </font>
    <font>
      <b/>
      <sz val="10"/>
      <color theme="1"/>
      <name val="TH SarabunPSK"/>
      <family val="2"/>
    </font>
    <font>
      <b/>
      <sz val="12"/>
      <color theme="1"/>
      <name val="TH SarabunPSK"/>
      <family val="2"/>
    </font>
    <font>
      <sz val="18"/>
      <name val="TH SarabunPSK"/>
      <family val="2"/>
    </font>
    <font>
      <sz val="12"/>
      <color rgb="FF000000"/>
      <name val="TH SarabunPSK"/>
      <family val="2"/>
    </font>
    <font>
      <sz val="12"/>
      <name val="TH SarabunPSK"/>
      <family val="2"/>
    </font>
    <font>
      <sz val="8"/>
      <color theme="1"/>
      <name val="TH SarabunPSK"/>
      <family val="2"/>
    </font>
    <font>
      <sz val="10"/>
      <color theme="1"/>
      <name val="TH SarabunPSK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57">
    <xf numFmtId="0" fontId="0" fillId="0" borderId="0" xfId="0"/>
    <xf numFmtId="2" fontId="0" fillId="0" borderId="0" xfId="0" applyNumberFormat="1"/>
    <xf numFmtId="0" fontId="2" fillId="0" borderId="0" xfId="0" applyFont="1"/>
    <xf numFmtId="0" fontId="2" fillId="0" borderId="2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16" fontId="2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1" fontId="2" fillId="0" borderId="1" xfId="0" applyNumberFormat="1" applyFont="1" applyBorder="1"/>
    <xf numFmtId="0" fontId="2" fillId="0" borderId="1" xfId="0" applyFont="1" applyBorder="1"/>
    <xf numFmtId="16" fontId="2" fillId="0" borderId="1" xfId="0" applyNumberFormat="1" applyFont="1" applyBorder="1"/>
    <xf numFmtId="2" fontId="5" fillId="0" borderId="1" xfId="0" applyNumberFormat="1" applyFont="1" applyBorder="1" applyAlignment="1">
      <alignment horizontal="center"/>
    </xf>
    <xf numFmtId="0" fontId="3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3" xfId="0" applyFont="1" applyBorder="1" applyAlignment="1">
      <alignment horizontal="center" vertical="top"/>
    </xf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/>
    <xf numFmtId="0" fontId="9" fillId="3" borderId="1" xfId="0" applyFont="1" applyFill="1" applyBorder="1"/>
    <xf numFmtId="0" fontId="3" fillId="3" borderId="1" xfId="0" applyFont="1" applyFill="1" applyBorder="1"/>
    <xf numFmtId="0" fontId="2" fillId="3" borderId="0" xfId="0" applyFont="1" applyFill="1"/>
    <xf numFmtId="0" fontId="2" fillId="5" borderId="0" xfId="0" applyFont="1" applyFill="1"/>
    <xf numFmtId="0" fontId="7" fillId="3" borderId="0" xfId="0" applyFont="1" applyFill="1"/>
    <xf numFmtId="0" fontId="2" fillId="4" borderId="1" xfId="0" applyFont="1" applyFill="1" applyBorder="1" applyAlignment="1">
      <alignment horizontal="center"/>
    </xf>
    <xf numFmtId="0" fontId="2" fillId="4" borderId="1" xfId="0" applyFont="1" applyFill="1" applyBorder="1"/>
    <xf numFmtId="0" fontId="12" fillId="3" borderId="1" xfId="0" applyFont="1" applyFill="1" applyBorder="1"/>
    <xf numFmtId="0" fontId="2" fillId="7" borderId="1" xfId="0" applyFont="1" applyFill="1" applyBorder="1"/>
    <xf numFmtId="0" fontId="2" fillId="8" borderId="1" xfId="0" applyFont="1" applyFill="1" applyBorder="1"/>
    <xf numFmtId="0" fontId="2" fillId="2" borderId="1" xfId="0" applyFont="1" applyFill="1" applyBorder="1"/>
    <xf numFmtId="0" fontId="2" fillId="6" borderId="1" xfId="0" applyFont="1" applyFill="1" applyBorder="1"/>
    <xf numFmtId="0" fontId="2" fillId="9" borderId="1" xfId="0" applyFont="1" applyFill="1" applyBorder="1"/>
    <xf numFmtId="0" fontId="2" fillId="0" borderId="7" xfId="0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2" fontId="7" fillId="0" borderId="0" xfId="0" applyNumberFormat="1" applyFont="1"/>
    <xf numFmtId="2" fontId="7" fillId="0" borderId="0" xfId="0" applyNumberFormat="1" applyFont="1" applyAlignment="1">
      <alignment horizontal="center"/>
    </xf>
    <xf numFmtId="2" fontId="8" fillId="0" borderId="0" xfId="0" applyNumberFormat="1" applyFont="1" applyAlignment="1">
      <alignment horizontal="center"/>
    </xf>
    <xf numFmtId="16" fontId="2" fillId="0" borderId="0" xfId="0" applyNumberFormat="1" applyFont="1"/>
    <xf numFmtId="0" fontId="3" fillId="0" borderId="0" xfId="0" applyFont="1" applyAlignment="1">
      <alignment horizontal="center"/>
    </xf>
    <xf numFmtId="2" fontId="2" fillId="0" borderId="0" xfId="0" applyNumberFormat="1" applyFont="1" applyAlignment="1">
      <alignment horizontal="center"/>
    </xf>
    <xf numFmtId="1" fontId="2" fillId="0" borderId="0" xfId="0" applyNumberFormat="1" applyFont="1"/>
    <xf numFmtId="0" fontId="14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2" fontId="2" fillId="3" borderId="1" xfId="0" applyNumberFormat="1" applyFont="1" applyFill="1" applyBorder="1" applyAlignment="1">
      <alignment horizontal="center"/>
    </xf>
    <xf numFmtId="0" fontId="2" fillId="10" borderId="1" xfId="0" applyFont="1" applyFill="1" applyBorder="1"/>
    <xf numFmtId="0" fontId="2" fillId="11" borderId="1" xfId="0" applyFont="1" applyFill="1" applyBorder="1"/>
    <xf numFmtId="0" fontId="3" fillId="0" borderId="2" xfId="0" applyFont="1" applyBorder="1"/>
    <xf numFmtId="0" fontId="3" fillId="0" borderId="5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textRotation="90"/>
    </xf>
    <xf numFmtId="1" fontId="3" fillId="3" borderId="1" xfId="0" applyNumberFormat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2" fontId="3" fillId="3" borderId="1" xfId="0" applyNumberFormat="1" applyFont="1" applyFill="1" applyBorder="1"/>
    <xf numFmtId="2" fontId="9" fillId="3" borderId="1" xfId="0" applyNumberFormat="1" applyFont="1" applyFill="1" applyBorder="1"/>
    <xf numFmtId="1" fontId="3" fillId="0" borderId="1" xfId="0" applyNumberFormat="1" applyFont="1" applyBorder="1" applyAlignment="1">
      <alignment horizontal="center"/>
    </xf>
    <xf numFmtId="2" fontId="9" fillId="0" borderId="1" xfId="0" applyNumberFormat="1" applyFont="1" applyBorder="1" applyAlignment="1">
      <alignment horizontal="center"/>
    </xf>
    <xf numFmtId="0" fontId="9" fillId="5" borderId="1" xfId="0" applyFont="1" applyFill="1" applyBorder="1" applyAlignment="1">
      <alignment horizontal="center"/>
    </xf>
    <xf numFmtId="0" fontId="3" fillId="5" borderId="0" xfId="0" applyFont="1" applyFill="1"/>
    <xf numFmtId="0" fontId="9" fillId="3" borderId="1" xfId="0" applyFont="1" applyFill="1" applyBorder="1" applyAlignment="1">
      <alignment horizontal="center"/>
    </xf>
    <xf numFmtId="2" fontId="9" fillId="3" borderId="1" xfId="0" applyNumberFormat="1" applyFont="1" applyFill="1" applyBorder="1" applyAlignment="1">
      <alignment horizontal="center"/>
    </xf>
    <xf numFmtId="1" fontId="9" fillId="3" borderId="1" xfId="0" applyNumberFormat="1" applyFont="1" applyFill="1" applyBorder="1" applyAlignment="1">
      <alignment horizontal="center"/>
    </xf>
    <xf numFmtId="1" fontId="7" fillId="3" borderId="1" xfId="0" applyNumberFormat="1" applyFont="1" applyFill="1" applyBorder="1" applyAlignment="1">
      <alignment horizontal="center"/>
    </xf>
    <xf numFmtId="1" fontId="15" fillId="3" borderId="1" xfId="0" applyNumberFormat="1" applyFont="1" applyFill="1" applyBorder="1" applyAlignment="1">
      <alignment horizontal="center"/>
    </xf>
    <xf numFmtId="1" fontId="7" fillId="3" borderId="4" xfId="0" applyNumberFormat="1" applyFont="1" applyFill="1" applyBorder="1" applyAlignment="1">
      <alignment horizontal="center"/>
    </xf>
    <xf numFmtId="0" fontId="16" fillId="3" borderId="1" xfId="0" applyFont="1" applyFill="1" applyBorder="1"/>
    <xf numFmtId="0" fontId="7" fillId="0" borderId="3" xfId="0" applyFont="1" applyBorder="1" applyAlignment="1">
      <alignment horizontal="center" vertical="top"/>
    </xf>
    <xf numFmtId="2" fontId="15" fillId="3" borderId="1" xfId="0" applyNumberFormat="1" applyFont="1" applyFill="1" applyBorder="1" applyAlignment="1">
      <alignment horizontal="center"/>
    </xf>
    <xf numFmtId="0" fontId="3" fillId="0" borderId="0" xfId="0" applyFont="1"/>
    <xf numFmtId="0" fontId="3" fillId="0" borderId="3" xfId="0" applyFont="1" applyBorder="1" applyAlignment="1">
      <alignment vertical="center"/>
    </xf>
    <xf numFmtId="0" fontId="9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9" fillId="0" borderId="0" xfId="0" applyFont="1" applyAlignment="1">
      <alignment horizontal="center"/>
    </xf>
    <xf numFmtId="2" fontId="5" fillId="0" borderId="1" xfId="0" applyNumberFormat="1" applyFont="1" applyBorder="1"/>
    <xf numFmtId="0" fontId="3" fillId="5" borderId="1" xfId="0" applyFont="1" applyFill="1" applyBorder="1"/>
    <xf numFmtId="0" fontId="2" fillId="13" borderId="1" xfId="0" applyFont="1" applyFill="1" applyBorder="1"/>
    <xf numFmtId="2" fontId="7" fillId="3" borderId="1" xfId="0" applyNumberFormat="1" applyFont="1" applyFill="1" applyBorder="1"/>
    <xf numFmtId="1" fontId="7" fillId="0" borderId="1" xfId="0" applyNumberFormat="1" applyFont="1" applyBorder="1"/>
    <xf numFmtId="2" fontId="3" fillId="0" borderId="1" xfId="0" applyNumberFormat="1" applyFont="1" applyBorder="1"/>
    <xf numFmtId="2" fontId="17" fillId="0" borderId="0" xfId="0" applyNumberFormat="1" applyFont="1"/>
    <xf numFmtId="0" fontId="2" fillId="0" borderId="0" xfId="0" applyFont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2" fillId="3" borderId="4" xfId="0" applyFont="1" applyFill="1" applyBorder="1" applyAlignment="1">
      <alignment horizontal="left"/>
    </xf>
    <xf numFmtId="0" fontId="12" fillId="3" borderId="6" xfId="0" applyFont="1" applyFill="1" applyBorder="1" applyAlignment="1">
      <alignment horizontal="left"/>
    </xf>
    <xf numFmtId="0" fontId="2" fillId="0" borderId="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" fontId="10" fillId="3" borderId="4" xfId="0" applyNumberFormat="1" applyFont="1" applyFill="1" applyBorder="1" applyAlignment="1">
      <alignment horizontal="left"/>
    </xf>
    <xf numFmtId="1" fontId="10" fillId="3" borderId="6" xfId="0" applyNumberFormat="1" applyFont="1" applyFill="1" applyBorder="1" applyAlignment="1">
      <alignment horizontal="left"/>
    </xf>
    <xf numFmtId="16" fontId="12" fillId="3" borderId="4" xfId="0" applyNumberFormat="1" applyFont="1" applyFill="1" applyBorder="1" applyAlignment="1">
      <alignment horizontal="left"/>
    </xf>
    <xf numFmtId="16" fontId="12" fillId="3" borderId="6" xfId="0" applyNumberFormat="1" applyFont="1" applyFill="1" applyBorder="1" applyAlignment="1">
      <alignment horizontal="left"/>
    </xf>
    <xf numFmtId="16" fontId="3" fillId="3" borderId="4" xfId="0" applyNumberFormat="1" applyFont="1" applyFill="1" applyBorder="1" applyAlignment="1">
      <alignment horizontal="center"/>
    </xf>
    <xf numFmtId="16" fontId="3" fillId="3" borderId="5" xfId="0" applyNumberFormat="1" applyFont="1" applyFill="1" applyBorder="1" applyAlignment="1">
      <alignment horizontal="center"/>
    </xf>
    <xf numFmtId="16" fontId="3" fillId="3" borderId="6" xfId="0" applyNumberFormat="1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10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12" borderId="2" xfId="0" applyFont="1" applyFill="1" applyBorder="1" applyAlignment="1">
      <alignment horizontal="center"/>
    </xf>
    <xf numFmtId="0" fontId="3" fillId="12" borderId="7" xfId="0" applyFont="1" applyFill="1" applyBorder="1" applyAlignment="1">
      <alignment horizontal="center"/>
    </xf>
    <xf numFmtId="0" fontId="3" fillId="12" borderId="3" xfId="0" applyFont="1" applyFill="1" applyBorder="1" applyAlignment="1">
      <alignment horizontal="center"/>
    </xf>
    <xf numFmtId="0" fontId="10" fillId="3" borderId="4" xfId="0" applyFont="1" applyFill="1" applyBorder="1" applyAlignment="1">
      <alignment horizontal="left"/>
    </xf>
    <xf numFmtId="0" fontId="10" fillId="3" borderId="6" xfId="0" applyFont="1" applyFill="1" applyBorder="1" applyAlignment="1">
      <alignment horizontal="left"/>
    </xf>
    <xf numFmtId="1" fontId="16" fillId="3" borderId="4" xfId="0" applyNumberFormat="1" applyFont="1" applyFill="1" applyBorder="1" applyAlignment="1">
      <alignment horizontal="left"/>
    </xf>
    <xf numFmtId="1" fontId="16" fillId="3" borderId="6" xfId="0" applyNumberFormat="1" applyFont="1" applyFill="1" applyBorder="1" applyAlignment="1">
      <alignment horizontal="left"/>
    </xf>
    <xf numFmtId="16" fontId="16" fillId="3" borderId="1" xfId="0" applyNumberFormat="1" applyFont="1" applyFill="1" applyBorder="1" applyAlignment="1">
      <alignment horizontal="left"/>
    </xf>
    <xf numFmtId="0" fontId="11" fillId="3" borderId="4" xfId="0" applyFont="1" applyFill="1" applyBorder="1" applyAlignment="1">
      <alignment horizontal="center"/>
    </xf>
    <xf numFmtId="0" fontId="11" fillId="3" borderId="5" xfId="0" applyFont="1" applyFill="1" applyBorder="1" applyAlignment="1">
      <alignment horizontal="center"/>
    </xf>
    <xf numFmtId="0" fontId="11" fillId="3" borderId="6" xfId="0" applyFont="1" applyFill="1" applyBorder="1" applyAlignment="1">
      <alignment horizontal="center"/>
    </xf>
    <xf numFmtId="1" fontId="3" fillId="3" borderId="4" xfId="0" applyNumberFormat="1" applyFont="1" applyFill="1" applyBorder="1" applyAlignment="1">
      <alignment horizontal="center"/>
    </xf>
    <xf numFmtId="1" fontId="3" fillId="3" borderId="5" xfId="0" applyNumberFormat="1" applyFont="1" applyFill="1" applyBorder="1" applyAlignment="1">
      <alignment horizontal="center"/>
    </xf>
    <xf numFmtId="1" fontId="3" fillId="3" borderId="6" xfId="0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7" fillId="0" borderId="4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3" fillId="12" borderId="8" xfId="0" applyFont="1" applyFill="1" applyBorder="1" applyAlignment="1">
      <alignment horizontal="center"/>
    </xf>
    <xf numFmtId="0" fontId="3" fillId="12" borderId="14" xfId="0" applyFont="1" applyFill="1" applyBorder="1" applyAlignment="1">
      <alignment horizontal="center"/>
    </xf>
    <xf numFmtId="0" fontId="3" fillId="12" borderId="12" xfId="0" applyFont="1" applyFill="1" applyBorder="1" applyAlignment="1">
      <alignment horizontal="center"/>
    </xf>
    <xf numFmtId="0" fontId="3" fillId="12" borderId="11" xfId="0" applyFont="1" applyFill="1" applyBorder="1" applyAlignment="1">
      <alignment horizontal="center"/>
    </xf>
    <xf numFmtId="0" fontId="3" fillId="12" borderId="0" xfId="0" applyFont="1" applyFill="1" applyAlignment="1">
      <alignment horizontal="center"/>
    </xf>
    <xf numFmtId="16" fontId="7" fillId="3" borderId="4" xfId="0" applyNumberFormat="1" applyFont="1" applyFill="1" applyBorder="1" applyAlignment="1">
      <alignment horizontal="center"/>
    </xf>
    <xf numFmtId="16" fontId="7" fillId="3" borderId="5" xfId="0" applyNumberFormat="1" applyFont="1" applyFill="1" applyBorder="1" applyAlignment="1">
      <alignment horizontal="center"/>
    </xf>
    <xf numFmtId="16" fontId="7" fillId="3" borderId="6" xfId="0" applyNumberFormat="1" applyFont="1" applyFill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7" fillId="0" borderId="5" xfId="0" applyFont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986BFC-CCAE-4E12-8BC1-6CBB093D99CB}">
  <dimension ref="A1:XFD37"/>
  <sheetViews>
    <sheetView zoomScaleNormal="100" workbookViewId="0">
      <selection activeCell="I13" sqref="I13"/>
    </sheetView>
  </sheetViews>
  <sheetFormatPr defaultColWidth="9.125" defaultRowHeight="21.75" x14ac:dyDescent="0.5"/>
  <cols>
    <col min="1" max="1" width="7" style="71" customWidth="1"/>
    <col min="2" max="25" width="4.125" style="71" customWidth="1"/>
    <col min="26" max="26" width="3.375" style="71" customWidth="1"/>
    <col min="27" max="27" width="3.625" style="71" customWidth="1"/>
    <col min="28" max="28" width="3.75" style="71" customWidth="1"/>
    <col min="29" max="30" width="3.625" style="71" customWidth="1"/>
    <col min="31" max="31" width="3.375" style="71" customWidth="1"/>
    <col min="32" max="32" width="3.625" style="71" customWidth="1"/>
    <col min="33" max="33" width="4.125" style="71" customWidth="1"/>
    <col min="34" max="34" width="9.25" style="71" bestFit="1" customWidth="1"/>
    <col min="35" max="16384" width="9.125" style="71"/>
  </cols>
  <sheetData>
    <row r="1" spans="1:42" ht="16.5" customHeight="1" x14ac:dyDescent="0.55000000000000004">
      <c r="A1" s="83" t="s">
        <v>45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  <c r="AA1" s="83"/>
      <c r="AB1" s="83"/>
      <c r="AC1" s="83"/>
      <c r="AD1" s="83"/>
      <c r="AE1" s="83"/>
      <c r="AF1" s="83"/>
      <c r="AG1" s="83"/>
    </row>
    <row r="2" spans="1:42" ht="16.5" customHeight="1" x14ac:dyDescent="0.55000000000000004">
      <c r="A2" s="83" t="s">
        <v>75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</row>
    <row r="3" spans="1:42" ht="16.5" customHeight="1" x14ac:dyDescent="0.5">
      <c r="A3" s="50"/>
      <c r="B3" s="84" t="s">
        <v>50</v>
      </c>
      <c r="C3" s="85"/>
      <c r="D3" s="85"/>
      <c r="E3" s="85"/>
      <c r="F3" s="85"/>
      <c r="G3" s="85"/>
      <c r="H3" s="85"/>
      <c r="I3" s="86"/>
      <c r="J3" s="84" t="s">
        <v>51</v>
      </c>
      <c r="K3" s="85"/>
      <c r="L3" s="85"/>
      <c r="M3" s="85"/>
      <c r="N3" s="85"/>
      <c r="O3" s="85"/>
      <c r="P3" s="85"/>
      <c r="Q3" s="86"/>
      <c r="R3" s="84" t="s">
        <v>52</v>
      </c>
      <c r="S3" s="85"/>
      <c r="T3" s="85"/>
      <c r="U3" s="85"/>
      <c r="V3" s="85"/>
      <c r="W3" s="85"/>
      <c r="X3" s="85"/>
      <c r="Y3" s="86"/>
      <c r="Z3" s="84" t="s">
        <v>53</v>
      </c>
      <c r="AA3" s="85"/>
      <c r="AB3" s="85"/>
      <c r="AC3" s="85"/>
      <c r="AD3" s="85"/>
      <c r="AE3" s="85"/>
      <c r="AF3" s="85"/>
      <c r="AG3" s="86"/>
    </row>
    <row r="4" spans="1:42" ht="16.5" customHeight="1" x14ac:dyDescent="0.5">
      <c r="A4" s="18" t="s">
        <v>46</v>
      </c>
      <c r="B4" s="87" t="s">
        <v>48</v>
      </c>
      <c r="C4" s="88"/>
      <c r="D4" s="88"/>
      <c r="E4" s="88"/>
      <c r="F4" s="88"/>
      <c r="G4" s="88"/>
      <c r="H4" s="88"/>
      <c r="I4" s="89"/>
      <c r="J4" s="87" t="s">
        <v>48</v>
      </c>
      <c r="K4" s="88"/>
      <c r="L4" s="88"/>
      <c r="M4" s="88"/>
      <c r="N4" s="88"/>
      <c r="O4" s="88"/>
      <c r="P4" s="88"/>
      <c r="Q4" s="89"/>
      <c r="R4" s="87" t="s">
        <v>48</v>
      </c>
      <c r="S4" s="88"/>
      <c r="T4" s="88"/>
      <c r="U4" s="88"/>
      <c r="V4" s="88"/>
      <c r="W4" s="88"/>
      <c r="X4" s="88"/>
      <c r="Y4" s="89"/>
      <c r="Z4" s="87" t="s">
        <v>48</v>
      </c>
      <c r="AA4" s="88"/>
      <c r="AB4" s="88"/>
      <c r="AC4" s="88"/>
      <c r="AD4" s="88"/>
      <c r="AE4" s="88"/>
      <c r="AF4" s="88"/>
      <c r="AG4" s="89"/>
    </row>
    <row r="5" spans="1:42" ht="16.5" customHeight="1" x14ac:dyDescent="0.5">
      <c r="A5" s="18" t="s">
        <v>47</v>
      </c>
      <c r="B5" s="90" t="s">
        <v>49</v>
      </c>
      <c r="C5" s="91"/>
      <c r="D5" s="91"/>
      <c r="E5" s="91"/>
      <c r="F5" s="91"/>
      <c r="G5" s="91"/>
      <c r="H5" s="91"/>
      <c r="I5" s="92"/>
      <c r="J5" s="90" t="s">
        <v>49</v>
      </c>
      <c r="K5" s="91"/>
      <c r="L5" s="91"/>
      <c r="M5" s="91"/>
      <c r="N5" s="91"/>
      <c r="O5" s="91"/>
      <c r="P5" s="91"/>
      <c r="Q5" s="92"/>
      <c r="R5" s="90" t="s">
        <v>49</v>
      </c>
      <c r="S5" s="91"/>
      <c r="T5" s="91"/>
      <c r="U5" s="91"/>
      <c r="V5" s="91"/>
      <c r="W5" s="91"/>
      <c r="X5" s="91"/>
      <c r="Y5" s="92"/>
      <c r="Z5" s="90" t="s">
        <v>49</v>
      </c>
      <c r="AA5" s="91"/>
      <c r="AB5" s="91"/>
      <c r="AC5" s="91"/>
      <c r="AD5" s="91"/>
      <c r="AE5" s="91"/>
      <c r="AF5" s="91"/>
      <c r="AG5" s="92"/>
    </row>
    <row r="6" spans="1:42" ht="16.5" customHeight="1" x14ac:dyDescent="0.5">
      <c r="A6" s="72"/>
      <c r="B6" s="7">
        <v>0</v>
      </c>
      <c r="C6" s="7">
        <v>1</v>
      </c>
      <c r="D6" s="7">
        <v>1.5</v>
      </c>
      <c r="E6" s="7">
        <v>2</v>
      </c>
      <c r="F6" s="7">
        <v>2.5</v>
      </c>
      <c r="G6" s="7">
        <v>3</v>
      </c>
      <c r="H6" s="7">
        <v>3.5</v>
      </c>
      <c r="I6" s="7">
        <v>4</v>
      </c>
      <c r="J6" s="7">
        <v>0</v>
      </c>
      <c r="K6" s="7">
        <v>1</v>
      </c>
      <c r="L6" s="7">
        <v>1.5</v>
      </c>
      <c r="M6" s="7">
        <v>2</v>
      </c>
      <c r="N6" s="7">
        <v>2.5</v>
      </c>
      <c r="O6" s="7">
        <v>3</v>
      </c>
      <c r="P6" s="7">
        <v>3.5</v>
      </c>
      <c r="Q6" s="7">
        <v>4</v>
      </c>
      <c r="R6" s="7">
        <v>0</v>
      </c>
      <c r="S6" s="7">
        <v>1</v>
      </c>
      <c r="T6" s="7">
        <v>1.5</v>
      </c>
      <c r="U6" s="7">
        <v>2</v>
      </c>
      <c r="V6" s="7">
        <v>2.5</v>
      </c>
      <c r="W6" s="7">
        <v>3</v>
      </c>
      <c r="X6" s="7">
        <v>3.5</v>
      </c>
      <c r="Y6" s="7">
        <v>4</v>
      </c>
      <c r="Z6" s="7">
        <v>0</v>
      </c>
      <c r="AA6" s="7">
        <v>1</v>
      </c>
      <c r="AB6" s="7">
        <v>1.5</v>
      </c>
      <c r="AC6" s="7">
        <v>2</v>
      </c>
      <c r="AD6" s="7">
        <v>2.5</v>
      </c>
      <c r="AE6" s="7">
        <v>3</v>
      </c>
      <c r="AF6" s="7">
        <v>3.5</v>
      </c>
      <c r="AG6" s="7">
        <v>4</v>
      </c>
      <c r="AI6" s="75"/>
      <c r="AJ6" s="75"/>
      <c r="AK6" s="75"/>
      <c r="AL6" s="75"/>
      <c r="AM6" s="75"/>
      <c r="AN6" s="75"/>
      <c r="AO6" s="75"/>
      <c r="AP6" s="75"/>
    </row>
    <row r="7" spans="1:42" ht="16.5" customHeight="1" x14ac:dyDescent="0.5">
      <c r="A7" s="7" t="s">
        <v>22</v>
      </c>
      <c r="B7" s="73">
        <v>0</v>
      </c>
      <c r="C7" s="73">
        <v>1</v>
      </c>
      <c r="D7" s="73">
        <v>1</v>
      </c>
      <c r="E7" s="73">
        <v>1</v>
      </c>
      <c r="F7" s="73">
        <v>1</v>
      </c>
      <c r="G7" s="73">
        <v>0</v>
      </c>
      <c r="H7" s="73">
        <v>1</v>
      </c>
      <c r="I7" s="73">
        <v>7</v>
      </c>
      <c r="J7" s="73">
        <v>0</v>
      </c>
      <c r="K7" s="73">
        <v>1</v>
      </c>
      <c r="L7" s="73">
        <v>1</v>
      </c>
      <c r="M7" s="73">
        <v>0</v>
      </c>
      <c r="N7" s="73">
        <v>1</v>
      </c>
      <c r="O7" s="73">
        <v>0</v>
      </c>
      <c r="P7" s="73">
        <v>2</v>
      </c>
      <c r="Q7" s="73">
        <v>7</v>
      </c>
      <c r="R7" s="73">
        <v>0</v>
      </c>
      <c r="S7" s="73">
        <v>1</v>
      </c>
      <c r="T7" s="73">
        <v>0</v>
      </c>
      <c r="U7" s="73">
        <v>0</v>
      </c>
      <c r="V7" s="73">
        <v>0</v>
      </c>
      <c r="W7" s="73">
        <v>0</v>
      </c>
      <c r="X7" s="73">
        <v>1</v>
      </c>
      <c r="Y7" s="73">
        <v>10</v>
      </c>
      <c r="Z7" s="73">
        <v>0</v>
      </c>
      <c r="AA7" s="73">
        <v>1</v>
      </c>
      <c r="AB7" s="73">
        <v>0</v>
      </c>
      <c r="AC7" s="73">
        <v>0</v>
      </c>
      <c r="AD7" s="73">
        <v>0</v>
      </c>
      <c r="AE7" s="73">
        <v>3</v>
      </c>
      <c r="AF7" s="73">
        <v>1</v>
      </c>
      <c r="AG7" s="73">
        <v>7</v>
      </c>
      <c r="AI7" s="42"/>
      <c r="AJ7" s="42"/>
      <c r="AK7" s="42"/>
      <c r="AL7" s="42"/>
      <c r="AM7" s="42"/>
      <c r="AN7" s="42"/>
      <c r="AO7" s="42"/>
      <c r="AP7" s="42"/>
    </row>
    <row r="8" spans="1:42" ht="16.5" customHeight="1" x14ac:dyDescent="0.5">
      <c r="A8" s="7" t="s">
        <v>24</v>
      </c>
      <c r="B8" s="7">
        <v>0</v>
      </c>
      <c r="C8" s="7">
        <v>1</v>
      </c>
      <c r="D8" s="7">
        <v>0</v>
      </c>
      <c r="E8" s="7">
        <v>5</v>
      </c>
      <c r="F8" s="7">
        <v>2</v>
      </c>
      <c r="G8" s="7">
        <v>2</v>
      </c>
      <c r="H8" s="7">
        <v>4</v>
      </c>
      <c r="I8" s="7">
        <v>5</v>
      </c>
      <c r="J8" s="7">
        <v>0</v>
      </c>
      <c r="K8" s="7">
        <v>1</v>
      </c>
      <c r="L8" s="7">
        <v>2</v>
      </c>
      <c r="M8" s="7">
        <v>1</v>
      </c>
      <c r="N8" s="7">
        <v>2</v>
      </c>
      <c r="O8" s="7">
        <v>7</v>
      </c>
      <c r="P8" s="7">
        <v>2</v>
      </c>
      <c r="Q8" s="7">
        <v>4</v>
      </c>
      <c r="R8" s="7">
        <v>0</v>
      </c>
      <c r="S8" s="7">
        <v>0</v>
      </c>
      <c r="T8" s="7">
        <v>1</v>
      </c>
      <c r="U8" s="7">
        <v>1</v>
      </c>
      <c r="V8" s="7">
        <v>0</v>
      </c>
      <c r="W8" s="7">
        <v>2</v>
      </c>
      <c r="X8" s="7">
        <v>3</v>
      </c>
      <c r="Y8" s="7">
        <v>12</v>
      </c>
      <c r="Z8" s="7">
        <v>0</v>
      </c>
      <c r="AA8" s="7">
        <v>0</v>
      </c>
      <c r="AB8" s="7">
        <v>1</v>
      </c>
      <c r="AC8" s="7">
        <v>0</v>
      </c>
      <c r="AD8" s="7">
        <v>3</v>
      </c>
      <c r="AE8" s="7">
        <v>3</v>
      </c>
      <c r="AF8" s="7">
        <v>8</v>
      </c>
      <c r="AG8" s="7">
        <v>4</v>
      </c>
      <c r="AI8" s="42"/>
      <c r="AJ8" s="42"/>
      <c r="AK8" s="42"/>
      <c r="AL8" s="42"/>
      <c r="AM8" s="42"/>
      <c r="AN8" s="42"/>
      <c r="AO8" s="42"/>
      <c r="AP8" s="42"/>
    </row>
    <row r="9" spans="1:42" ht="16.5" customHeight="1" x14ac:dyDescent="0.5">
      <c r="A9" s="7" t="s">
        <v>23</v>
      </c>
      <c r="B9" s="7">
        <v>0</v>
      </c>
      <c r="C9" s="7">
        <v>0</v>
      </c>
      <c r="D9" s="7">
        <v>1</v>
      </c>
      <c r="E9" s="7">
        <v>2</v>
      </c>
      <c r="F9" s="7">
        <v>1</v>
      </c>
      <c r="G9" s="7">
        <v>2</v>
      </c>
      <c r="H9" s="7">
        <v>3</v>
      </c>
      <c r="I9" s="7">
        <v>10</v>
      </c>
      <c r="J9" s="7">
        <v>0</v>
      </c>
      <c r="K9" s="7">
        <v>1</v>
      </c>
      <c r="L9" s="7">
        <v>1</v>
      </c>
      <c r="M9" s="7">
        <v>2</v>
      </c>
      <c r="N9" s="7">
        <v>1</v>
      </c>
      <c r="O9" s="7">
        <v>4</v>
      </c>
      <c r="P9" s="7">
        <v>1</v>
      </c>
      <c r="Q9" s="7">
        <v>9</v>
      </c>
      <c r="R9" s="7">
        <v>0</v>
      </c>
      <c r="S9" s="7">
        <v>2</v>
      </c>
      <c r="T9" s="7">
        <v>0</v>
      </c>
      <c r="U9" s="7">
        <v>0</v>
      </c>
      <c r="V9" s="7">
        <v>0</v>
      </c>
      <c r="W9" s="7">
        <v>3</v>
      </c>
      <c r="X9" s="7">
        <v>1</v>
      </c>
      <c r="Y9" s="7">
        <v>13</v>
      </c>
      <c r="Z9" s="7">
        <v>0</v>
      </c>
      <c r="AA9" s="7">
        <v>1</v>
      </c>
      <c r="AB9" s="7">
        <v>1</v>
      </c>
      <c r="AC9" s="7">
        <v>1</v>
      </c>
      <c r="AD9" s="7">
        <v>4</v>
      </c>
      <c r="AE9" s="7">
        <v>3</v>
      </c>
      <c r="AF9" s="7">
        <v>3</v>
      </c>
      <c r="AG9" s="7">
        <v>6</v>
      </c>
      <c r="AI9" s="42"/>
      <c r="AJ9" s="42"/>
      <c r="AK9" s="42"/>
      <c r="AL9" s="42"/>
      <c r="AM9" s="42"/>
      <c r="AN9" s="42"/>
      <c r="AO9" s="42"/>
      <c r="AP9" s="42"/>
    </row>
    <row r="10" spans="1:42" ht="16.5" customHeight="1" x14ac:dyDescent="0.5">
      <c r="A10" s="7" t="s">
        <v>25</v>
      </c>
      <c r="B10" s="7">
        <v>0</v>
      </c>
      <c r="C10" s="7">
        <v>0</v>
      </c>
      <c r="D10" s="7">
        <v>2</v>
      </c>
      <c r="E10" s="7">
        <v>0</v>
      </c>
      <c r="F10" s="7">
        <v>1</v>
      </c>
      <c r="G10" s="7">
        <v>1</v>
      </c>
      <c r="H10" s="7">
        <v>4</v>
      </c>
      <c r="I10" s="7">
        <v>13</v>
      </c>
      <c r="J10" s="7">
        <v>0</v>
      </c>
      <c r="K10" s="7">
        <v>2</v>
      </c>
      <c r="L10" s="7">
        <v>2</v>
      </c>
      <c r="M10" s="7">
        <v>0</v>
      </c>
      <c r="N10" s="7">
        <v>4</v>
      </c>
      <c r="O10" s="7">
        <v>1</v>
      </c>
      <c r="P10" s="7">
        <v>4</v>
      </c>
      <c r="Q10" s="7">
        <v>8</v>
      </c>
      <c r="R10" s="7">
        <v>0</v>
      </c>
      <c r="S10" s="7">
        <v>2</v>
      </c>
      <c r="T10" s="7">
        <v>1</v>
      </c>
      <c r="U10" s="7">
        <v>0</v>
      </c>
      <c r="V10" s="7">
        <v>3</v>
      </c>
      <c r="W10" s="7">
        <v>5</v>
      </c>
      <c r="X10" s="7">
        <v>4</v>
      </c>
      <c r="Y10" s="7">
        <v>6</v>
      </c>
      <c r="Z10" s="7">
        <v>0</v>
      </c>
      <c r="AA10" s="7">
        <v>2</v>
      </c>
      <c r="AB10" s="7">
        <v>0</v>
      </c>
      <c r="AC10" s="7">
        <v>0</v>
      </c>
      <c r="AD10" s="7">
        <v>2</v>
      </c>
      <c r="AE10" s="7">
        <v>1</v>
      </c>
      <c r="AF10" s="7">
        <v>5</v>
      </c>
      <c r="AG10" s="7">
        <v>11</v>
      </c>
      <c r="AI10" s="42"/>
      <c r="AJ10" s="75"/>
      <c r="AK10" s="75"/>
      <c r="AL10" s="75"/>
      <c r="AM10" s="75"/>
      <c r="AN10" s="75"/>
      <c r="AO10" s="75"/>
      <c r="AP10" s="75"/>
    </row>
    <row r="11" spans="1:42" ht="16.5" customHeight="1" x14ac:dyDescent="0.5">
      <c r="A11" s="7" t="s">
        <v>26</v>
      </c>
      <c r="B11" s="7">
        <v>0</v>
      </c>
      <c r="C11" s="73">
        <v>0</v>
      </c>
      <c r="D11" s="73">
        <v>0</v>
      </c>
      <c r="E11" s="73">
        <v>0</v>
      </c>
      <c r="F11" s="73">
        <v>0</v>
      </c>
      <c r="G11" s="73">
        <v>6</v>
      </c>
      <c r="H11" s="73">
        <v>7</v>
      </c>
      <c r="I11" s="73">
        <v>8</v>
      </c>
      <c r="J11" s="7">
        <v>0</v>
      </c>
      <c r="K11" s="73">
        <v>0</v>
      </c>
      <c r="L11" s="73">
        <v>0</v>
      </c>
      <c r="M11" s="73">
        <v>0</v>
      </c>
      <c r="N11" s="73">
        <v>2</v>
      </c>
      <c r="O11" s="73">
        <v>3</v>
      </c>
      <c r="P11" s="73">
        <v>2</v>
      </c>
      <c r="Q11" s="73">
        <v>14</v>
      </c>
      <c r="R11" s="7">
        <v>0</v>
      </c>
      <c r="S11" s="73">
        <v>1</v>
      </c>
      <c r="T11" s="73">
        <v>1</v>
      </c>
      <c r="U11" s="73">
        <v>2</v>
      </c>
      <c r="V11" s="73">
        <v>3</v>
      </c>
      <c r="W11" s="73">
        <v>2</v>
      </c>
      <c r="X11" s="73">
        <v>3</v>
      </c>
      <c r="Y11" s="73">
        <v>9</v>
      </c>
      <c r="Z11" s="7">
        <v>0</v>
      </c>
      <c r="AA11" s="73">
        <v>0</v>
      </c>
      <c r="AB11" s="73">
        <v>0</v>
      </c>
      <c r="AC11" s="73">
        <v>0</v>
      </c>
      <c r="AD11" s="73">
        <v>0</v>
      </c>
      <c r="AE11" s="73">
        <v>3</v>
      </c>
      <c r="AF11" s="73">
        <v>5</v>
      </c>
      <c r="AG11" s="73">
        <v>13</v>
      </c>
      <c r="AI11" s="75"/>
      <c r="AJ11" s="75"/>
      <c r="AK11" s="75"/>
      <c r="AL11" s="75"/>
      <c r="AM11" s="75"/>
      <c r="AN11" s="75"/>
      <c r="AO11" s="75"/>
      <c r="AP11" s="75"/>
    </row>
    <row r="12" spans="1:42" ht="16.5" customHeight="1" x14ac:dyDescent="0.5">
      <c r="A12" s="7" t="s">
        <v>27</v>
      </c>
      <c r="B12" s="73">
        <v>0</v>
      </c>
      <c r="C12" s="73">
        <v>2</v>
      </c>
      <c r="D12" s="73">
        <v>2</v>
      </c>
      <c r="E12" s="73">
        <v>3</v>
      </c>
      <c r="F12" s="73">
        <v>6</v>
      </c>
      <c r="G12" s="73">
        <v>6</v>
      </c>
      <c r="H12" s="73">
        <v>4</v>
      </c>
      <c r="I12" s="73">
        <v>5</v>
      </c>
      <c r="J12" s="73">
        <v>0</v>
      </c>
      <c r="K12" s="73">
        <v>1</v>
      </c>
      <c r="L12" s="73">
        <v>4</v>
      </c>
      <c r="M12" s="73">
        <v>1</v>
      </c>
      <c r="N12" s="73">
        <v>7</v>
      </c>
      <c r="O12" s="73">
        <v>8</v>
      </c>
      <c r="P12" s="73">
        <v>3</v>
      </c>
      <c r="Q12" s="73">
        <v>4</v>
      </c>
      <c r="R12" s="73">
        <v>0</v>
      </c>
      <c r="S12" s="73">
        <v>2</v>
      </c>
      <c r="T12" s="73">
        <v>0</v>
      </c>
      <c r="U12" s="73">
        <v>5</v>
      </c>
      <c r="V12" s="73">
        <v>2</v>
      </c>
      <c r="W12" s="73">
        <v>1</v>
      </c>
      <c r="X12" s="73">
        <v>8</v>
      </c>
      <c r="Y12" s="73">
        <v>10</v>
      </c>
      <c r="Z12" s="73">
        <v>0</v>
      </c>
      <c r="AA12" s="73">
        <v>3</v>
      </c>
      <c r="AB12" s="73">
        <v>3</v>
      </c>
      <c r="AC12" s="73">
        <v>3</v>
      </c>
      <c r="AD12" s="73">
        <v>3</v>
      </c>
      <c r="AE12" s="73">
        <v>1</v>
      </c>
      <c r="AF12" s="73">
        <v>10</v>
      </c>
      <c r="AG12" s="73">
        <v>5</v>
      </c>
    </row>
    <row r="13" spans="1:42" ht="16.5" customHeight="1" x14ac:dyDescent="0.5">
      <c r="A13" s="7" t="s">
        <v>12</v>
      </c>
      <c r="B13" s="7">
        <f>SUM(B7:B12)</f>
        <v>0</v>
      </c>
      <c r="C13" s="7">
        <f t="shared" ref="C13:Y13" si="0">SUM(C7:C12)</f>
        <v>4</v>
      </c>
      <c r="D13" s="7">
        <f t="shared" si="0"/>
        <v>6</v>
      </c>
      <c r="E13" s="7">
        <f t="shared" si="0"/>
        <v>11</v>
      </c>
      <c r="F13" s="7">
        <f t="shared" si="0"/>
        <v>11</v>
      </c>
      <c r="G13" s="7">
        <f t="shared" si="0"/>
        <v>17</v>
      </c>
      <c r="H13" s="7">
        <f t="shared" si="0"/>
        <v>23</v>
      </c>
      <c r="I13" s="7">
        <f t="shared" si="0"/>
        <v>48</v>
      </c>
      <c r="J13" s="7">
        <f t="shared" si="0"/>
        <v>0</v>
      </c>
      <c r="K13" s="7">
        <f t="shared" si="0"/>
        <v>6</v>
      </c>
      <c r="L13" s="7">
        <f t="shared" si="0"/>
        <v>10</v>
      </c>
      <c r="M13" s="7">
        <f t="shared" si="0"/>
        <v>4</v>
      </c>
      <c r="N13" s="7">
        <f t="shared" si="0"/>
        <v>17</v>
      </c>
      <c r="O13" s="7">
        <f t="shared" si="0"/>
        <v>23</v>
      </c>
      <c r="P13" s="7">
        <f t="shared" si="0"/>
        <v>14</v>
      </c>
      <c r="Q13" s="7">
        <f t="shared" si="0"/>
        <v>46</v>
      </c>
      <c r="R13" s="7">
        <f t="shared" si="0"/>
        <v>0</v>
      </c>
      <c r="S13" s="7">
        <f t="shared" si="0"/>
        <v>8</v>
      </c>
      <c r="T13" s="7">
        <f t="shared" si="0"/>
        <v>3</v>
      </c>
      <c r="U13" s="7">
        <f t="shared" si="0"/>
        <v>8</v>
      </c>
      <c r="V13" s="7">
        <f t="shared" si="0"/>
        <v>8</v>
      </c>
      <c r="W13" s="7">
        <f t="shared" si="0"/>
        <v>13</v>
      </c>
      <c r="X13" s="7">
        <f t="shared" si="0"/>
        <v>20</v>
      </c>
      <c r="Y13" s="7">
        <f t="shared" si="0"/>
        <v>60</v>
      </c>
      <c r="Z13" s="7">
        <f>SUM(Z7:Z12)</f>
        <v>0</v>
      </c>
      <c r="AA13" s="7">
        <f t="shared" ref="AA13:AG13" si="1">SUM(AA7:AA12)</f>
        <v>7</v>
      </c>
      <c r="AB13" s="7">
        <f t="shared" si="1"/>
        <v>5</v>
      </c>
      <c r="AC13" s="7">
        <f t="shared" si="1"/>
        <v>4</v>
      </c>
      <c r="AD13" s="7">
        <f t="shared" si="1"/>
        <v>12</v>
      </c>
      <c r="AE13" s="7">
        <f t="shared" si="1"/>
        <v>14</v>
      </c>
      <c r="AF13" s="7">
        <f t="shared" si="1"/>
        <v>32</v>
      </c>
      <c r="AG13" s="7">
        <f t="shared" si="1"/>
        <v>46</v>
      </c>
    </row>
    <row r="14" spans="1:42" ht="6" customHeight="1" x14ac:dyDescent="0.5"/>
    <row r="15" spans="1:42" ht="16.5" customHeight="1" x14ac:dyDescent="0.5">
      <c r="A15" s="50"/>
      <c r="B15" s="84" t="s">
        <v>56</v>
      </c>
      <c r="C15" s="85"/>
      <c r="D15" s="85"/>
      <c r="E15" s="85"/>
      <c r="F15" s="85"/>
      <c r="G15" s="85"/>
      <c r="H15" s="85"/>
      <c r="I15" s="86"/>
      <c r="J15" s="84" t="s">
        <v>54</v>
      </c>
      <c r="K15" s="85"/>
      <c r="L15" s="85"/>
      <c r="M15" s="85"/>
      <c r="N15" s="85"/>
      <c r="O15" s="85"/>
      <c r="P15" s="85"/>
      <c r="Q15" s="86"/>
      <c r="R15" s="84" t="s">
        <v>55</v>
      </c>
      <c r="S15" s="85"/>
      <c r="T15" s="85"/>
      <c r="U15" s="85"/>
      <c r="V15" s="85"/>
      <c r="W15" s="85"/>
      <c r="X15" s="85"/>
      <c r="Y15" s="86"/>
      <c r="Z15" s="84" t="s">
        <v>65</v>
      </c>
      <c r="AA15" s="85"/>
      <c r="AB15" s="85"/>
      <c r="AC15" s="85"/>
      <c r="AD15" s="85"/>
      <c r="AE15" s="85"/>
      <c r="AF15" s="85"/>
      <c r="AG15" s="86"/>
    </row>
    <row r="16" spans="1:42" ht="16.5" customHeight="1" x14ac:dyDescent="0.5">
      <c r="A16" s="18" t="s">
        <v>46</v>
      </c>
      <c r="B16" s="87" t="s">
        <v>48</v>
      </c>
      <c r="C16" s="88"/>
      <c r="D16" s="88"/>
      <c r="E16" s="88"/>
      <c r="F16" s="88"/>
      <c r="G16" s="88"/>
      <c r="H16" s="88"/>
      <c r="I16" s="89"/>
      <c r="J16" s="87" t="s">
        <v>48</v>
      </c>
      <c r="K16" s="88"/>
      <c r="L16" s="88"/>
      <c r="M16" s="88"/>
      <c r="N16" s="88"/>
      <c r="O16" s="88"/>
      <c r="P16" s="88"/>
      <c r="Q16" s="89"/>
      <c r="R16" s="87" t="s">
        <v>48</v>
      </c>
      <c r="S16" s="88"/>
      <c r="T16" s="88"/>
      <c r="U16" s="88"/>
      <c r="V16" s="88"/>
      <c r="W16" s="88"/>
      <c r="X16" s="88"/>
      <c r="Y16" s="89"/>
      <c r="Z16" s="87" t="s">
        <v>48</v>
      </c>
      <c r="AA16" s="88"/>
      <c r="AB16" s="88"/>
      <c r="AC16" s="88"/>
      <c r="AD16" s="88"/>
      <c r="AE16" s="88"/>
      <c r="AF16" s="88"/>
      <c r="AG16" s="89"/>
    </row>
    <row r="17" spans="1:44 16384:16384" ht="16.5" customHeight="1" x14ac:dyDescent="0.5">
      <c r="A17" s="18" t="s">
        <v>47</v>
      </c>
      <c r="B17" s="90" t="s">
        <v>49</v>
      </c>
      <c r="C17" s="91"/>
      <c r="D17" s="91"/>
      <c r="E17" s="91"/>
      <c r="F17" s="91"/>
      <c r="G17" s="91"/>
      <c r="H17" s="91"/>
      <c r="I17" s="92"/>
      <c r="J17" s="90" t="s">
        <v>49</v>
      </c>
      <c r="K17" s="91"/>
      <c r="L17" s="91"/>
      <c r="M17" s="91"/>
      <c r="N17" s="91"/>
      <c r="O17" s="91"/>
      <c r="P17" s="91"/>
      <c r="Q17" s="92"/>
      <c r="R17" s="90" t="s">
        <v>49</v>
      </c>
      <c r="S17" s="91"/>
      <c r="T17" s="91"/>
      <c r="U17" s="91"/>
      <c r="V17" s="91"/>
      <c r="W17" s="91"/>
      <c r="X17" s="91"/>
      <c r="Y17" s="92"/>
      <c r="Z17" s="90" t="s">
        <v>49</v>
      </c>
      <c r="AA17" s="91"/>
      <c r="AB17" s="91"/>
      <c r="AC17" s="91"/>
      <c r="AD17" s="91"/>
      <c r="AE17" s="91"/>
      <c r="AF17" s="91"/>
      <c r="AG17" s="92"/>
    </row>
    <row r="18" spans="1:44 16384:16384" ht="16.5" customHeight="1" x14ac:dyDescent="0.5">
      <c r="A18" s="72"/>
      <c r="B18" s="7">
        <v>0</v>
      </c>
      <c r="C18" s="7">
        <v>1</v>
      </c>
      <c r="D18" s="7">
        <v>1.5</v>
      </c>
      <c r="E18" s="7">
        <v>2</v>
      </c>
      <c r="F18" s="7">
        <v>2.5</v>
      </c>
      <c r="G18" s="7">
        <v>3</v>
      </c>
      <c r="H18" s="7">
        <v>3.5</v>
      </c>
      <c r="I18" s="7">
        <v>4</v>
      </c>
      <c r="J18" s="7">
        <v>0</v>
      </c>
      <c r="K18" s="7">
        <v>1</v>
      </c>
      <c r="L18" s="7">
        <v>1.5</v>
      </c>
      <c r="M18" s="7">
        <v>2</v>
      </c>
      <c r="N18" s="7">
        <v>2.5</v>
      </c>
      <c r="O18" s="7">
        <v>3</v>
      </c>
      <c r="P18" s="7">
        <v>3.5</v>
      </c>
      <c r="Q18" s="7">
        <v>4</v>
      </c>
      <c r="R18" s="7">
        <v>0</v>
      </c>
      <c r="S18" s="7">
        <v>1</v>
      </c>
      <c r="T18" s="7">
        <v>1.5</v>
      </c>
      <c r="U18" s="7">
        <v>2</v>
      </c>
      <c r="V18" s="7">
        <v>2.5</v>
      </c>
      <c r="W18" s="7">
        <v>3</v>
      </c>
      <c r="X18" s="7">
        <v>3.5</v>
      </c>
      <c r="Y18" s="7">
        <v>4</v>
      </c>
      <c r="Z18" s="7">
        <v>0</v>
      </c>
      <c r="AA18" s="7">
        <v>1</v>
      </c>
      <c r="AB18" s="7">
        <v>1.5</v>
      </c>
      <c r="AC18" s="7">
        <v>2</v>
      </c>
      <c r="AD18" s="7">
        <v>2.5</v>
      </c>
      <c r="AE18" s="7">
        <v>3</v>
      </c>
      <c r="AF18" s="7">
        <v>3.5</v>
      </c>
      <c r="AG18" s="7">
        <v>4</v>
      </c>
      <c r="AK18" s="75"/>
      <c r="AL18" s="75"/>
      <c r="AM18" s="75"/>
      <c r="AN18" s="75"/>
      <c r="AO18" s="75"/>
      <c r="AP18" s="75"/>
      <c r="AQ18" s="75"/>
      <c r="AR18" s="75"/>
    </row>
    <row r="19" spans="1:44 16384:16384" ht="16.5" customHeight="1" x14ac:dyDescent="0.5">
      <c r="A19" s="7" t="s">
        <v>22</v>
      </c>
      <c r="B19" s="73">
        <v>0</v>
      </c>
      <c r="C19" s="73">
        <v>1</v>
      </c>
      <c r="D19" s="73">
        <v>0</v>
      </c>
      <c r="E19" s="73">
        <v>1</v>
      </c>
      <c r="F19" s="73">
        <v>2</v>
      </c>
      <c r="G19" s="73">
        <v>0</v>
      </c>
      <c r="H19" s="73">
        <v>1</v>
      </c>
      <c r="I19" s="73">
        <v>7</v>
      </c>
      <c r="J19" s="73">
        <v>0</v>
      </c>
      <c r="K19" s="73">
        <v>1</v>
      </c>
      <c r="L19" s="73">
        <v>0</v>
      </c>
      <c r="M19" s="73">
        <v>0</v>
      </c>
      <c r="N19" s="73">
        <v>0</v>
      </c>
      <c r="O19" s="73">
        <v>0</v>
      </c>
      <c r="P19" s="73">
        <v>2</v>
      </c>
      <c r="Q19" s="73">
        <v>9</v>
      </c>
      <c r="R19" s="73">
        <v>0</v>
      </c>
      <c r="S19" s="73">
        <v>1</v>
      </c>
      <c r="T19" s="73">
        <v>0</v>
      </c>
      <c r="U19" s="73">
        <v>0</v>
      </c>
      <c r="V19" s="73">
        <v>0</v>
      </c>
      <c r="W19" s="73">
        <v>1</v>
      </c>
      <c r="X19" s="73">
        <v>2</v>
      </c>
      <c r="Y19" s="73">
        <v>8</v>
      </c>
      <c r="Z19" s="73">
        <v>0</v>
      </c>
      <c r="AA19" s="73">
        <v>1</v>
      </c>
      <c r="AB19" s="73">
        <v>0</v>
      </c>
      <c r="AC19" s="73">
        <v>0</v>
      </c>
      <c r="AD19" s="73">
        <v>0</v>
      </c>
      <c r="AE19" s="73">
        <v>0</v>
      </c>
      <c r="AF19" s="73">
        <v>3</v>
      </c>
      <c r="AG19" s="73">
        <v>8</v>
      </c>
      <c r="AK19" s="42"/>
      <c r="AL19" s="42"/>
      <c r="AM19" s="42"/>
      <c r="AN19" s="42"/>
      <c r="AO19" s="42"/>
      <c r="AP19" s="42"/>
      <c r="AQ19" s="42"/>
      <c r="AR19" s="42"/>
      <c r="XFD19" s="71">
        <v>8</v>
      </c>
    </row>
    <row r="20" spans="1:44 16384:16384" ht="16.5" customHeight="1" x14ac:dyDescent="0.5">
      <c r="A20" s="7" t="s">
        <v>24</v>
      </c>
      <c r="B20" s="7">
        <v>0</v>
      </c>
      <c r="C20" s="7">
        <v>1</v>
      </c>
      <c r="D20" s="7">
        <v>1</v>
      </c>
      <c r="E20" s="7">
        <v>0</v>
      </c>
      <c r="F20" s="7">
        <v>4</v>
      </c>
      <c r="G20" s="7">
        <v>7</v>
      </c>
      <c r="H20" s="7">
        <v>3</v>
      </c>
      <c r="I20" s="7">
        <v>3</v>
      </c>
      <c r="J20" s="7">
        <v>0</v>
      </c>
      <c r="K20" s="7">
        <v>0</v>
      </c>
      <c r="L20" s="7">
        <v>1</v>
      </c>
      <c r="M20" s="7">
        <v>1</v>
      </c>
      <c r="N20" s="7">
        <v>0</v>
      </c>
      <c r="O20" s="7">
        <v>0</v>
      </c>
      <c r="P20" s="7">
        <v>2</v>
      </c>
      <c r="Q20" s="7">
        <v>15</v>
      </c>
      <c r="R20" s="7">
        <v>0</v>
      </c>
      <c r="S20" s="7">
        <v>0</v>
      </c>
      <c r="T20" s="7">
        <v>0</v>
      </c>
      <c r="U20" s="7">
        <v>0</v>
      </c>
      <c r="V20" s="7">
        <v>1</v>
      </c>
      <c r="W20" s="7">
        <v>4</v>
      </c>
      <c r="X20" s="7">
        <v>8</v>
      </c>
      <c r="Y20" s="7">
        <v>6</v>
      </c>
      <c r="Z20" s="7">
        <v>0</v>
      </c>
      <c r="AA20" s="7">
        <v>0</v>
      </c>
      <c r="AB20" s="7">
        <v>1</v>
      </c>
      <c r="AC20" s="7">
        <v>0</v>
      </c>
      <c r="AD20" s="7">
        <v>3</v>
      </c>
      <c r="AE20" s="7">
        <v>8</v>
      </c>
      <c r="AF20" s="7">
        <v>2</v>
      </c>
      <c r="AG20" s="7">
        <v>5</v>
      </c>
      <c r="AK20" s="42"/>
      <c r="AL20" s="42"/>
      <c r="AM20" s="42"/>
      <c r="AN20" s="42"/>
      <c r="AO20" s="42"/>
      <c r="AP20" s="42"/>
      <c r="AQ20" s="42"/>
      <c r="AR20" s="42"/>
    </row>
    <row r="21" spans="1:44 16384:16384" ht="16.5" customHeight="1" x14ac:dyDescent="0.5">
      <c r="A21" s="7" t="s">
        <v>23</v>
      </c>
      <c r="B21" s="7">
        <v>0</v>
      </c>
      <c r="C21" s="7">
        <v>1</v>
      </c>
      <c r="D21" s="7">
        <v>0</v>
      </c>
      <c r="E21" s="7">
        <v>0</v>
      </c>
      <c r="F21" s="7">
        <v>1</v>
      </c>
      <c r="G21" s="7">
        <v>7</v>
      </c>
      <c r="H21" s="7">
        <v>3</v>
      </c>
      <c r="I21" s="7">
        <v>7</v>
      </c>
      <c r="J21" s="7">
        <v>0</v>
      </c>
      <c r="K21" s="7">
        <v>0</v>
      </c>
      <c r="L21" s="7">
        <v>1</v>
      </c>
      <c r="M21" s="7">
        <v>0</v>
      </c>
      <c r="N21" s="7">
        <v>0</v>
      </c>
      <c r="O21" s="7">
        <v>0</v>
      </c>
      <c r="P21" s="7">
        <v>2</v>
      </c>
      <c r="Q21" s="7">
        <v>16</v>
      </c>
      <c r="R21" s="7">
        <v>0</v>
      </c>
      <c r="S21" s="7">
        <v>0</v>
      </c>
      <c r="T21" s="7">
        <v>1</v>
      </c>
      <c r="U21" s="7">
        <v>0</v>
      </c>
      <c r="V21" s="7">
        <v>0</v>
      </c>
      <c r="W21" s="7">
        <v>1</v>
      </c>
      <c r="X21" s="7">
        <v>3</v>
      </c>
      <c r="Y21" s="7">
        <v>14</v>
      </c>
      <c r="Z21" s="7">
        <v>0</v>
      </c>
      <c r="AA21" s="7">
        <v>1</v>
      </c>
      <c r="AB21" s="7">
        <v>0</v>
      </c>
      <c r="AC21" s="7">
        <v>1</v>
      </c>
      <c r="AD21" s="7">
        <v>0</v>
      </c>
      <c r="AE21" s="7">
        <v>3</v>
      </c>
      <c r="AF21" s="7">
        <v>1</v>
      </c>
      <c r="AG21" s="7">
        <v>13</v>
      </c>
      <c r="AK21" s="42"/>
      <c r="AL21" s="42"/>
      <c r="AM21" s="42"/>
      <c r="AN21" s="42"/>
      <c r="AO21" s="42"/>
      <c r="AP21" s="42"/>
      <c r="AQ21" s="42"/>
      <c r="AR21" s="42"/>
    </row>
    <row r="22" spans="1:44 16384:16384" ht="16.5" customHeight="1" x14ac:dyDescent="0.5">
      <c r="A22" s="7" t="s">
        <v>25</v>
      </c>
      <c r="B22" s="7">
        <v>0</v>
      </c>
      <c r="C22" s="7">
        <v>2</v>
      </c>
      <c r="D22" s="7">
        <v>0</v>
      </c>
      <c r="E22" s="7">
        <v>0</v>
      </c>
      <c r="F22" s="7">
        <v>0</v>
      </c>
      <c r="G22" s="7">
        <v>2</v>
      </c>
      <c r="H22" s="7">
        <v>8</v>
      </c>
      <c r="I22" s="7">
        <v>9</v>
      </c>
      <c r="J22" s="7">
        <v>0</v>
      </c>
      <c r="K22" s="7">
        <v>2</v>
      </c>
      <c r="L22" s="7">
        <v>0</v>
      </c>
      <c r="M22" s="7">
        <v>0</v>
      </c>
      <c r="N22" s="7">
        <v>0</v>
      </c>
      <c r="O22" s="7">
        <v>0</v>
      </c>
      <c r="P22" s="7">
        <v>3</v>
      </c>
      <c r="Q22" s="7">
        <v>16</v>
      </c>
      <c r="R22" s="7">
        <v>0</v>
      </c>
      <c r="S22" s="7">
        <v>2</v>
      </c>
      <c r="T22" s="7">
        <v>0</v>
      </c>
      <c r="U22" s="7">
        <v>0</v>
      </c>
      <c r="V22" s="7">
        <v>0</v>
      </c>
      <c r="W22" s="7">
        <v>1</v>
      </c>
      <c r="X22" s="7">
        <v>4</v>
      </c>
      <c r="Y22" s="7">
        <v>14</v>
      </c>
      <c r="Z22" s="7">
        <v>0</v>
      </c>
      <c r="AA22" s="7">
        <v>2</v>
      </c>
      <c r="AB22" s="7">
        <v>0</v>
      </c>
      <c r="AC22" s="7">
        <v>0</v>
      </c>
      <c r="AD22" s="7">
        <v>0</v>
      </c>
      <c r="AE22" s="7">
        <v>4</v>
      </c>
      <c r="AF22" s="7">
        <v>2</v>
      </c>
      <c r="AG22" s="7">
        <v>13</v>
      </c>
      <c r="AK22" s="75"/>
      <c r="AL22" s="75"/>
      <c r="AM22" s="75"/>
      <c r="AN22" s="75"/>
      <c r="AO22" s="75"/>
      <c r="AP22" s="75"/>
      <c r="AQ22" s="75"/>
      <c r="AR22" s="75"/>
    </row>
    <row r="23" spans="1:44 16384:16384" ht="16.5" customHeight="1" x14ac:dyDescent="0.5">
      <c r="A23" s="7" t="s">
        <v>26</v>
      </c>
      <c r="B23" s="73">
        <v>0</v>
      </c>
      <c r="C23" s="73">
        <v>0</v>
      </c>
      <c r="D23" s="73">
        <v>0</v>
      </c>
      <c r="E23" s="73">
        <v>0</v>
      </c>
      <c r="F23" s="73">
        <v>2</v>
      </c>
      <c r="G23" s="73">
        <v>4</v>
      </c>
      <c r="H23" s="73">
        <v>7</v>
      </c>
      <c r="I23" s="73">
        <v>8</v>
      </c>
      <c r="J23" s="73">
        <v>0</v>
      </c>
      <c r="K23" s="73">
        <v>0</v>
      </c>
      <c r="L23" s="73">
        <v>0</v>
      </c>
      <c r="M23" s="73">
        <v>0</v>
      </c>
      <c r="N23" s="73">
        <v>0</v>
      </c>
      <c r="O23" s="73">
        <v>0</v>
      </c>
      <c r="P23" s="73">
        <v>5</v>
      </c>
      <c r="Q23" s="73">
        <v>16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1</v>
      </c>
      <c r="X23" s="7">
        <v>2</v>
      </c>
      <c r="Y23" s="7">
        <v>18</v>
      </c>
      <c r="Z23" s="73">
        <v>0</v>
      </c>
      <c r="AA23" s="73">
        <v>0</v>
      </c>
      <c r="AB23" s="73">
        <v>0</v>
      </c>
      <c r="AC23" s="73">
        <v>0</v>
      </c>
      <c r="AD23" s="73">
        <v>0</v>
      </c>
      <c r="AE23" s="73">
        <v>4</v>
      </c>
      <c r="AF23" s="73">
        <v>1</v>
      </c>
      <c r="AG23" s="73">
        <v>16</v>
      </c>
      <c r="AK23" s="75"/>
      <c r="AL23" s="75"/>
      <c r="AM23" s="75"/>
      <c r="AN23" s="75"/>
      <c r="AO23" s="75"/>
      <c r="AP23" s="75"/>
      <c r="AQ23" s="75"/>
      <c r="AR23" s="75"/>
    </row>
    <row r="24" spans="1:44 16384:16384" ht="16.5" customHeight="1" x14ac:dyDescent="0.5">
      <c r="A24" s="7" t="s">
        <v>27</v>
      </c>
      <c r="B24" s="73">
        <v>0</v>
      </c>
      <c r="C24" s="73">
        <v>1</v>
      </c>
      <c r="D24" s="73">
        <v>5</v>
      </c>
      <c r="E24" s="73">
        <v>2</v>
      </c>
      <c r="F24" s="73">
        <v>3</v>
      </c>
      <c r="G24" s="73">
        <v>6</v>
      </c>
      <c r="H24" s="73">
        <v>7</v>
      </c>
      <c r="I24" s="73">
        <v>4</v>
      </c>
      <c r="J24" s="73">
        <v>0</v>
      </c>
      <c r="K24" s="73">
        <v>1</v>
      </c>
      <c r="L24" s="73">
        <v>0</v>
      </c>
      <c r="M24" s="73">
        <v>0</v>
      </c>
      <c r="N24" s="73">
        <v>0</v>
      </c>
      <c r="O24" s="73">
        <v>2</v>
      </c>
      <c r="P24" s="73">
        <v>8</v>
      </c>
      <c r="Q24" s="73">
        <v>17</v>
      </c>
      <c r="R24" s="73">
        <v>0</v>
      </c>
      <c r="S24" s="73">
        <v>1</v>
      </c>
      <c r="T24" s="73">
        <v>0</v>
      </c>
      <c r="U24" s="73">
        <v>0</v>
      </c>
      <c r="V24" s="73">
        <v>0</v>
      </c>
      <c r="W24" s="73">
        <v>6</v>
      </c>
      <c r="X24" s="73">
        <v>5</v>
      </c>
      <c r="Y24" s="73">
        <v>16</v>
      </c>
      <c r="Z24" s="73">
        <v>0</v>
      </c>
      <c r="AA24" s="73">
        <v>1</v>
      </c>
      <c r="AB24" s="73">
        <v>0</v>
      </c>
      <c r="AC24" s="73">
        <v>1</v>
      </c>
      <c r="AD24" s="73">
        <v>1</v>
      </c>
      <c r="AE24" s="73">
        <v>7</v>
      </c>
      <c r="AF24" s="73">
        <v>7</v>
      </c>
      <c r="AG24" s="73">
        <v>11</v>
      </c>
      <c r="AK24" s="75"/>
      <c r="AL24" s="75"/>
      <c r="AM24" s="75"/>
      <c r="AN24" s="75"/>
      <c r="AO24" s="75"/>
      <c r="AP24" s="75"/>
      <c r="AQ24" s="75"/>
      <c r="AR24" s="75"/>
    </row>
    <row r="25" spans="1:44 16384:16384" ht="16.5" customHeight="1" x14ac:dyDescent="0.5">
      <c r="A25" s="7" t="s">
        <v>12</v>
      </c>
      <c r="B25" s="7">
        <f t="shared" ref="B25:AG25" si="2">SUM(B19:B24)</f>
        <v>0</v>
      </c>
      <c r="C25" s="7">
        <f t="shared" si="2"/>
        <v>6</v>
      </c>
      <c r="D25" s="7">
        <f t="shared" si="2"/>
        <v>6</v>
      </c>
      <c r="E25" s="7">
        <f t="shared" si="2"/>
        <v>3</v>
      </c>
      <c r="F25" s="7">
        <f t="shared" si="2"/>
        <v>12</v>
      </c>
      <c r="G25" s="7">
        <f t="shared" si="2"/>
        <v>26</v>
      </c>
      <c r="H25" s="7">
        <f t="shared" si="2"/>
        <v>29</v>
      </c>
      <c r="I25" s="7">
        <f t="shared" si="2"/>
        <v>38</v>
      </c>
      <c r="J25" s="7">
        <f t="shared" si="2"/>
        <v>0</v>
      </c>
      <c r="K25" s="7">
        <f t="shared" si="2"/>
        <v>4</v>
      </c>
      <c r="L25" s="7">
        <f t="shared" si="2"/>
        <v>2</v>
      </c>
      <c r="M25" s="7">
        <f t="shared" si="2"/>
        <v>1</v>
      </c>
      <c r="N25" s="7">
        <f t="shared" si="2"/>
        <v>0</v>
      </c>
      <c r="O25" s="7">
        <f t="shared" si="2"/>
        <v>2</v>
      </c>
      <c r="P25" s="7">
        <f t="shared" si="2"/>
        <v>22</v>
      </c>
      <c r="Q25" s="7">
        <f t="shared" si="2"/>
        <v>89</v>
      </c>
      <c r="R25" s="7">
        <f t="shared" si="2"/>
        <v>0</v>
      </c>
      <c r="S25" s="7">
        <f t="shared" si="2"/>
        <v>4</v>
      </c>
      <c r="T25" s="7">
        <f t="shared" si="2"/>
        <v>1</v>
      </c>
      <c r="U25" s="7">
        <f t="shared" si="2"/>
        <v>0</v>
      </c>
      <c r="V25" s="7">
        <f t="shared" si="2"/>
        <v>1</v>
      </c>
      <c r="W25" s="7">
        <f t="shared" si="2"/>
        <v>14</v>
      </c>
      <c r="X25" s="7">
        <f t="shared" si="2"/>
        <v>24</v>
      </c>
      <c r="Y25" s="7">
        <f t="shared" si="2"/>
        <v>76</v>
      </c>
      <c r="Z25" s="7">
        <f t="shared" si="2"/>
        <v>0</v>
      </c>
      <c r="AA25" s="7">
        <f t="shared" si="2"/>
        <v>5</v>
      </c>
      <c r="AB25" s="7">
        <f t="shared" si="2"/>
        <v>1</v>
      </c>
      <c r="AC25" s="7">
        <f t="shared" si="2"/>
        <v>2</v>
      </c>
      <c r="AD25" s="7">
        <f t="shared" si="2"/>
        <v>4</v>
      </c>
      <c r="AE25" s="7">
        <f t="shared" si="2"/>
        <v>26</v>
      </c>
      <c r="AF25" s="7">
        <f t="shared" si="2"/>
        <v>16</v>
      </c>
      <c r="AG25" s="7">
        <f t="shared" si="2"/>
        <v>66</v>
      </c>
    </row>
    <row r="26" spans="1:44 16384:16384" ht="5.25" customHeight="1" x14ac:dyDescent="0.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  <c r="Y26" s="93"/>
      <c r="Z26" s="93"/>
      <c r="AA26" s="93"/>
      <c r="AB26" s="93"/>
      <c r="AC26" s="93"/>
      <c r="AD26" s="93"/>
      <c r="AE26" s="93"/>
      <c r="AF26" s="93"/>
      <c r="AG26" s="93"/>
    </row>
    <row r="27" spans="1:44 16384:16384" ht="16.5" customHeight="1" x14ac:dyDescent="0.5">
      <c r="A27" s="50"/>
      <c r="B27" s="84" t="s">
        <v>66</v>
      </c>
      <c r="C27" s="85"/>
      <c r="D27" s="85"/>
      <c r="E27" s="85"/>
      <c r="F27" s="85"/>
      <c r="G27" s="85"/>
      <c r="H27" s="85"/>
      <c r="I27" s="86"/>
      <c r="J27" s="84" t="s">
        <v>69</v>
      </c>
      <c r="K27" s="85"/>
      <c r="L27" s="85"/>
      <c r="M27" s="85"/>
      <c r="N27" s="85"/>
      <c r="O27" s="85"/>
      <c r="P27" s="85"/>
      <c r="Q27" s="86"/>
      <c r="R27" s="84" t="s">
        <v>76</v>
      </c>
      <c r="S27" s="85"/>
      <c r="T27" s="85"/>
      <c r="U27" s="85"/>
      <c r="V27" s="85"/>
      <c r="W27" s="85"/>
      <c r="X27" s="85"/>
      <c r="Y27" s="86"/>
      <c r="Z27" s="93"/>
      <c r="AA27" s="93"/>
      <c r="AB27" s="93"/>
      <c r="AC27" s="93"/>
      <c r="AD27" s="93"/>
      <c r="AE27" s="93"/>
      <c r="AF27" s="93"/>
      <c r="AG27" s="93"/>
    </row>
    <row r="28" spans="1:44 16384:16384" ht="16.5" customHeight="1" x14ac:dyDescent="0.5">
      <c r="A28" s="18" t="s">
        <v>46</v>
      </c>
      <c r="B28" s="87" t="s">
        <v>48</v>
      </c>
      <c r="C28" s="88"/>
      <c r="D28" s="88"/>
      <c r="E28" s="88"/>
      <c r="F28" s="88"/>
      <c r="G28" s="88"/>
      <c r="H28" s="88"/>
      <c r="I28" s="89"/>
      <c r="J28" s="87" t="s">
        <v>48</v>
      </c>
      <c r="K28" s="88"/>
      <c r="L28" s="88"/>
      <c r="M28" s="88"/>
      <c r="N28" s="88"/>
      <c r="O28" s="88"/>
      <c r="P28" s="88"/>
      <c r="Q28" s="89"/>
      <c r="R28" s="87" t="s">
        <v>48</v>
      </c>
      <c r="S28" s="88"/>
      <c r="T28" s="88"/>
      <c r="U28" s="88"/>
      <c r="V28" s="88"/>
      <c r="W28" s="88"/>
      <c r="X28" s="88"/>
      <c r="Y28" s="89"/>
      <c r="Z28" s="93"/>
      <c r="AA28" s="93"/>
      <c r="AB28" s="93"/>
      <c r="AC28" s="93"/>
      <c r="AD28" s="93"/>
      <c r="AE28" s="93"/>
      <c r="AF28" s="93"/>
      <c r="AG28" s="93"/>
    </row>
    <row r="29" spans="1:44 16384:16384" ht="16.5" customHeight="1" x14ac:dyDescent="0.5">
      <c r="A29" s="18" t="s">
        <v>47</v>
      </c>
      <c r="B29" s="90" t="s">
        <v>48</v>
      </c>
      <c r="C29" s="91"/>
      <c r="D29" s="91"/>
      <c r="E29" s="91"/>
      <c r="F29" s="91"/>
      <c r="G29" s="91"/>
      <c r="H29" s="91"/>
      <c r="I29" s="92"/>
      <c r="J29" s="90" t="s">
        <v>49</v>
      </c>
      <c r="K29" s="91"/>
      <c r="L29" s="91"/>
      <c r="M29" s="91"/>
      <c r="N29" s="91"/>
      <c r="O29" s="91"/>
      <c r="P29" s="91"/>
      <c r="Q29" s="92"/>
      <c r="R29" s="90" t="s">
        <v>49</v>
      </c>
      <c r="S29" s="91"/>
      <c r="T29" s="91"/>
      <c r="U29" s="91"/>
      <c r="V29" s="91"/>
      <c r="W29" s="91"/>
      <c r="X29" s="91"/>
      <c r="Y29" s="92"/>
      <c r="Z29" s="93"/>
      <c r="AA29" s="93"/>
      <c r="AB29" s="93"/>
      <c r="AC29" s="93"/>
      <c r="AD29" s="93"/>
      <c r="AE29" s="93"/>
      <c r="AF29" s="93"/>
      <c r="AG29" s="93"/>
    </row>
    <row r="30" spans="1:44 16384:16384" ht="16.5" customHeight="1" x14ac:dyDescent="0.5">
      <c r="A30" s="72"/>
      <c r="B30" s="7">
        <v>0</v>
      </c>
      <c r="C30" s="7">
        <v>1</v>
      </c>
      <c r="D30" s="7">
        <v>1.5</v>
      </c>
      <c r="E30" s="7">
        <v>2</v>
      </c>
      <c r="F30" s="7">
        <v>2.5</v>
      </c>
      <c r="G30" s="7">
        <v>3</v>
      </c>
      <c r="H30" s="7">
        <v>3.5</v>
      </c>
      <c r="I30" s="7">
        <v>4</v>
      </c>
      <c r="J30" s="7">
        <v>0</v>
      </c>
      <c r="K30" s="7">
        <v>1</v>
      </c>
      <c r="L30" s="7">
        <v>1.5</v>
      </c>
      <c r="M30" s="7">
        <v>2</v>
      </c>
      <c r="N30" s="7">
        <v>2.5</v>
      </c>
      <c r="O30" s="7">
        <v>3</v>
      </c>
      <c r="P30" s="7">
        <v>3.5</v>
      </c>
      <c r="Q30" s="7">
        <v>4</v>
      </c>
      <c r="R30" s="7">
        <v>0</v>
      </c>
      <c r="S30" s="7">
        <v>1</v>
      </c>
      <c r="T30" s="7">
        <v>1.5</v>
      </c>
      <c r="U30" s="7">
        <v>2</v>
      </c>
      <c r="V30" s="7">
        <v>2.5</v>
      </c>
      <c r="W30" s="7">
        <v>3</v>
      </c>
      <c r="X30" s="7">
        <v>3.5</v>
      </c>
      <c r="Y30" s="7">
        <v>4</v>
      </c>
      <c r="Z30" s="42"/>
      <c r="AA30" s="42"/>
      <c r="AB30" s="42"/>
      <c r="AC30" s="42"/>
      <c r="AD30" s="42"/>
      <c r="AE30" s="42"/>
      <c r="AF30" s="42"/>
      <c r="AG30" s="42"/>
    </row>
    <row r="31" spans="1:44 16384:16384" ht="16.5" customHeight="1" x14ac:dyDescent="0.5">
      <c r="A31" s="7" t="s">
        <v>22</v>
      </c>
      <c r="B31" s="73">
        <v>0</v>
      </c>
      <c r="C31" s="73">
        <v>1</v>
      </c>
      <c r="D31" s="73">
        <v>0</v>
      </c>
      <c r="E31" s="73">
        <v>1</v>
      </c>
      <c r="F31" s="73">
        <v>1</v>
      </c>
      <c r="G31" s="73">
        <v>1</v>
      </c>
      <c r="H31" s="73">
        <v>1</v>
      </c>
      <c r="I31" s="73">
        <v>7</v>
      </c>
      <c r="J31" s="73">
        <v>0</v>
      </c>
      <c r="K31" s="73">
        <v>1</v>
      </c>
      <c r="L31" s="73">
        <v>0</v>
      </c>
      <c r="M31" s="73">
        <v>0</v>
      </c>
      <c r="N31" s="73">
        <v>2</v>
      </c>
      <c r="O31" s="73">
        <v>1</v>
      </c>
      <c r="P31" s="73">
        <v>1</v>
      </c>
      <c r="Q31" s="73">
        <v>7</v>
      </c>
      <c r="R31" s="24">
        <v>0</v>
      </c>
      <c r="S31" s="24">
        <v>1</v>
      </c>
      <c r="T31" s="24">
        <v>0</v>
      </c>
      <c r="U31" s="24">
        <v>0</v>
      </c>
      <c r="V31" s="24">
        <v>0</v>
      </c>
      <c r="W31" s="24">
        <v>0</v>
      </c>
      <c r="X31" s="24">
        <v>1</v>
      </c>
      <c r="Y31" s="24">
        <v>10</v>
      </c>
    </row>
    <row r="32" spans="1:44 16384:16384" ht="16.5" customHeight="1" x14ac:dyDescent="0.5">
      <c r="A32" s="7" t="s">
        <v>24</v>
      </c>
      <c r="B32" s="7">
        <v>0</v>
      </c>
      <c r="C32" s="7">
        <v>1</v>
      </c>
      <c r="D32" s="7">
        <v>1</v>
      </c>
      <c r="E32" s="7">
        <v>1</v>
      </c>
      <c r="F32" s="7">
        <v>4</v>
      </c>
      <c r="G32" s="7">
        <v>2</v>
      </c>
      <c r="H32" s="7">
        <v>2</v>
      </c>
      <c r="I32" s="7">
        <v>8</v>
      </c>
      <c r="J32" s="7">
        <v>0</v>
      </c>
      <c r="K32" s="7">
        <v>0</v>
      </c>
      <c r="L32" s="7">
        <v>1</v>
      </c>
      <c r="M32" s="7">
        <v>1</v>
      </c>
      <c r="N32" s="7">
        <v>1</v>
      </c>
      <c r="O32" s="7">
        <v>8</v>
      </c>
      <c r="P32" s="7">
        <v>3</v>
      </c>
      <c r="Q32" s="7">
        <v>5</v>
      </c>
      <c r="R32" s="24">
        <v>0</v>
      </c>
      <c r="S32" s="24">
        <v>0</v>
      </c>
      <c r="T32" s="24">
        <v>2</v>
      </c>
      <c r="U32" s="24">
        <v>0</v>
      </c>
      <c r="V32" s="24">
        <v>1</v>
      </c>
      <c r="W32" s="24">
        <v>1</v>
      </c>
      <c r="X32" s="24">
        <v>3</v>
      </c>
      <c r="Y32" s="24">
        <v>12</v>
      </c>
    </row>
    <row r="33" spans="1:33" ht="16.5" customHeight="1" x14ac:dyDescent="0.5">
      <c r="A33" s="7" t="s">
        <v>23</v>
      </c>
      <c r="B33" s="7">
        <v>0</v>
      </c>
      <c r="C33" s="7">
        <v>1</v>
      </c>
      <c r="D33" s="7">
        <v>0</v>
      </c>
      <c r="E33" s="7">
        <v>1</v>
      </c>
      <c r="F33" s="7">
        <v>1</v>
      </c>
      <c r="G33" s="7">
        <v>4</v>
      </c>
      <c r="H33" s="7">
        <v>2</v>
      </c>
      <c r="I33" s="7">
        <v>10</v>
      </c>
      <c r="J33" s="7">
        <v>0</v>
      </c>
      <c r="K33" s="7">
        <v>1</v>
      </c>
      <c r="L33" s="7">
        <v>0</v>
      </c>
      <c r="M33" s="7">
        <v>0</v>
      </c>
      <c r="N33" s="7">
        <v>0</v>
      </c>
      <c r="O33" s="7">
        <v>6</v>
      </c>
      <c r="P33" s="7">
        <v>4</v>
      </c>
      <c r="Q33" s="7">
        <v>8</v>
      </c>
      <c r="R33" s="54">
        <v>0</v>
      </c>
      <c r="S33" s="54">
        <v>0</v>
      </c>
      <c r="T33" s="54">
        <v>1</v>
      </c>
      <c r="U33" s="54">
        <v>1</v>
      </c>
      <c r="V33" s="54">
        <v>0</v>
      </c>
      <c r="W33" s="54">
        <v>3</v>
      </c>
      <c r="X33" s="54">
        <v>3</v>
      </c>
      <c r="Y33" s="54">
        <v>11</v>
      </c>
      <c r="Z33" s="42"/>
      <c r="AA33" s="42"/>
      <c r="AB33" s="42"/>
      <c r="AC33" s="42"/>
      <c r="AD33" s="42"/>
      <c r="AE33" s="42"/>
      <c r="AF33" s="42"/>
      <c r="AG33" s="42"/>
    </row>
    <row r="34" spans="1:33" ht="16.5" customHeight="1" x14ac:dyDescent="0.5">
      <c r="A34" s="7" t="s">
        <v>25</v>
      </c>
      <c r="B34" s="7">
        <v>0</v>
      </c>
      <c r="C34" s="7">
        <v>2</v>
      </c>
      <c r="D34" s="7">
        <v>1</v>
      </c>
      <c r="E34" s="7">
        <v>2</v>
      </c>
      <c r="F34" s="7">
        <v>4</v>
      </c>
      <c r="G34" s="7">
        <v>5</v>
      </c>
      <c r="H34" s="7">
        <v>3</v>
      </c>
      <c r="I34" s="7">
        <v>4</v>
      </c>
      <c r="J34" s="7">
        <v>0</v>
      </c>
      <c r="K34" s="7">
        <v>2</v>
      </c>
      <c r="L34" s="7">
        <v>0</v>
      </c>
      <c r="M34" s="7">
        <v>1</v>
      </c>
      <c r="N34" s="7">
        <v>1</v>
      </c>
      <c r="O34" s="7">
        <v>2</v>
      </c>
      <c r="P34" s="7">
        <v>6</v>
      </c>
      <c r="Q34" s="7">
        <v>9</v>
      </c>
      <c r="R34" s="7">
        <v>0</v>
      </c>
      <c r="S34" s="7">
        <v>0</v>
      </c>
      <c r="T34" s="7">
        <v>2</v>
      </c>
      <c r="U34" s="7">
        <v>2</v>
      </c>
      <c r="V34" s="7">
        <v>3</v>
      </c>
      <c r="W34" s="7">
        <v>1</v>
      </c>
      <c r="X34" s="7">
        <v>1</v>
      </c>
      <c r="Y34" s="7">
        <v>12</v>
      </c>
    </row>
    <row r="35" spans="1:33" ht="16.5" customHeight="1" x14ac:dyDescent="0.5">
      <c r="A35" s="7" t="s">
        <v>26</v>
      </c>
      <c r="B35" s="73">
        <v>0</v>
      </c>
      <c r="C35" s="73">
        <v>1</v>
      </c>
      <c r="D35" s="73">
        <v>3</v>
      </c>
      <c r="E35" s="73">
        <v>4</v>
      </c>
      <c r="F35" s="73">
        <v>3</v>
      </c>
      <c r="G35" s="73">
        <v>2</v>
      </c>
      <c r="H35" s="73">
        <v>2</v>
      </c>
      <c r="I35" s="73">
        <v>6</v>
      </c>
      <c r="J35" s="73">
        <v>0</v>
      </c>
      <c r="K35" s="73">
        <v>0</v>
      </c>
      <c r="L35" s="73">
        <v>0</v>
      </c>
      <c r="M35" s="73">
        <v>0</v>
      </c>
      <c r="N35" s="73">
        <v>0</v>
      </c>
      <c r="O35" s="73">
        <v>1</v>
      </c>
      <c r="P35" s="73">
        <v>3</v>
      </c>
      <c r="Q35" s="73">
        <v>17</v>
      </c>
      <c r="R35" s="7">
        <v>0</v>
      </c>
      <c r="S35" s="7">
        <v>0</v>
      </c>
      <c r="T35" s="7">
        <v>0</v>
      </c>
      <c r="U35" s="7">
        <v>2</v>
      </c>
      <c r="V35" s="7">
        <v>2</v>
      </c>
      <c r="W35" s="7">
        <v>6</v>
      </c>
      <c r="X35" s="7">
        <v>8</v>
      </c>
      <c r="Y35" s="7">
        <v>3</v>
      </c>
    </row>
    <row r="36" spans="1:33" ht="16.5" customHeight="1" x14ac:dyDescent="0.5">
      <c r="A36" s="7" t="s">
        <v>27</v>
      </c>
      <c r="B36" s="73">
        <v>0</v>
      </c>
      <c r="C36" s="73">
        <v>8</v>
      </c>
      <c r="D36" s="73">
        <v>5</v>
      </c>
      <c r="E36" s="73">
        <v>3</v>
      </c>
      <c r="F36" s="73">
        <v>3</v>
      </c>
      <c r="G36" s="73">
        <v>2</v>
      </c>
      <c r="H36" s="73">
        <v>1</v>
      </c>
      <c r="I36" s="73">
        <v>6</v>
      </c>
      <c r="J36" s="73">
        <v>0</v>
      </c>
      <c r="K36" s="73">
        <v>1</v>
      </c>
      <c r="L36" s="73">
        <v>0</v>
      </c>
      <c r="M36" s="73">
        <v>0</v>
      </c>
      <c r="N36" s="73">
        <v>0</v>
      </c>
      <c r="O36" s="73">
        <v>2</v>
      </c>
      <c r="P36" s="73">
        <v>7</v>
      </c>
      <c r="Q36" s="73">
        <v>18</v>
      </c>
      <c r="R36" s="7">
        <v>0</v>
      </c>
      <c r="S36" s="7">
        <v>1</v>
      </c>
      <c r="T36" s="7">
        <v>0</v>
      </c>
      <c r="U36" s="7">
        <v>1</v>
      </c>
      <c r="V36" s="7">
        <v>4</v>
      </c>
      <c r="W36" s="7">
        <v>6</v>
      </c>
      <c r="X36" s="7">
        <v>7</v>
      </c>
      <c r="Y36" s="7">
        <v>9</v>
      </c>
      <c r="Z36" s="42"/>
      <c r="AA36" s="42"/>
      <c r="AB36" s="42"/>
      <c r="AG36" s="42"/>
    </row>
    <row r="37" spans="1:33" ht="16.5" customHeight="1" x14ac:dyDescent="0.5">
      <c r="A37" s="7" t="s">
        <v>12</v>
      </c>
      <c r="B37" s="7">
        <f>SUM(B31:B36)</f>
        <v>0</v>
      </c>
      <c r="C37" s="7">
        <f t="shared" ref="C37:Y37" si="3">SUM(C31:C36)</f>
        <v>14</v>
      </c>
      <c r="D37" s="7">
        <f t="shared" si="3"/>
        <v>10</v>
      </c>
      <c r="E37" s="7">
        <f t="shared" si="3"/>
        <v>12</v>
      </c>
      <c r="F37" s="7">
        <f t="shared" si="3"/>
        <v>16</v>
      </c>
      <c r="G37" s="7">
        <f t="shared" si="3"/>
        <v>16</v>
      </c>
      <c r="H37" s="7">
        <f t="shared" si="3"/>
        <v>11</v>
      </c>
      <c r="I37" s="7">
        <f t="shared" si="3"/>
        <v>41</v>
      </c>
      <c r="J37" s="7">
        <f t="shared" si="3"/>
        <v>0</v>
      </c>
      <c r="K37" s="7">
        <f t="shared" si="3"/>
        <v>5</v>
      </c>
      <c r="L37" s="7">
        <f t="shared" si="3"/>
        <v>1</v>
      </c>
      <c r="M37" s="7">
        <f t="shared" si="3"/>
        <v>2</v>
      </c>
      <c r="N37" s="7">
        <f t="shared" si="3"/>
        <v>4</v>
      </c>
      <c r="O37" s="7">
        <f t="shared" si="3"/>
        <v>20</v>
      </c>
      <c r="P37" s="7">
        <f t="shared" si="3"/>
        <v>24</v>
      </c>
      <c r="Q37" s="7">
        <f t="shared" si="3"/>
        <v>64</v>
      </c>
      <c r="R37" s="7">
        <f t="shared" si="3"/>
        <v>0</v>
      </c>
      <c r="S37" s="7">
        <f t="shared" si="3"/>
        <v>2</v>
      </c>
      <c r="T37" s="7">
        <f t="shared" si="3"/>
        <v>5</v>
      </c>
      <c r="U37" s="7">
        <f t="shared" si="3"/>
        <v>6</v>
      </c>
      <c r="V37" s="7">
        <f t="shared" si="3"/>
        <v>10</v>
      </c>
      <c r="W37" s="7">
        <f t="shared" si="3"/>
        <v>17</v>
      </c>
      <c r="X37" s="7">
        <f t="shared" si="3"/>
        <v>23</v>
      </c>
      <c r="Y37" s="7">
        <f t="shared" si="3"/>
        <v>57</v>
      </c>
      <c r="Z37" s="42"/>
      <c r="AA37" s="42"/>
      <c r="AB37" s="42"/>
      <c r="AC37" s="42"/>
      <c r="AD37" s="42"/>
      <c r="AG37" s="42"/>
    </row>
  </sheetData>
  <mergeCells count="39">
    <mergeCell ref="B29:I29"/>
    <mergeCell ref="J29:Q29"/>
    <mergeCell ref="R29:Y29"/>
    <mergeCell ref="Z29:AG29"/>
    <mergeCell ref="B27:I27"/>
    <mergeCell ref="J27:Q27"/>
    <mergeCell ref="R27:Y27"/>
    <mergeCell ref="Z27:AG27"/>
    <mergeCell ref="B28:I28"/>
    <mergeCell ref="J28:Q28"/>
    <mergeCell ref="R28:Y28"/>
    <mergeCell ref="Z28:AG28"/>
    <mergeCell ref="B17:I17"/>
    <mergeCell ref="J17:Q17"/>
    <mergeCell ref="R17:Y17"/>
    <mergeCell ref="Z17:AG17"/>
    <mergeCell ref="A26:AG26"/>
    <mergeCell ref="B15:I15"/>
    <mergeCell ref="J15:Q15"/>
    <mergeCell ref="R15:Y15"/>
    <mergeCell ref="Z15:AG15"/>
    <mergeCell ref="B16:I16"/>
    <mergeCell ref="J16:Q16"/>
    <mergeCell ref="R16:Y16"/>
    <mergeCell ref="Z16:AG16"/>
    <mergeCell ref="B4:I4"/>
    <mergeCell ref="J4:Q4"/>
    <mergeCell ref="R4:Y4"/>
    <mergeCell ref="Z4:AG4"/>
    <mergeCell ref="B5:I5"/>
    <mergeCell ref="J5:Q5"/>
    <mergeCell ref="R5:Y5"/>
    <mergeCell ref="Z5:AG5"/>
    <mergeCell ref="A1:AG1"/>
    <mergeCell ref="A2:AG2"/>
    <mergeCell ref="B3:I3"/>
    <mergeCell ref="J3:Q3"/>
    <mergeCell ref="R3:Y3"/>
    <mergeCell ref="Z3:AG3"/>
  </mergeCells>
  <pageMargins left="0.19685039370078741" right="0.19685039370078741" top="0.11811023622047245" bottom="0.11811023622047245" header="0.15748031496062992" footer="0.11811023622047245"/>
  <pageSetup paperSize="9" orientation="landscape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N26"/>
  <sheetViews>
    <sheetView tabSelected="1" zoomScale="110" zoomScaleNormal="110" workbookViewId="0">
      <selection activeCell="O7" sqref="O7"/>
    </sheetView>
  </sheetViews>
  <sheetFormatPr defaultColWidth="9.125" defaultRowHeight="24" x14ac:dyDescent="0.55000000000000004"/>
  <cols>
    <col min="1" max="1" width="7.375" style="2" customWidth="1"/>
    <col min="2" max="2" width="9" style="2" customWidth="1"/>
    <col min="3" max="3" width="10.125" style="2" customWidth="1"/>
    <col min="4" max="4" width="10.25" style="2" customWidth="1"/>
    <col min="5" max="5" width="9.875" style="2" customWidth="1"/>
    <col min="6" max="6" width="10.875" style="2" customWidth="1"/>
    <col min="7" max="7" width="9.25" style="2" customWidth="1"/>
    <col min="8" max="8" width="11.75" style="2" customWidth="1"/>
    <col min="9" max="9" width="11.875" style="2" customWidth="1"/>
    <col min="10" max="10" width="12.875" style="2" customWidth="1"/>
    <col min="11" max="11" width="12.375" style="2" customWidth="1"/>
    <col min="12" max="12" width="8.625" style="2" customWidth="1"/>
    <col min="13" max="13" width="9.875" style="2" customWidth="1"/>
    <col min="14" max="14" width="7.125" style="2" customWidth="1"/>
    <col min="15" max="16384" width="9.125" style="2"/>
  </cols>
  <sheetData>
    <row r="2" spans="1:14" ht="30.75" x14ac:dyDescent="0.7">
      <c r="A2" s="94" t="s">
        <v>28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</row>
    <row r="3" spans="1:14" ht="30.75" x14ac:dyDescent="0.7">
      <c r="A3" s="94" t="s">
        <v>0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</row>
    <row r="4" spans="1:14" ht="30.75" x14ac:dyDescent="0.7">
      <c r="A4" s="94" t="s">
        <v>81</v>
      </c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</row>
    <row r="5" spans="1:14" ht="27.75" customHeight="1" x14ac:dyDescent="0.55000000000000004"/>
    <row r="6" spans="1:14" ht="0.75" hidden="1" customHeight="1" x14ac:dyDescent="0.55000000000000004"/>
    <row r="7" spans="1:14" x14ac:dyDescent="0.55000000000000004">
      <c r="A7" s="3" t="s">
        <v>1</v>
      </c>
      <c r="B7" s="95" t="s">
        <v>11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7"/>
      <c r="N7" s="4"/>
    </row>
    <row r="8" spans="1:14" x14ac:dyDescent="0.55000000000000004">
      <c r="A8" s="5"/>
      <c r="B8" s="6" t="s">
        <v>2</v>
      </c>
      <c r="C8" s="6" t="s">
        <v>3</v>
      </c>
      <c r="D8" s="6" t="s">
        <v>4</v>
      </c>
      <c r="E8" s="6" t="s">
        <v>5</v>
      </c>
      <c r="F8" s="6" t="s">
        <v>9</v>
      </c>
      <c r="G8" s="6" t="s">
        <v>6</v>
      </c>
      <c r="H8" s="6" t="s">
        <v>7</v>
      </c>
      <c r="I8" s="6" t="s">
        <v>8</v>
      </c>
      <c r="J8" s="7" t="s">
        <v>10</v>
      </c>
      <c r="K8" s="6" t="s">
        <v>67</v>
      </c>
      <c r="L8" s="6" t="s">
        <v>73</v>
      </c>
      <c r="M8" s="74" t="s">
        <v>82</v>
      </c>
      <c r="N8" s="5" t="s">
        <v>83</v>
      </c>
    </row>
    <row r="9" spans="1:14" x14ac:dyDescent="0.55000000000000004">
      <c r="A9" s="8" t="s">
        <v>22</v>
      </c>
      <c r="B9" s="9">
        <v>76.5</v>
      </c>
      <c r="C9" s="6">
        <v>77.45</v>
      </c>
      <c r="D9" s="6">
        <v>88</v>
      </c>
      <c r="E9" s="9">
        <v>76.849999999999994</v>
      </c>
      <c r="F9" s="6">
        <v>76.599999999999994</v>
      </c>
      <c r="G9" s="6">
        <v>84.25</v>
      </c>
      <c r="H9" s="6">
        <v>80.7</v>
      </c>
      <c r="I9" s="11">
        <v>83.15</v>
      </c>
      <c r="J9" s="6">
        <v>79.95</v>
      </c>
      <c r="K9" s="6">
        <v>79.2</v>
      </c>
      <c r="L9" s="21">
        <v>86.55</v>
      </c>
      <c r="M9" s="9">
        <v>81.45</v>
      </c>
      <c r="N9" s="9">
        <f>AVERAGE(B9:M9)</f>
        <v>80.887500000000003</v>
      </c>
    </row>
    <row r="10" spans="1:14" x14ac:dyDescent="0.55000000000000004">
      <c r="A10" s="10" t="s">
        <v>24</v>
      </c>
      <c r="B10" s="9">
        <v>73.88</v>
      </c>
      <c r="C10" s="9">
        <v>76.459999999999994</v>
      </c>
      <c r="D10" s="9">
        <v>81.38</v>
      </c>
      <c r="E10" s="9">
        <v>75.92</v>
      </c>
      <c r="F10" s="9">
        <v>74.38</v>
      </c>
      <c r="G10" s="9">
        <v>79.31</v>
      </c>
      <c r="H10" s="9">
        <v>85</v>
      </c>
      <c r="I10" s="9">
        <v>75.62</v>
      </c>
      <c r="J10" s="9">
        <v>75.69</v>
      </c>
      <c r="K10" s="9">
        <v>79.540000000000006</v>
      </c>
      <c r="L10" s="47">
        <v>78.08</v>
      </c>
      <c r="M10" s="9">
        <v>76.77</v>
      </c>
      <c r="N10" s="9">
        <f t="shared" ref="N10:N14" si="0">AVERAGE(B10:M10)</f>
        <v>77.669166666666655</v>
      </c>
    </row>
    <row r="11" spans="1:14" x14ac:dyDescent="0.55000000000000004">
      <c r="A11" s="8" t="s">
        <v>23</v>
      </c>
      <c r="B11" s="9">
        <v>75.61</v>
      </c>
      <c r="C11" s="9">
        <v>74.03</v>
      </c>
      <c r="D11" s="9">
        <v>83.03</v>
      </c>
      <c r="E11" s="9">
        <v>72.28</v>
      </c>
      <c r="F11" s="9">
        <v>73.97</v>
      </c>
      <c r="G11" s="9">
        <v>83.75</v>
      </c>
      <c r="H11" s="9">
        <v>77.78</v>
      </c>
      <c r="I11" s="9">
        <v>78.03</v>
      </c>
      <c r="J11" s="11">
        <v>70.72</v>
      </c>
      <c r="K11" s="9">
        <v>73.72</v>
      </c>
      <c r="L11" s="47">
        <v>84.25</v>
      </c>
      <c r="M11" s="9">
        <v>73.31</v>
      </c>
      <c r="N11" s="9">
        <f t="shared" si="0"/>
        <v>76.706666666666663</v>
      </c>
    </row>
    <row r="12" spans="1:14" x14ac:dyDescent="0.55000000000000004">
      <c r="A12" s="8" t="s">
        <v>25</v>
      </c>
      <c r="B12" s="9">
        <v>78.819999999999993</v>
      </c>
      <c r="C12" s="9">
        <v>79</v>
      </c>
      <c r="D12" s="9">
        <v>81.239999999999995</v>
      </c>
      <c r="E12" s="9">
        <v>70.58</v>
      </c>
      <c r="F12" s="9">
        <v>71.16</v>
      </c>
      <c r="G12" s="9">
        <v>79.5</v>
      </c>
      <c r="H12" s="9">
        <v>78.58</v>
      </c>
      <c r="I12" s="11">
        <v>77.45</v>
      </c>
      <c r="J12" s="9">
        <v>69.760000000000005</v>
      </c>
      <c r="K12" s="9">
        <v>78.87</v>
      </c>
      <c r="L12" s="9">
        <v>78.89</v>
      </c>
      <c r="M12" s="9">
        <v>79.42</v>
      </c>
      <c r="N12" s="9">
        <f t="shared" si="0"/>
        <v>76.939166666666665</v>
      </c>
    </row>
    <row r="13" spans="1:14" x14ac:dyDescent="0.55000000000000004">
      <c r="A13" s="10" t="s">
        <v>26</v>
      </c>
      <c r="B13" s="9">
        <v>72.900000000000006</v>
      </c>
      <c r="C13" s="9">
        <v>75</v>
      </c>
      <c r="D13" s="9">
        <v>83.76</v>
      </c>
      <c r="E13" s="9">
        <v>76.05</v>
      </c>
      <c r="F13" s="9">
        <v>75.709999999999994</v>
      </c>
      <c r="G13" s="9">
        <v>79.95</v>
      </c>
      <c r="H13" s="9">
        <v>80.95</v>
      </c>
      <c r="I13" s="9">
        <v>83.81</v>
      </c>
      <c r="J13" s="9">
        <v>72.930000000000007</v>
      </c>
      <c r="K13" s="9">
        <v>78.88</v>
      </c>
      <c r="L13" s="9">
        <v>76.62</v>
      </c>
      <c r="M13" s="9">
        <v>79.33</v>
      </c>
      <c r="N13" s="9">
        <f t="shared" si="0"/>
        <v>77.990833333333356</v>
      </c>
    </row>
    <row r="14" spans="1:14" x14ac:dyDescent="0.55000000000000004">
      <c r="A14" s="8" t="s">
        <v>27</v>
      </c>
      <c r="B14" s="13">
        <v>77.2</v>
      </c>
      <c r="C14" s="13">
        <v>74</v>
      </c>
      <c r="D14" s="13">
        <v>85.45</v>
      </c>
      <c r="E14" s="13">
        <v>69.38</v>
      </c>
      <c r="F14" s="13">
        <v>69.13</v>
      </c>
      <c r="G14" s="13">
        <v>74.150000000000006</v>
      </c>
      <c r="H14" s="13">
        <v>74.930000000000007</v>
      </c>
      <c r="I14" s="13">
        <v>81.5</v>
      </c>
      <c r="J14" s="13">
        <v>69.13</v>
      </c>
      <c r="K14" s="13">
        <v>76.28</v>
      </c>
      <c r="L14" s="13">
        <v>75.900000000000006</v>
      </c>
      <c r="M14" s="9">
        <v>71.900000000000006</v>
      </c>
      <c r="N14" s="9">
        <f t="shared" si="0"/>
        <v>74.912499999999994</v>
      </c>
    </row>
    <row r="15" spans="1:14" x14ac:dyDescent="0.55000000000000004">
      <c r="A15" s="14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9"/>
      <c r="N15" s="15"/>
    </row>
    <row r="16" spans="1:14" x14ac:dyDescent="0.55000000000000004">
      <c r="A16" s="14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9"/>
      <c r="N16" s="15"/>
    </row>
    <row r="17" spans="1:14" x14ac:dyDescent="0.55000000000000004">
      <c r="A17" s="1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9"/>
      <c r="N17" s="15"/>
    </row>
    <row r="18" spans="1:14" x14ac:dyDescent="0.55000000000000004">
      <c r="A18" s="15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15"/>
    </row>
    <row r="19" spans="1:14" x14ac:dyDescent="0.55000000000000004">
      <c r="A19" s="8" t="s">
        <v>19</v>
      </c>
      <c r="B19" s="17">
        <f t="shared" ref="B19:L19" si="1">AVERAGE(B9:B14)</f>
        <v>75.818333333333342</v>
      </c>
      <c r="C19" s="17">
        <f t="shared" si="1"/>
        <v>75.989999999999995</v>
      </c>
      <c r="D19" s="17">
        <f t="shared" si="1"/>
        <v>83.809999999999988</v>
      </c>
      <c r="E19" s="17">
        <f t="shared" si="1"/>
        <v>73.510000000000005</v>
      </c>
      <c r="F19" s="17">
        <f t="shared" si="1"/>
        <v>73.49166666666666</v>
      </c>
      <c r="G19" s="17">
        <f t="shared" si="1"/>
        <v>80.151666666666657</v>
      </c>
      <c r="H19" s="17">
        <f t="shared" si="1"/>
        <v>79.656666666666666</v>
      </c>
      <c r="I19" s="17">
        <f t="shared" si="1"/>
        <v>79.926666666666662</v>
      </c>
      <c r="J19" s="17">
        <f t="shared" si="1"/>
        <v>73.03</v>
      </c>
      <c r="K19" s="17">
        <f t="shared" si="1"/>
        <v>77.748333333333335</v>
      </c>
      <c r="L19" s="17">
        <f t="shared" si="1"/>
        <v>80.048333333333332</v>
      </c>
      <c r="M19" s="17">
        <f>AVERAGE(M9:M14)</f>
        <v>77.029999999999987</v>
      </c>
      <c r="N19" s="76">
        <f>AVERAGE(N9:N14)</f>
        <v>77.517638888888882</v>
      </c>
    </row>
    <row r="20" spans="1:14" x14ac:dyDescent="0.55000000000000004">
      <c r="A20" s="41"/>
      <c r="B20" s="6" t="s">
        <v>2</v>
      </c>
      <c r="C20" s="6" t="s">
        <v>3</v>
      </c>
      <c r="D20" s="6" t="s">
        <v>4</v>
      </c>
      <c r="E20" s="6" t="s">
        <v>5</v>
      </c>
      <c r="F20" s="6" t="s">
        <v>9</v>
      </c>
      <c r="G20" s="6" t="s">
        <v>6</v>
      </c>
      <c r="H20" s="6" t="s">
        <v>7</v>
      </c>
      <c r="I20" s="6" t="s">
        <v>8</v>
      </c>
      <c r="J20" s="7" t="s">
        <v>10</v>
      </c>
      <c r="K20" s="6" t="s">
        <v>67</v>
      </c>
      <c r="L20" s="11"/>
      <c r="M20" s="43"/>
    </row>
    <row r="21" spans="1:14" x14ac:dyDescent="0.55000000000000004"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</row>
    <row r="22" spans="1:14" x14ac:dyDescent="0.55000000000000004">
      <c r="A22" s="44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43"/>
    </row>
    <row r="23" spans="1:14" x14ac:dyDescent="0.55000000000000004">
      <c r="A23" s="41"/>
      <c r="B23" s="98"/>
      <c r="C23" s="45"/>
      <c r="D23" s="45"/>
      <c r="E23" s="98"/>
      <c r="F23" s="98"/>
      <c r="G23" s="98"/>
      <c r="H23" s="98"/>
      <c r="I23" s="45"/>
      <c r="J23" s="45"/>
      <c r="K23" s="98"/>
      <c r="L23" s="11"/>
      <c r="M23" s="43"/>
    </row>
    <row r="24" spans="1:14" x14ac:dyDescent="0.55000000000000004">
      <c r="B24" s="98"/>
      <c r="C24" s="45"/>
      <c r="D24" s="45"/>
      <c r="E24" s="98"/>
      <c r="F24" s="98"/>
      <c r="G24" s="98"/>
      <c r="H24" s="98"/>
      <c r="I24" s="45"/>
      <c r="J24" s="45"/>
      <c r="K24" s="98"/>
      <c r="L24" s="43"/>
      <c r="M24" s="43"/>
    </row>
    <row r="25" spans="1:14" x14ac:dyDescent="0.55000000000000004">
      <c r="B25" s="98"/>
      <c r="C25" s="46"/>
      <c r="D25" s="46"/>
      <c r="E25" s="98"/>
      <c r="F25" s="98"/>
      <c r="G25" s="98"/>
      <c r="H25" s="98"/>
      <c r="I25" s="46"/>
      <c r="J25" s="45"/>
      <c r="K25" s="98"/>
    </row>
    <row r="26" spans="1:14" x14ac:dyDescent="0.55000000000000004">
      <c r="B26" s="43"/>
      <c r="C26" s="43"/>
      <c r="D26" s="43"/>
      <c r="E26" s="43"/>
      <c r="F26" s="43"/>
      <c r="G26" s="43"/>
      <c r="H26" s="43"/>
      <c r="I26" s="11"/>
      <c r="J26" s="11"/>
      <c r="K26" s="11"/>
    </row>
  </sheetData>
  <mergeCells count="10">
    <mergeCell ref="A3:N3"/>
    <mergeCell ref="A4:N4"/>
    <mergeCell ref="B7:M7"/>
    <mergeCell ref="A2:N2"/>
    <mergeCell ref="B23:B25"/>
    <mergeCell ref="E23:E25"/>
    <mergeCell ref="F23:F25"/>
    <mergeCell ref="G23:G25"/>
    <mergeCell ref="H23:H25"/>
    <mergeCell ref="K23:K25"/>
  </mergeCells>
  <pageMargins left="0.31496062992125984" right="0.23622047244094491" top="0.39370078740157483" bottom="0.27559055118110237" header="0.31496062992125984" footer="0.31496062992125984"/>
  <pageSetup paperSize="9" orientation="landscape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I49"/>
  <sheetViews>
    <sheetView topLeftCell="A16" zoomScale="90" zoomScaleNormal="90" workbookViewId="0">
      <selection activeCell="C7" sqref="C7:C12"/>
    </sheetView>
  </sheetViews>
  <sheetFormatPr defaultColWidth="7" defaultRowHeight="24" x14ac:dyDescent="0.55000000000000004"/>
  <cols>
    <col min="1" max="3" width="5.5" style="2" customWidth="1"/>
    <col min="4" max="5" width="5" style="2" customWidth="1"/>
    <col min="6" max="6" width="4.5" style="2" customWidth="1"/>
    <col min="7" max="7" width="5" style="2" customWidth="1"/>
    <col min="8" max="8" width="4.625" style="2" customWidth="1"/>
    <col min="9" max="22" width="5" style="2" customWidth="1"/>
    <col min="23" max="23" width="4.875" style="2" customWidth="1"/>
    <col min="24" max="24" width="4.25" style="2" customWidth="1"/>
    <col min="25" max="25" width="4.5" style="2" customWidth="1"/>
    <col min="26" max="26" width="4.25" style="2" customWidth="1"/>
    <col min="27" max="27" width="4.625" style="2" customWidth="1"/>
    <col min="28" max="28" width="4.5" style="2" customWidth="1"/>
    <col min="29" max="29" width="4.375" style="2" customWidth="1"/>
    <col min="30" max="34" width="7" style="2"/>
    <col min="35" max="35" width="11.625" style="2" customWidth="1"/>
    <col min="36" max="16384" width="7" style="2"/>
  </cols>
  <sheetData>
    <row r="1" spans="1:35" ht="27.75" x14ac:dyDescent="0.65">
      <c r="A1" s="112" t="s">
        <v>13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</row>
    <row r="2" spans="1:35" ht="27.75" x14ac:dyDescent="0.65">
      <c r="A2" s="113" t="s">
        <v>85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</row>
    <row r="3" spans="1:35" ht="27.75" customHeight="1" x14ac:dyDescent="0.65">
      <c r="A3" s="114" t="s">
        <v>60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/>
    </row>
    <row r="4" spans="1:35" x14ac:dyDescent="0.55000000000000004">
      <c r="A4" s="115" t="s">
        <v>1</v>
      </c>
      <c r="B4" s="50"/>
      <c r="C4" s="50"/>
      <c r="D4" s="118" t="s">
        <v>21</v>
      </c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84"/>
      <c r="X4" s="51"/>
      <c r="Y4" s="51"/>
      <c r="AB4" s="111" t="s">
        <v>20</v>
      </c>
      <c r="AC4" s="111"/>
    </row>
    <row r="5" spans="1:35" x14ac:dyDescent="0.55000000000000004">
      <c r="A5" s="116"/>
      <c r="B5" s="18" t="s">
        <v>14</v>
      </c>
      <c r="C5" s="19" t="s">
        <v>14</v>
      </c>
      <c r="D5" s="84" t="s">
        <v>2</v>
      </c>
      <c r="E5" s="86"/>
      <c r="F5" s="84" t="s">
        <v>3</v>
      </c>
      <c r="G5" s="86"/>
      <c r="H5" s="84" t="s">
        <v>4</v>
      </c>
      <c r="I5" s="86"/>
      <c r="J5" s="84" t="s">
        <v>5</v>
      </c>
      <c r="K5" s="86"/>
      <c r="L5" s="84" t="s">
        <v>9</v>
      </c>
      <c r="M5" s="86"/>
      <c r="N5" s="84" t="s">
        <v>6</v>
      </c>
      <c r="O5" s="86"/>
      <c r="P5" s="84" t="s">
        <v>7</v>
      </c>
      <c r="Q5" s="86"/>
      <c r="R5" s="84" t="s">
        <v>8</v>
      </c>
      <c r="S5" s="86"/>
      <c r="T5" s="84" t="s">
        <v>74</v>
      </c>
      <c r="U5" s="86"/>
      <c r="V5" s="84" t="s">
        <v>68</v>
      </c>
      <c r="W5" s="86"/>
      <c r="X5" s="84" t="s">
        <v>73</v>
      </c>
      <c r="Y5" s="86"/>
      <c r="Z5" s="137" t="s">
        <v>82</v>
      </c>
      <c r="AA5" s="138"/>
      <c r="AB5" s="136" t="s">
        <v>12</v>
      </c>
      <c r="AC5" s="136" t="s">
        <v>19</v>
      </c>
    </row>
    <row r="6" spans="1:35" ht="69.75" x14ac:dyDescent="0.55000000000000004">
      <c r="A6" s="117"/>
      <c r="B6" s="69" t="s">
        <v>15</v>
      </c>
      <c r="C6" s="20" t="s">
        <v>16</v>
      </c>
      <c r="D6" s="52" t="s">
        <v>17</v>
      </c>
      <c r="E6" s="52" t="s">
        <v>18</v>
      </c>
      <c r="F6" s="52" t="s">
        <v>17</v>
      </c>
      <c r="G6" s="52" t="s">
        <v>18</v>
      </c>
      <c r="H6" s="52" t="s">
        <v>17</v>
      </c>
      <c r="I6" s="52" t="s">
        <v>18</v>
      </c>
      <c r="J6" s="52" t="s">
        <v>17</v>
      </c>
      <c r="K6" s="52" t="s">
        <v>18</v>
      </c>
      <c r="L6" s="52" t="s">
        <v>17</v>
      </c>
      <c r="M6" s="52" t="s">
        <v>18</v>
      </c>
      <c r="N6" s="52" t="s">
        <v>17</v>
      </c>
      <c r="O6" s="52" t="s">
        <v>18</v>
      </c>
      <c r="P6" s="52" t="s">
        <v>17</v>
      </c>
      <c r="Q6" s="52" t="s">
        <v>18</v>
      </c>
      <c r="R6" s="52" t="s">
        <v>17</v>
      </c>
      <c r="S6" s="52" t="s">
        <v>18</v>
      </c>
      <c r="T6" s="52" t="s">
        <v>17</v>
      </c>
      <c r="U6" s="52" t="s">
        <v>18</v>
      </c>
      <c r="V6" s="52" t="s">
        <v>17</v>
      </c>
      <c r="W6" s="52" t="s">
        <v>18</v>
      </c>
      <c r="X6" s="52" t="s">
        <v>17</v>
      </c>
      <c r="Y6" s="52" t="s">
        <v>18</v>
      </c>
      <c r="Z6" s="52" t="s">
        <v>17</v>
      </c>
      <c r="AA6" s="52" t="s">
        <v>18</v>
      </c>
      <c r="AB6" s="136"/>
      <c r="AC6" s="136"/>
    </row>
    <row r="7" spans="1:35" x14ac:dyDescent="0.55000000000000004">
      <c r="A7" s="53" t="s">
        <v>22</v>
      </c>
      <c r="B7" s="54">
        <v>1</v>
      </c>
      <c r="C7" s="54">
        <v>10</v>
      </c>
      <c r="D7" s="24">
        <v>765</v>
      </c>
      <c r="E7" s="55">
        <v>76.5</v>
      </c>
      <c r="F7" s="24">
        <v>774.5</v>
      </c>
      <c r="G7" s="56">
        <v>77.45</v>
      </c>
      <c r="H7" s="24">
        <v>880</v>
      </c>
      <c r="I7" s="56">
        <v>88</v>
      </c>
      <c r="J7" s="24">
        <v>768</v>
      </c>
      <c r="K7" s="56">
        <v>76.849999999999994</v>
      </c>
      <c r="L7" s="23">
        <v>766</v>
      </c>
      <c r="M7" s="57">
        <v>76.599999999999994</v>
      </c>
      <c r="N7" s="23">
        <v>842</v>
      </c>
      <c r="O7" s="57">
        <v>84.25</v>
      </c>
      <c r="P7" s="23">
        <v>807</v>
      </c>
      <c r="Q7" s="57">
        <v>80.7</v>
      </c>
      <c r="R7" s="23">
        <v>831</v>
      </c>
      <c r="S7" s="57">
        <v>83.15</v>
      </c>
      <c r="T7" s="23">
        <v>799</v>
      </c>
      <c r="U7" s="57">
        <v>79.95</v>
      </c>
      <c r="V7" s="23">
        <v>792</v>
      </c>
      <c r="W7" s="57">
        <v>79.2</v>
      </c>
      <c r="X7" s="64">
        <v>865</v>
      </c>
      <c r="Y7" s="57">
        <v>86.55</v>
      </c>
      <c r="Z7" s="58">
        <v>814</v>
      </c>
      <c r="AA7" s="55">
        <v>81.45</v>
      </c>
      <c r="AB7" s="80">
        <f>D7+F7+H7+J7+L7+N7+P7+R7+T7+V7+X7+Z7</f>
        <v>9703.5</v>
      </c>
      <c r="AC7" s="81">
        <f>AVERAGE(E7,G7,I7,K7,M7,O7,Q7,S7,U7,W7,Y7,AA7)</f>
        <v>80.887500000000003</v>
      </c>
    </row>
    <row r="8" spans="1:35" x14ac:dyDescent="0.55000000000000004">
      <c r="A8" s="53" t="s">
        <v>24</v>
      </c>
      <c r="B8" s="54">
        <v>1</v>
      </c>
      <c r="C8" s="54">
        <v>13</v>
      </c>
      <c r="D8" s="24">
        <v>960</v>
      </c>
      <c r="E8" s="55">
        <v>73.88</v>
      </c>
      <c r="F8" s="24">
        <v>988</v>
      </c>
      <c r="G8" s="56">
        <v>76.040000000000006</v>
      </c>
      <c r="H8" s="24">
        <v>1058</v>
      </c>
      <c r="I8" s="56">
        <v>81.38</v>
      </c>
      <c r="J8" s="24">
        <v>987</v>
      </c>
      <c r="K8" s="56">
        <v>75.92</v>
      </c>
      <c r="L8" s="24">
        <v>967</v>
      </c>
      <c r="M8" s="56">
        <v>74.38</v>
      </c>
      <c r="N8" s="24">
        <v>1031</v>
      </c>
      <c r="O8" s="56">
        <v>79.31</v>
      </c>
      <c r="P8" s="24">
        <v>1105</v>
      </c>
      <c r="Q8" s="56">
        <v>85</v>
      </c>
      <c r="R8" s="24">
        <v>983</v>
      </c>
      <c r="S8" s="56">
        <v>75.62</v>
      </c>
      <c r="T8" s="24">
        <v>984</v>
      </c>
      <c r="U8" s="56">
        <v>75.69</v>
      </c>
      <c r="V8" s="24">
        <v>1034</v>
      </c>
      <c r="W8" s="56">
        <v>79.540000000000006</v>
      </c>
      <c r="X8" s="65">
        <v>1015</v>
      </c>
      <c r="Y8" s="56">
        <v>78.08</v>
      </c>
      <c r="Z8" s="58">
        <v>988</v>
      </c>
      <c r="AA8" s="55">
        <v>76.77</v>
      </c>
      <c r="AB8" s="80">
        <f t="shared" ref="AB8:AB12" si="0">D8+F8+H8+J8+L8+N8+P8+R8+T8+V8+X8+Z8</f>
        <v>12100</v>
      </c>
      <c r="AC8" s="81">
        <f t="shared" ref="AC8:AC12" si="1">AVERAGE(E8,G8,I8,K8,M8,O8,Q8,S8,U8,W8,Y8,AA8)</f>
        <v>77.634166666666673</v>
      </c>
    </row>
    <row r="9" spans="1:35" x14ac:dyDescent="0.55000000000000004">
      <c r="A9" s="53" t="s">
        <v>23</v>
      </c>
      <c r="B9" s="54">
        <v>1</v>
      </c>
      <c r="C9" s="54">
        <v>18</v>
      </c>
      <c r="D9" s="24">
        <v>1361</v>
      </c>
      <c r="E9" s="55">
        <v>75.61</v>
      </c>
      <c r="F9" s="24">
        <v>1332</v>
      </c>
      <c r="G9" s="56">
        <v>74.03</v>
      </c>
      <c r="H9" s="24">
        <v>1494</v>
      </c>
      <c r="I9" s="56">
        <v>83.03</v>
      </c>
      <c r="J9" s="24">
        <v>1301</v>
      </c>
      <c r="K9" s="56">
        <v>72.28</v>
      </c>
      <c r="L9" s="24">
        <v>1331</v>
      </c>
      <c r="M9" s="56">
        <v>73.97</v>
      </c>
      <c r="N9" s="24">
        <v>1807</v>
      </c>
      <c r="O9" s="56">
        <v>83.75</v>
      </c>
      <c r="P9" s="24">
        <v>1400</v>
      </c>
      <c r="Q9" s="56">
        <v>77.78</v>
      </c>
      <c r="R9" s="24">
        <v>1404</v>
      </c>
      <c r="S9" s="56">
        <v>78.03</v>
      </c>
      <c r="T9" s="24">
        <v>1273</v>
      </c>
      <c r="U9" s="56">
        <v>70.72</v>
      </c>
      <c r="V9" s="24">
        <v>1327</v>
      </c>
      <c r="W9" s="56">
        <v>73.72</v>
      </c>
      <c r="X9" s="65">
        <v>1816</v>
      </c>
      <c r="Y9" s="56">
        <v>84.25</v>
      </c>
      <c r="Z9" s="58">
        <v>1319</v>
      </c>
      <c r="AA9" s="55">
        <v>73.31</v>
      </c>
      <c r="AB9" s="80">
        <f t="shared" si="0"/>
        <v>17165</v>
      </c>
      <c r="AC9" s="81">
        <f t="shared" si="1"/>
        <v>76.706666666666663</v>
      </c>
    </row>
    <row r="10" spans="1:35" x14ac:dyDescent="0.55000000000000004">
      <c r="A10" s="53" t="s">
        <v>25</v>
      </c>
      <c r="B10" s="54">
        <v>1</v>
      </c>
      <c r="C10" s="54">
        <v>19</v>
      </c>
      <c r="D10" s="24">
        <v>1497</v>
      </c>
      <c r="E10" s="55">
        <v>78.819999999999993</v>
      </c>
      <c r="F10" s="24">
        <v>1501</v>
      </c>
      <c r="G10" s="56">
        <v>79</v>
      </c>
      <c r="H10" s="24">
        <v>1543</v>
      </c>
      <c r="I10" s="56">
        <v>81.239999999999995</v>
      </c>
      <c r="J10" s="24">
        <v>1341</v>
      </c>
      <c r="K10" s="56">
        <v>70.58</v>
      </c>
      <c r="L10" s="24">
        <v>1352</v>
      </c>
      <c r="M10" s="56">
        <v>71.16</v>
      </c>
      <c r="N10" s="24">
        <v>1510</v>
      </c>
      <c r="O10" s="56">
        <v>79.5</v>
      </c>
      <c r="P10" s="24">
        <v>1493</v>
      </c>
      <c r="Q10" s="56">
        <v>78.58</v>
      </c>
      <c r="R10" s="24">
        <v>1471</v>
      </c>
      <c r="S10" s="56">
        <v>77.45</v>
      </c>
      <c r="T10" s="24">
        <v>1325</v>
      </c>
      <c r="U10" s="56">
        <v>69.760000000000005</v>
      </c>
      <c r="V10" s="24">
        <v>1498</v>
      </c>
      <c r="W10" s="56">
        <v>78.87</v>
      </c>
      <c r="X10" s="65">
        <v>1499</v>
      </c>
      <c r="Y10" s="56">
        <v>78.89</v>
      </c>
      <c r="Z10" s="58">
        <v>1509</v>
      </c>
      <c r="AA10" s="55">
        <v>79.42</v>
      </c>
      <c r="AB10" s="80">
        <f t="shared" si="0"/>
        <v>17539</v>
      </c>
      <c r="AC10" s="81">
        <f t="shared" si="1"/>
        <v>76.939166666666665</v>
      </c>
    </row>
    <row r="11" spans="1:35" x14ac:dyDescent="0.55000000000000004">
      <c r="A11" s="53" t="s">
        <v>26</v>
      </c>
      <c r="B11" s="54">
        <v>1</v>
      </c>
      <c r="C11" s="54">
        <v>21</v>
      </c>
      <c r="D11" s="24">
        <v>1531</v>
      </c>
      <c r="E11" s="55">
        <v>72.900000000000006</v>
      </c>
      <c r="F11" s="24">
        <v>1575</v>
      </c>
      <c r="G11" s="56">
        <v>75</v>
      </c>
      <c r="H11" s="24">
        <v>1759</v>
      </c>
      <c r="I11" s="56">
        <v>83.76</v>
      </c>
      <c r="J11" s="24">
        <v>1597</v>
      </c>
      <c r="K11" s="56">
        <v>76.05</v>
      </c>
      <c r="L11" s="24">
        <v>1590</v>
      </c>
      <c r="M11" s="56">
        <v>75.709999999999994</v>
      </c>
      <c r="N11" s="24">
        <v>1679</v>
      </c>
      <c r="O11" s="56">
        <v>79.95</v>
      </c>
      <c r="P11" s="24">
        <v>1700</v>
      </c>
      <c r="Q11" s="56">
        <v>80.95</v>
      </c>
      <c r="R11" s="24">
        <v>1760</v>
      </c>
      <c r="S11" s="56">
        <v>83.95</v>
      </c>
      <c r="T11" s="24">
        <v>1531</v>
      </c>
      <c r="U11" s="56">
        <v>72.930000000000007</v>
      </c>
      <c r="V11" s="24">
        <v>1656</v>
      </c>
      <c r="W11" s="56">
        <v>78.88</v>
      </c>
      <c r="X11" s="65">
        <v>1609</v>
      </c>
      <c r="Y11" s="56">
        <v>76.62</v>
      </c>
      <c r="Z11" s="58">
        <v>1666</v>
      </c>
      <c r="AA11" s="55">
        <v>79.33</v>
      </c>
      <c r="AB11" s="80">
        <f t="shared" si="0"/>
        <v>19653</v>
      </c>
      <c r="AC11" s="81">
        <f t="shared" si="1"/>
        <v>78.002500000000012</v>
      </c>
    </row>
    <row r="12" spans="1:35" x14ac:dyDescent="0.55000000000000004">
      <c r="A12" s="53" t="s">
        <v>27</v>
      </c>
      <c r="B12" s="54">
        <v>1</v>
      </c>
      <c r="C12" s="54">
        <v>20</v>
      </c>
      <c r="D12" s="23">
        <v>1544</v>
      </c>
      <c r="E12" s="59">
        <v>77.2</v>
      </c>
      <c r="F12" s="23">
        <v>1480</v>
      </c>
      <c r="G12" s="57">
        <v>74</v>
      </c>
      <c r="H12" s="23">
        <v>1709</v>
      </c>
      <c r="I12" s="57">
        <v>85.45</v>
      </c>
      <c r="J12" s="23">
        <v>1387</v>
      </c>
      <c r="K12" s="57">
        <v>69.38</v>
      </c>
      <c r="L12" s="23">
        <v>1382</v>
      </c>
      <c r="M12" s="57">
        <v>69.13</v>
      </c>
      <c r="N12" s="23">
        <v>1483</v>
      </c>
      <c r="O12" s="57">
        <v>74.150000000000006</v>
      </c>
      <c r="P12" s="23">
        <v>1490</v>
      </c>
      <c r="Q12" s="57">
        <v>74.930000000000007</v>
      </c>
      <c r="R12" s="23">
        <v>1630</v>
      </c>
      <c r="S12" s="57">
        <v>81.5</v>
      </c>
      <c r="T12" s="23">
        <v>1382</v>
      </c>
      <c r="U12" s="57">
        <v>69.13</v>
      </c>
      <c r="V12" s="23">
        <v>1525</v>
      </c>
      <c r="W12" s="57">
        <v>76.28</v>
      </c>
      <c r="X12" s="66">
        <v>1518</v>
      </c>
      <c r="Y12" s="57">
        <v>75.900000000000006</v>
      </c>
      <c r="Z12" s="58">
        <v>1438</v>
      </c>
      <c r="AA12" s="55">
        <v>71.900000000000006</v>
      </c>
      <c r="AB12" s="80">
        <f t="shared" si="0"/>
        <v>17968</v>
      </c>
      <c r="AC12" s="81">
        <f t="shared" si="1"/>
        <v>74.912499999999994</v>
      </c>
    </row>
    <row r="13" spans="1:35" x14ac:dyDescent="0.55000000000000004">
      <c r="A13" s="53" t="s">
        <v>12</v>
      </c>
      <c r="B13" s="54">
        <f>SUM(B7:B12)</f>
        <v>6</v>
      </c>
      <c r="C13" s="54">
        <f>SUM(C7:C12)</f>
        <v>101</v>
      </c>
      <c r="D13" s="23">
        <f>SUM(D7:D12)</f>
        <v>7658</v>
      </c>
      <c r="E13" s="122"/>
      <c r="F13" s="23">
        <f>SUM(F7:F12)</f>
        <v>7650.5</v>
      </c>
      <c r="G13" s="122"/>
      <c r="H13" s="24">
        <f>SUM(H7:H12)</f>
        <v>8443</v>
      </c>
      <c r="I13" s="122"/>
      <c r="J13" s="24">
        <f>SUM(J7:J12)</f>
        <v>7381</v>
      </c>
      <c r="K13" s="122"/>
      <c r="L13" s="24">
        <f>SUM(L7:L12)</f>
        <v>7388</v>
      </c>
      <c r="M13" s="122"/>
      <c r="N13" s="24">
        <f>SUM(N7:N12)</f>
        <v>8352</v>
      </c>
      <c r="O13" s="122"/>
      <c r="P13" s="24">
        <f>SUM(P7:P12)</f>
        <v>7995</v>
      </c>
      <c r="Q13" s="122"/>
      <c r="R13" s="24">
        <f>SUM(R7:R12)</f>
        <v>8079</v>
      </c>
      <c r="S13" s="122"/>
      <c r="T13" s="24">
        <f>SUM(T7:T12)</f>
        <v>7294</v>
      </c>
      <c r="U13" s="122"/>
      <c r="V13" s="24">
        <f>SUM(V7:V12)</f>
        <v>7832</v>
      </c>
      <c r="W13" s="139"/>
      <c r="X13" s="67">
        <f>SUM(X7:X12)</f>
        <v>8322</v>
      </c>
      <c r="Y13" s="142"/>
      <c r="Z13" s="53">
        <f>SUM(Z7:Z12)</f>
        <v>7734</v>
      </c>
      <c r="AA13" s="61"/>
      <c r="AB13" s="80">
        <f>SUM(AB7:AB12)</f>
        <v>94128.5</v>
      </c>
      <c r="AC13" s="81">
        <f>AVERAGE(AC7:AC12)</f>
        <v>77.513750000000002</v>
      </c>
    </row>
    <row r="14" spans="1:35" x14ac:dyDescent="0.55000000000000004">
      <c r="A14" s="144" t="s">
        <v>29</v>
      </c>
      <c r="B14" s="145"/>
      <c r="C14" s="146"/>
      <c r="D14" s="60">
        <v>70</v>
      </c>
      <c r="E14" s="123"/>
      <c r="F14" s="60">
        <v>60</v>
      </c>
      <c r="G14" s="123"/>
      <c r="H14" s="60">
        <v>65</v>
      </c>
      <c r="I14" s="123"/>
      <c r="J14" s="60">
        <v>65</v>
      </c>
      <c r="K14" s="123"/>
      <c r="L14" s="60">
        <v>70</v>
      </c>
      <c r="M14" s="123"/>
      <c r="N14" s="60">
        <v>70</v>
      </c>
      <c r="O14" s="123"/>
      <c r="P14" s="60">
        <v>70</v>
      </c>
      <c r="Q14" s="123"/>
      <c r="R14" s="60">
        <v>65</v>
      </c>
      <c r="S14" s="123"/>
      <c r="T14" s="60">
        <v>65</v>
      </c>
      <c r="U14" s="123"/>
      <c r="V14" s="60">
        <v>70</v>
      </c>
      <c r="W14" s="140"/>
      <c r="X14" s="77">
        <v>70</v>
      </c>
      <c r="Y14" s="143"/>
      <c r="Z14" s="77">
        <v>65</v>
      </c>
      <c r="AA14" s="61"/>
      <c r="AB14" s="61"/>
      <c r="AC14" s="61"/>
    </row>
    <row r="15" spans="1:35" x14ac:dyDescent="0.55000000000000004">
      <c r="A15" s="130" t="s">
        <v>77</v>
      </c>
      <c r="B15" s="131"/>
      <c r="C15" s="132"/>
      <c r="D15" s="62">
        <f>D45</f>
        <v>67</v>
      </c>
      <c r="E15" s="123"/>
      <c r="F15" s="62">
        <f>F45</f>
        <v>87</v>
      </c>
      <c r="G15" s="123"/>
      <c r="H15" s="62">
        <f>H45</f>
        <v>95</v>
      </c>
      <c r="I15" s="123"/>
      <c r="J15" s="62">
        <f>J45</f>
        <v>79</v>
      </c>
      <c r="K15" s="123"/>
      <c r="L15" s="62">
        <f>L45</f>
        <v>82</v>
      </c>
      <c r="M15" s="123"/>
      <c r="N15" s="62">
        <f>N45</f>
        <v>86</v>
      </c>
      <c r="O15" s="123"/>
      <c r="P15" s="62">
        <f>P45</f>
        <v>88</v>
      </c>
      <c r="Q15" s="123"/>
      <c r="R15" s="62">
        <f>R45</f>
        <v>89</v>
      </c>
      <c r="S15" s="123"/>
      <c r="T15" s="62">
        <f>T45</f>
        <v>90</v>
      </c>
      <c r="U15" s="123"/>
      <c r="V15" s="62">
        <f>V45</f>
        <v>92</v>
      </c>
      <c r="W15" s="140"/>
      <c r="X15" s="54">
        <f>X45</f>
        <v>96</v>
      </c>
      <c r="Y15" s="143"/>
      <c r="Z15" s="24">
        <f>Z45</f>
        <v>92</v>
      </c>
      <c r="AA15" s="61"/>
      <c r="AB15" s="61"/>
      <c r="AC15" s="61"/>
      <c r="AH15" s="125" t="s">
        <v>33</v>
      </c>
      <c r="AI15" s="126"/>
    </row>
    <row r="16" spans="1:35" x14ac:dyDescent="0.55000000000000004">
      <c r="A16" s="133" t="s">
        <v>34</v>
      </c>
      <c r="B16" s="134"/>
      <c r="C16" s="135"/>
      <c r="D16" s="62">
        <f>D46</f>
        <v>5</v>
      </c>
      <c r="E16" s="123"/>
      <c r="F16" s="62">
        <f>F46</f>
        <v>2</v>
      </c>
      <c r="G16" s="123"/>
      <c r="H16" s="62">
        <f>H46</f>
        <v>0</v>
      </c>
      <c r="I16" s="123"/>
      <c r="J16" s="62">
        <f>J46</f>
        <v>0</v>
      </c>
      <c r="K16" s="123"/>
      <c r="L16" s="62">
        <f>L46</f>
        <v>0</v>
      </c>
      <c r="M16" s="123"/>
      <c r="N16" s="62">
        <f>N46</f>
        <v>1</v>
      </c>
      <c r="O16" s="123"/>
      <c r="P16" s="62">
        <f>P46</f>
        <v>3</v>
      </c>
      <c r="Q16" s="123"/>
      <c r="R16" s="62">
        <f>R46</f>
        <v>2</v>
      </c>
      <c r="S16" s="123"/>
      <c r="T16" s="62">
        <f>T46</f>
        <v>0</v>
      </c>
      <c r="U16" s="123"/>
      <c r="V16" s="62">
        <f>V46</f>
        <v>1</v>
      </c>
      <c r="W16" s="140"/>
      <c r="X16" s="54">
        <f>X46</f>
        <v>1</v>
      </c>
      <c r="Y16" s="143"/>
      <c r="Z16" s="24">
        <f t="shared" ref="Z16:Z17" si="2">Z46</f>
        <v>0</v>
      </c>
      <c r="AA16" s="61"/>
      <c r="AB16" s="61"/>
      <c r="AC16" s="61"/>
      <c r="AH16" s="127" t="s">
        <v>34</v>
      </c>
      <c r="AI16" s="128"/>
    </row>
    <row r="17" spans="1:35" x14ac:dyDescent="0.55000000000000004">
      <c r="A17" s="108" t="s">
        <v>35</v>
      </c>
      <c r="B17" s="109"/>
      <c r="C17" s="110"/>
      <c r="D17" s="62">
        <f>D47</f>
        <v>28</v>
      </c>
      <c r="E17" s="123"/>
      <c r="F17" s="62">
        <f>F47</f>
        <v>12</v>
      </c>
      <c r="G17" s="123"/>
      <c r="H17" s="62">
        <f>H47</f>
        <v>6</v>
      </c>
      <c r="I17" s="123"/>
      <c r="J17" s="62">
        <f>J47</f>
        <v>22</v>
      </c>
      <c r="K17" s="123"/>
      <c r="L17" s="62">
        <f>L47</f>
        <v>19</v>
      </c>
      <c r="M17" s="123"/>
      <c r="N17" s="62">
        <f>N47</f>
        <v>14</v>
      </c>
      <c r="O17" s="123"/>
      <c r="P17" s="62">
        <f>P47</f>
        <v>10</v>
      </c>
      <c r="Q17" s="123"/>
      <c r="R17" s="62">
        <f>R47</f>
        <v>10</v>
      </c>
      <c r="S17" s="123"/>
      <c r="T17" s="62">
        <f>T47</f>
        <v>11</v>
      </c>
      <c r="U17" s="123"/>
      <c r="V17" s="62">
        <f>V47</f>
        <v>8</v>
      </c>
      <c r="W17" s="140"/>
      <c r="X17" s="54">
        <f>X47</f>
        <v>4</v>
      </c>
      <c r="Y17" s="143"/>
      <c r="Z17" s="24">
        <f t="shared" si="2"/>
        <v>9</v>
      </c>
      <c r="AA17" s="61"/>
      <c r="AB17" s="61"/>
      <c r="AC17" s="61"/>
      <c r="AH17" s="129" t="s">
        <v>35</v>
      </c>
      <c r="AI17" s="129"/>
    </row>
    <row r="18" spans="1:35" x14ac:dyDescent="0.55000000000000004">
      <c r="A18" s="119" t="s">
        <v>78</v>
      </c>
      <c r="B18" s="120"/>
      <c r="C18" s="121"/>
      <c r="D18" s="63">
        <f>D15*100/101</f>
        <v>66.336633663366342</v>
      </c>
      <c r="E18" s="123"/>
      <c r="F18" s="63">
        <f>F15*100/101</f>
        <v>86.138613861386133</v>
      </c>
      <c r="G18" s="123"/>
      <c r="H18" s="63">
        <f>H15*100/101</f>
        <v>94.059405940594061</v>
      </c>
      <c r="I18" s="123"/>
      <c r="J18" s="63">
        <f>J15*100/101</f>
        <v>78.21782178217822</v>
      </c>
      <c r="K18" s="123"/>
      <c r="L18" s="63">
        <f>L15*100/101</f>
        <v>81.188118811881182</v>
      </c>
      <c r="M18" s="123"/>
      <c r="N18" s="63">
        <f>N15*100/101</f>
        <v>85.148514851485146</v>
      </c>
      <c r="O18" s="123"/>
      <c r="P18" s="63">
        <f>P15*100/101</f>
        <v>87.128712871287135</v>
      </c>
      <c r="Q18" s="123"/>
      <c r="R18" s="63">
        <f>R15*100/101</f>
        <v>88.118811881188122</v>
      </c>
      <c r="S18" s="123"/>
      <c r="T18" s="63">
        <f>T15*100/101</f>
        <v>89.10891089108911</v>
      </c>
      <c r="U18" s="123"/>
      <c r="V18" s="63">
        <f>V15*100/101</f>
        <v>91.089108910891085</v>
      </c>
      <c r="W18" s="140"/>
      <c r="X18" s="70">
        <f>X15*100/101</f>
        <v>95.049504950495049</v>
      </c>
      <c r="Y18" s="143"/>
      <c r="Z18" s="79">
        <f>Z15*100/101</f>
        <v>91.089108910891085</v>
      </c>
      <c r="AA18" s="61"/>
      <c r="AB18" s="61"/>
      <c r="AC18" s="61"/>
      <c r="AH18" s="68" t="s">
        <v>57</v>
      </c>
      <c r="AI18" s="68"/>
    </row>
    <row r="19" spans="1:35" x14ac:dyDescent="0.55000000000000004">
      <c r="A19" s="119" t="s">
        <v>79</v>
      </c>
      <c r="B19" s="120"/>
      <c r="C19" s="121"/>
      <c r="D19" s="63">
        <f t="shared" ref="D19:D20" si="3">D16*100/101</f>
        <v>4.9504950495049505</v>
      </c>
      <c r="E19" s="123"/>
      <c r="F19" s="63">
        <f t="shared" ref="F19:F20" si="4">F16*100/101</f>
        <v>1.9801980198019802</v>
      </c>
      <c r="G19" s="123"/>
      <c r="H19" s="63">
        <f t="shared" ref="H19:H20" si="5">H16*100/101</f>
        <v>0</v>
      </c>
      <c r="I19" s="123"/>
      <c r="J19" s="63">
        <f t="shared" ref="J19:J20" si="6">J16*100/101</f>
        <v>0</v>
      </c>
      <c r="K19" s="123"/>
      <c r="L19" s="63">
        <f t="shared" ref="L19:L20" si="7">L16*100/101</f>
        <v>0</v>
      </c>
      <c r="M19" s="123"/>
      <c r="N19" s="63">
        <f t="shared" ref="N19:N20" si="8">N16*100/101</f>
        <v>0.99009900990099009</v>
      </c>
      <c r="O19" s="123"/>
      <c r="P19" s="63">
        <f t="shared" ref="P19:P20" si="9">P16*100/101</f>
        <v>2.9702970297029703</v>
      </c>
      <c r="Q19" s="123"/>
      <c r="R19" s="63">
        <f t="shared" ref="R19:R20" si="10">R16*100/101</f>
        <v>1.9801980198019802</v>
      </c>
      <c r="S19" s="123"/>
      <c r="T19" s="63">
        <f t="shared" ref="T19:T20" si="11">T16*100/101</f>
        <v>0</v>
      </c>
      <c r="U19" s="123"/>
      <c r="V19" s="63">
        <f t="shared" ref="V19:V20" si="12">V16*100/101</f>
        <v>0.99009900990099009</v>
      </c>
      <c r="W19" s="140"/>
      <c r="X19" s="70">
        <f t="shared" ref="X19:X20" si="13">X16*100/101</f>
        <v>0.99009900990099009</v>
      </c>
      <c r="Y19" s="143"/>
      <c r="Z19" s="56">
        <f t="shared" ref="Z19:Z20" si="14">Z16*100/101</f>
        <v>0</v>
      </c>
      <c r="AA19" s="61"/>
      <c r="AB19" s="61"/>
      <c r="AC19" s="61"/>
      <c r="AH19" s="68" t="s">
        <v>58</v>
      </c>
      <c r="AI19" s="68"/>
    </row>
    <row r="20" spans="1:35" x14ac:dyDescent="0.55000000000000004">
      <c r="A20" s="119" t="s">
        <v>80</v>
      </c>
      <c r="B20" s="120"/>
      <c r="C20" s="121"/>
      <c r="D20" s="63">
        <f t="shared" si="3"/>
        <v>27.722772277227723</v>
      </c>
      <c r="E20" s="124"/>
      <c r="F20" s="63">
        <f t="shared" si="4"/>
        <v>11.881188118811881</v>
      </c>
      <c r="G20" s="124"/>
      <c r="H20" s="63">
        <f t="shared" si="5"/>
        <v>5.9405940594059405</v>
      </c>
      <c r="I20" s="124"/>
      <c r="J20" s="63">
        <f t="shared" si="6"/>
        <v>21.782178217821784</v>
      </c>
      <c r="K20" s="124"/>
      <c r="L20" s="63">
        <f t="shared" si="7"/>
        <v>18.811881188118811</v>
      </c>
      <c r="M20" s="124"/>
      <c r="N20" s="63">
        <f t="shared" si="8"/>
        <v>13.861386138613861</v>
      </c>
      <c r="O20" s="124"/>
      <c r="P20" s="63">
        <f t="shared" si="9"/>
        <v>9.9009900990099009</v>
      </c>
      <c r="Q20" s="124"/>
      <c r="R20" s="63">
        <f t="shared" si="10"/>
        <v>9.9009900990099009</v>
      </c>
      <c r="S20" s="124"/>
      <c r="T20" s="63">
        <f t="shared" si="11"/>
        <v>10.891089108910892</v>
      </c>
      <c r="U20" s="124"/>
      <c r="V20" s="63">
        <f t="shared" si="12"/>
        <v>7.9207920792079207</v>
      </c>
      <c r="W20" s="141"/>
      <c r="X20" s="70">
        <f t="shared" si="13"/>
        <v>3.9603960396039604</v>
      </c>
      <c r="Y20" s="143"/>
      <c r="Z20" s="56">
        <f t="shared" si="14"/>
        <v>8.9108910891089117</v>
      </c>
      <c r="AA20" s="26"/>
      <c r="AB20" s="26"/>
      <c r="AC20" s="26"/>
      <c r="AH20" s="68" t="s">
        <v>59</v>
      </c>
      <c r="AI20" s="68"/>
    </row>
    <row r="21" spans="1:35" x14ac:dyDescent="0.55000000000000004">
      <c r="A21" s="27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</row>
    <row r="22" spans="1:35" ht="4.5" customHeight="1" x14ac:dyDescent="0.55000000000000004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</row>
    <row r="23" spans="1:35" hidden="1" x14ac:dyDescent="0.55000000000000004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</row>
    <row r="24" spans="1:35" x14ac:dyDescent="0.55000000000000004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</row>
    <row r="25" spans="1:35" x14ac:dyDescent="0.55000000000000004">
      <c r="D25" s="2" t="s">
        <v>36</v>
      </c>
      <c r="F25" s="2" t="s">
        <v>37</v>
      </c>
      <c r="H25" s="2" t="s">
        <v>38</v>
      </c>
      <c r="J25" s="2" t="s">
        <v>39</v>
      </c>
      <c r="L25" s="2" t="s">
        <v>42</v>
      </c>
      <c r="N25" s="2" t="s">
        <v>40</v>
      </c>
      <c r="P25" s="2" t="s">
        <v>7</v>
      </c>
      <c r="R25" s="2" t="s">
        <v>41</v>
      </c>
      <c r="T25" s="2" t="s">
        <v>43</v>
      </c>
      <c r="V25" s="2" t="s">
        <v>70</v>
      </c>
      <c r="X25" s="2" t="s">
        <v>73</v>
      </c>
      <c r="Z25" s="2" t="s">
        <v>82</v>
      </c>
    </row>
    <row r="26" spans="1:35" x14ac:dyDescent="0.55000000000000004">
      <c r="A26" s="108" t="s">
        <v>29</v>
      </c>
      <c r="B26" s="109"/>
      <c r="C26" s="110"/>
      <c r="D26" s="21">
        <v>70</v>
      </c>
      <c r="E26" s="28"/>
      <c r="F26" s="21">
        <v>60</v>
      </c>
      <c r="G26" s="28"/>
      <c r="H26" s="21">
        <v>65</v>
      </c>
      <c r="I26" s="28"/>
      <c r="J26" s="21">
        <v>65</v>
      </c>
      <c r="K26" s="28"/>
      <c r="L26" s="21">
        <v>65</v>
      </c>
      <c r="M26" s="28"/>
      <c r="N26" s="21">
        <v>70</v>
      </c>
      <c r="O26" s="28"/>
      <c r="P26" s="21">
        <v>70</v>
      </c>
      <c r="Q26" s="28"/>
      <c r="R26" s="21">
        <v>70</v>
      </c>
      <c r="S26" s="28"/>
      <c r="T26" s="21">
        <v>60</v>
      </c>
      <c r="U26" s="28"/>
      <c r="V26" s="21">
        <v>65</v>
      </c>
      <c r="W26" s="29"/>
      <c r="X26" s="22">
        <v>60</v>
      </c>
      <c r="Y26" s="29"/>
      <c r="Z26" s="15">
        <v>65</v>
      </c>
      <c r="AA26" s="78"/>
    </row>
    <row r="27" spans="1:35" x14ac:dyDescent="0.55000000000000004">
      <c r="A27" s="99" t="s">
        <v>33</v>
      </c>
      <c r="B27" s="100"/>
      <c r="C27" s="30" t="s">
        <v>30</v>
      </c>
      <c r="D27" s="31">
        <v>8</v>
      </c>
      <c r="E27" s="31"/>
      <c r="F27" s="31">
        <v>9</v>
      </c>
      <c r="G27" s="31"/>
      <c r="H27" s="31">
        <v>10</v>
      </c>
      <c r="I27" s="31"/>
      <c r="J27" s="31">
        <v>9</v>
      </c>
      <c r="K27" s="31"/>
      <c r="L27" s="31">
        <v>9</v>
      </c>
      <c r="M27" s="31"/>
      <c r="N27" s="31">
        <v>9</v>
      </c>
      <c r="O27" s="31"/>
      <c r="P27" s="31">
        <v>9</v>
      </c>
      <c r="Q27" s="31"/>
      <c r="R27" s="31">
        <v>9</v>
      </c>
      <c r="S27" s="31"/>
      <c r="T27" s="31">
        <v>9</v>
      </c>
      <c r="U27" s="31"/>
      <c r="V27" s="31">
        <v>9</v>
      </c>
      <c r="W27" s="31"/>
      <c r="X27" s="31">
        <v>10</v>
      </c>
      <c r="Y27" s="31"/>
      <c r="Z27" s="31">
        <v>9</v>
      </c>
      <c r="AA27" s="101" t="s">
        <v>22</v>
      </c>
    </row>
    <row r="28" spans="1:35" x14ac:dyDescent="0.55000000000000004">
      <c r="A28" s="104" t="s">
        <v>34</v>
      </c>
      <c r="B28" s="105"/>
      <c r="C28" s="30" t="s">
        <v>31</v>
      </c>
      <c r="D28" s="31">
        <v>0</v>
      </c>
      <c r="E28" s="31"/>
      <c r="F28" s="31">
        <v>0</v>
      </c>
      <c r="G28" s="31"/>
      <c r="H28" s="31">
        <v>0</v>
      </c>
      <c r="I28" s="31"/>
      <c r="J28" s="31">
        <v>0</v>
      </c>
      <c r="K28" s="31"/>
      <c r="L28" s="31">
        <v>0</v>
      </c>
      <c r="M28" s="31"/>
      <c r="N28" s="31">
        <v>0</v>
      </c>
      <c r="O28" s="31"/>
      <c r="P28" s="31">
        <v>0</v>
      </c>
      <c r="Q28" s="31"/>
      <c r="R28" s="31">
        <v>0</v>
      </c>
      <c r="S28" s="31"/>
      <c r="T28" s="31">
        <v>0</v>
      </c>
      <c r="U28" s="31"/>
      <c r="V28" s="31">
        <v>0</v>
      </c>
      <c r="W28" s="31"/>
      <c r="X28" s="31">
        <v>0</v>
      </c>
      <c r="Y28" s="31"/>
      <c r="Z28" s="31">
        <v>0</v>
      </c>
      <c r="AA28" s="102"/>
    </row>
    <row r="29" spans="1:35" x14ac:dyDescent="0.55000000000000004">
      <c r="A29" s="106" t="s">
        <v>35</v>
      </c>
      <c r="B29" s="107"/>
      <c r="C29" s="30" t="s">
        <v>32</v>
      </c>
      <c r="D29" s="31">
        <v>2</v>
      </c>
      <c r="E29" s="31"/>
      <c r="F29" s="31">
        <v>1</v>
      </c>
      <c r="G29" s="31"/>
      <c r="H29" s="31">
        <v>0</v>
      </c>
      <c r="I29" s="31"/>
      <c r="J29" s="31">
        <v>1</v>
      </c>
      <c r="K29" s="31"/>
      <c r="L29" s="31">
        <v>1</v>
      </c>
      <c r="M29" s="31"/>
      <c r="N29" s="31">
        <v>1</v>
      </c>
      <c r="O29" s="31"/>
      <c r="P29" s="31">
        <v>1</v>
      </c>
      <c r="Q29" s="31"/>
      <c r="R29" s="31">
        <v>1</v>
      </c>
      <c r="S29" s="31"/>
      <c r="T29" s="31">
        <v>1</v>
      </c>
      <c r="U29" s="31"/>
      <c r="V29" s="31">
        <v>1</v>
      </c>
      <c r="W29" s="31"/>
      <c r="X29" s="31">
        <v>0</v>
      </c>
      <c r="Y29" s="31"/>
      <c r="Z29" s="31">
        <v>1</v>
      </c>
      <c r="AA29" s="103"/>
    </row>
    <row r="30" spans="1:35" x14ac:dyDescent="0.55000000000000004">
      <c r="A30" s="99" t="s">
        <v>33</v>
      </c>
      <c r="B30" s="100"/>
      <c r="C30" s="30" t="s">
        <v>30</v>
      </c>
      <c r="D30" s="32">
        <v>8</v>
      </c>
      <c r="E30" s="32"/>
      <c r="F30" s="32">
        <v>10</v>
      </c>
      <c r="G30" s="32"/>
      <c r="H30" s="32">
        <v>12</v>
      </c>
      <c r="I30" s="32"/>
      <c r="J30" s="32">
        <v>10</v>
      </c>
      <c r="K30" s="32"/>
      <c r="L30" s="32">
        <v>10</v>
      </c>
      <c r="M30" s="32"/>
      <c r="N30" s="32">
        <v>12</v>
      </c>
      <c r="O30" s="32"/>
      <c r="P30" s="32">
        <v>13</v>
      </c>
      <c r="Q30" s="32"/>
      <c r="R30" s="32">
        <v>10</v>
      </c>
      <c r="S30" s="32"/>
      <c r="T30" s="32">
        <v>12</v>
      </c>
      <c r="U30" s="32"/>
      <c r="V30" s="32">
        <v>11</v>
      </c>
      <c r="W30" s="32"/>
      <c r="X30" s="32">
        <v>12</v>
      </c>
      <c r="Y30" s="32"/>
      <c r="Z30" s="32">
        <v>12</v>
      </c>
      <c r="AA30" s="101" t="s">
        <v>24</v>
      </c>
    </row>
    <row r="31" spans="1:35" x14ac:dyDescent="0.55000000000000004">
      <c r="A31" s="104" t="s">
        <v>34</v>
      </c>
      <c r="B31" s="105"/>
      <c r="C31" s="30" t="s">
        <v>31</v>
      </c>
      <c r="D31" s="32">
        <v>0</v>
      </c>
      <c r="E31" s="32"/>
      <c r="F31" s="32">
        <v>1</v>
      </c>
      <c r="G31" s="32"/>
      <c r="H31" s="32">
        <v>0</v>
      </c>
      <c r="I31" s="32"/>
      <c r="J31" s="32">
        <v>0</v>
      </c>
      <c r="K31" s="32"/>
      <c r="L31" s="32">
        <v>0</v>
      </c>
      <c r="M31" s="32"/>
      <c r="N31" s="32">
        <v>0</v>
      </c>
      <c r="O31" s="32"/>
      <c r="P31" s="32">
        <v>0</v>
      </c>
      <c r="Q31" s="32"/>
      <c r="R31" s="32">
        <v>0</v>
      </c>
      <c r="S31" s="32"/>
      <c r="T31" s="32">
        <v>0</v>
      </c>
      <c r="U31" s="32"/>
      <c r="V31" s="32">
        <v>1</v>
      </c>
      <c r="W31" s="32"/>
      <c r="X31" s="32">
        <v>1</v>
      </c>
      <c r="Y31" s="32"/>
      <c r="Z31" s="32">
        <v>0</v>
      </c>
      <c r="AA31" s="102"/>
    </row>
    <row r="32" spans="1:35" x14ac:dyDescent="0.55000000000000004">
      <c r="A32" s="106" t="s">
        <v>35</v>
      </c>
      <c r="B32" s="107"/>
      <c r="C32" s="30" t="s">
        <v>32</v>
      </c>
      <c r="D32" s="32">
        <v>5</v>
      </c>
      <c r="E32" s="32"/>
      <c r="F32" s="32">
        <v>2</v>
      </c>
      <c r="G32" s="32"/>
      <c r="H32" s="32">
        <v>1</v>
      </c>
      <c r="I32" s="32"/>
      <c r="J32" s="32">
        <v>3</v>
      </c>
      <c r="K32" s="32"/>
      <c r="L32" s="32">
        <v>3</v>
      </c>
      <c r="M32" s="32"/>
      <c r="N32" s="32">
        <v>1</v>
      </c>
      <c r="O32" s="32"/>
      <c r="P32" s="32">
        <v>0</v>
      </c>
      <c r="Q32" s="32"/>
      <c r="R32" s="32">
        <v>3</v>
      </c>
      <c r="S32" s="32"/>
      <c r="T32" s="32">
        <v>1</v>
      </c>
      <c r="U32" s="32"/>
      <c r="V32" s="32">
        <v>1</v>
      </c>
      <c r="W32" s="32"/>
      <c r="X32" s="32">
        <v>0</v>
      </c>
      <c r="Y32" s="32"/>
      <c r="Z32" s="32">
        <v>1</v>
      </c>
      <c r="AA32" s="103"/>
    </row>
    <row r="33" spans="1:27" x14ac:dyDescent="0.55000000000000004">
      <c r="A33" s="99" t="s">
        <v>33</v>
      </c>
      <c r="B33" s="100"/>
      <c r="C33" s="30" t="s">
        <v>30</v>
      </c>
      <c r="D33" s="33">
        <v>11</v>
      </c>
      <c r="E33" s="33"/>
      <c r="F33" s="33">
        <v>17</v>
      </c>
      <c r="G33" s="33"/>
      <c r="H33" s="33">
        <v>17</v>
      </c>
      <c r="I33" s="33"/>
      <c r="J33" s="33">
        <v>15</v>
      </c>
      <c r="K33" s="33"/>
      <c r="L33" s="33">
        <v>16</v>
      </c>
      <c r="M33" s="33"/>
      <c r="N33" s="33">
        <v>17</v>
      </c>
      <c r="O33" s="33"/>
      <c r="P33" s="33">
        <v>16</v>
      </c>
      <c r="Q33" s="33"/>
      <c r="R33" s="33">
        <v>15</v>
      </c>
      <c r="S33" s="33"/>
      <c r="T33" s="33">
        <v>15</v>
      </c>
      <c r="U33" s="33"/>
      <c r="V33" s="33">
        <v>16</v>
      </c>
      <c r="W33" s="33"/>
      <c r="X33" s="33">
        <v>17</v>
      </c>
      <c r="Y33" s="33"/>
      <c r="Z33" s="33">
        <v>15</v>
      </c>
      <c r="AA33" s="101" t="s">
        <v>23</v>
      </c>
    </row>
    <row r="34" spans="1:27" x14ac:dyDescent="0.55000000000000004">
      <c r="A34" s="104" t="s">
        <v>34</v>
      </c>
      <c r="B34" s="105"/>
      <c r="C34" s="30" t="s">
        <v>31</v>
      </c>
      <c r="D34" s="33">
        <v>0</v>
      </c>
      <c r="E34" s="33"/>
      <c r="F34" s="33">
        <v>0</v>
      </c>
      <c r="G34" s="33"/>
      <c r="H34" s="33">
        <v>0</v>
      </c>
      <c r="I34" s="33"/>
      <c r="J34" s="33">
        <v>0</v>
      </c>
      <c r="K34" s="33"/>
      <c r="L34" s="33">
        <v>0</v>
      </c>
      <c r="M34" s="33"/>
      <c r="N34" s="33">
        <v>0</v>
      </c>
      <c r="O34" s="33"/>
      <c r="P34" s="33">
        <v>0</v>
      </c>
      <c r="Q34" s="33"/>
      <c r="R34" s="33">
        <v>2</v>
      </c>
      <c r="S34" s="33"/>
      <c r="T34" s="33">
        <v>0</v>
      </c>
      <c r="U34" s="33"/>
      <c r="V34" s="33">
        <v>0</v>
      </c>
      <c r="W34" s="33"/>
      <c r="X34" s="33">
        <v>0</v>
      </c>
      <c r="Y34" s="33"/>
      <c r="Z34" s="33">
        <v>0</v>
      </c>
      <c r="AA34" s="102"/>
    </row>
    <row r="35" spans="1:27" x14ac:dyDescent="0.55000000000000004">
      <c r="A35" s="106" t="s">
        <v>35</v>
      </c>
      <c r="B35" s="107"/>
      <c r="C35" s="30" t="s">
        <v>32</v>
      </c>
      <c r="D35" s="33">
        <v>6</v>
      </c>
      <c r="E35" s="33"/>
      <c r="F35" s="33">
        <v>1</v>
      </c>
      <c r="G35" s="33"/>
      <c r="H35" s="33">
        <v>1</v>
      </c>
      <c r="I35" s="33"/>
      <c r="J35" s="33">
        <v>3</v>
      </c>
      <c r="K35" s="33"/>
      <c r="L35" s="33">
        <v>2</v>
      </c>
      <c r="M35" s="33"/>
      <c r="N35" s="33">
        <v>1</v>
      </c>
      <c r="O35" s="33"/>
      <c r="P35" s="33">
        <v>2</v>
      </c>
      <c r="Q35" s="33"/>
      <c r="R35" s="33">
        <v>1</v>
      </c>
      <c r="S35" s="33"/>
      <c r="T35" s="33">
        <v>3</v>
      </c>
      <c r="U35" s="33"/>
      <c r="V35" s="33">
        <v>2</v>
      </c>
      <c r="W35" s="33"/>
      <c r="X35" s="33">
        <v>1</v>
      </c>
      <c r="Y35" s="33"/>
      <c r="Z35" s="33">
        <v>3</v>
      </c>
      <c r="AA35" s="103"/>
    </row>
    <row r="36" spans="1:27" x14ac:dyDescent="0.55000000000000004">
      <c r="A36" s="99" t="s">
        <v>33</v>
      </c>
      <c r="B36" s="100"/>
      <c r="C36" s="30" t="s">
        <v>30</v>
      </c>
      <c r="D36" s="34">
        <v>15</v>
      </c>
      <c r="E36" s="34"/>
      <c r="F36" s="34">
        <v>17</v>
      </c>
      <c r="G36" s="34"/>
      <c r="H36" s="34">
        <v>17</v>
      </c>
      <c r="I36" s="34"/>
      <c r="J36" s="34">
        <v>13</v>
      </c>
      <c r="K36" s="34"/>
      <c r="L36" s="34">
        <v>14</v>
      </c>
      <c r="M36" s="34"/>
      <c r="N36" s="34">
        <v>15</v>
      </c>
      <c r="O36" s="34"/>
      <c r="P36" s="34">
        <v>16</v>
      </c>
      <c r="Q36" s="34"/>
      <c r="R36" s="34">
        <v>16</v>
      </c>
      <c r="S36" s="34"/>
      <c r="T36" s="34">
        <v>17</v>
      </c>
      <c r="U36" s="34"/>
      <c r="V36" s="34">
        <v>17</v>
      </c>
      <c r="W36" s="34"/>
      <c r="X36" s="34">
        <v>18</v>
      </c>
      <c r="Y36" s="34"/>
      <c r="Z36" s="34">
        <v>17</v>
      </c>
      <c r="AA36" s="101" t="s">
        <v>25</v>
      </c>
    </row>
    <row r="37" spans="1:27" x14ac:dyDescent="0.55000000000000004">
      <c r="A37" s="104" t="s">
        <v>34</v>
      </c>
      <c r="B37" s="105"/>
      <c r="C37" s="30" t="s">
        <v>31</v>
      </c>
      <c r="D37" s="34">
        <v>0</v>
      </c>
      <c r="E37" s="34"/>
      <c r="F37" s="34">
        <v>0</v>
      </c>
      <c r="G37" s="34"/>
      <c r="H37" s="34">
        <v>0</v>
      </c>
      <c r="I37" s="34"/>
      <c r="J37" s="34">
        <v>0</v>
      </c>
      <c r="K37" s="34"/>
      <c r="L37" s="34">
        <v>0</v>
      </c>
      <c r="M37" s="34"/>
      <c r="N37" s="34">
        <v>0</v>
      </c>
      <c r="O37" s="34"/>
      <c r="P37" s="34">
        <v>0</v>
      </c>
      <c r="Q37" s="34"/>
      <c r="R37" s="34">
        <v>0</v>
      </c>
      <c r="S37" s="34"/>
      <c r="T37" s="34">
        <v>0</v>
      </c>
      <c r="U37" s="34"/>
      <c r="V37" s="34">
        <v>0</v>
      </c>
      <c r="W37" s="34"/>
      <c r="X37" s="34">
        <v>0</v>
      </c>
      <c r="Y37" s="34"/>
      <c r="Z37" s="34">
        <v>0</v>
      </c>
      <c r="AA37" s="102"/>
    </row>
    <row r="38" spans="1:27" x14ac:dyDescent="0.55000000000000004">
      <c r="A38" s="106" t="s">
        <v>35</v>
      </c>
      <c r="B38" s="107"/>
      <c r="C38" s="30" t="s">
        <v>32</v>
      </c>
      <c r="D38" s="34">
        <v>4</v>
      </c>
      <c r="E38" s="34"/>
      <c r="F38" s="34">
        <v>2</v>
      </c>
      <c r="G38" s="34"/>
      <c r="H38" s="34">
        <v>2</v>
      </c>
      <c r="I38" s="34"/>
      <c r="J38" s="34">
        <v>6</v>
      </c>
      <c r="K38" s="34"/>
      <c r="L38" s="34">
        <v>5</v>
      </c>
      <c r="M38" s="34"/>
      <c r="N38" s="34">
        <v>4</v>
      </c>
      <c r="O38" s="34"/>
      <c r="P38" s="34">
        <v>3</v>
      </c>
      <c r="Q38" s="34"/>
      <c r="R38" s="34">
        <v>3</v>
      </c>
      <c r="S38" s="34"/>
      <c r="T38" s="34">
        <v>2</v>
      </c>
      <c r="U38" s="34"/>
      <c r="V38" s="34">
        <v>2</v>
      </c>
      <c r="W38" s="34"/>
      <c r="X38" s="34">
        <v>1</v>
      </c>
      <c r="Y38" s="34"/>
      <c r="Z38" s="34">
        <v>2</v>
      </c>
      <c r="AA38" s="103"/>
    </row>
    <row r="39" spans="1:27" x14ac:dyDescent="0.55000000000000004">
      <c r="A39" s="99" t="s">
        <v>33</v>
      </c>
      <c r="B39" s="100"/>
      <c r="C39" s="30" t="s">
        <v>30</v>
      </c>
      <c r="D39" s="49">
        <v>10</v>
      </c>
      <c r="E39" s="49"/>
      <c r="F39" s="49">
        <v>19</v>
      </c>
      <c r="G39" s="49"/>
      <c r="H39" s="49">
        <v>19</v>
      </c>
      <c r="I39" s="49"/>
      <c r="J39" s="49">
        <v>19</v>
      </c>
      <c r="K39" s="49"/>
      <c r="L39" s="49">
        <v>19</v>
      </c>
      <c r="M39" s="49"/>
      <c r="N39" s="49">
        <v>19</v>
      </c>
      <c r="O39" s="49"/>
      <c r="P39" s="49">
        <v>19</v>
      </c>
      <c r="Q39" s="49"/>
      <c r="R39" s="49">
        <v>19</v>
      </c>
      <c r="S39" s="49"/>
      <c r="T39" s="49">
        <v>19</v>
      </c>
      <c r="U39" s="49"/>
      <c r="V39" s="49">
        <v>19</v>
      </c>
      <c r="W39" s="49"/>
      <c r="X39" s="49">
        <v>19</v>
      </c>
      <c r="Y39" s="49"/>
      <c r="Z39" s="49">
        <v>19</v>
      </c>
      <c r="AA39" s="101" t="s">
        <v>26</v>
      </c>
    </row>
    <row r="40" spans="1:27" x14ac:dyDescent="0.55000000000000004">
      <c r="A40" s="104" t="s">
        <v>34</v>
      </c>
      <c r="B40" s="105"/>
      <c r="C40" s="30" t="s">
        <v>31</v>
      </c>
      <c r="D40" s="49">
        <v>5</v>
      </c>
      <c r="E40" s="49"/>
      <c r="F40" s="49">
        <v>0</v>
      </c>
      <c r="G40" s="49"/>
      <c r="H40" s="49">
        <v>0</v>
      </c>
      <c r="I40" s="49"/>
      <c r="J40" s="49">
        <v>0</v>
      </c>
      <c r="K40" s="49"/>
      <c r="L40" s="49">
        <v>0</v>
      </c>
      <c r="M40" s="49"/>
      <c r="N40" s="49">
        <v>0</v>
      </c>
      <c r="O40" s="49"/>
      <c r="P40" s="49">
        <v>0</v>
      </c>
      <c r="Q40" s="49"/>
      <c r="R40" s="49">
        <v>0</v>
      </c>
      <c r="S40" s="49"/>
      <c r="T40" s="49">
        <v>0</v>
      </c>
      <c r="U40" s="49"/>
      <c r="V40" s="49">
        <v>0</v>
      </c>
      <c r="W40" s="49"/>
      <c r="X40" s="49">
        <v>0</v>
      </c>
      <c r="Y40" s="49"/>
      <c r="Z40" s="49">
        <v>0</v>
      </c>
      <c r="AA40" s="102"/>
    </row>
    <row r="41" spans="1:27" x14ac:dyDescent="0.55000000000000004">
      <c r="A41" s="106" t="s">
        <v>35</v>
      </c>
      <c r="B41" s="107"/>
      <c r="C41" s="30" t="s">
        <v>32</v>
      </c>
      <c r="D41" s="49">
        <v>6</v>
      </c>
      <c r="E41" s="49"/>
      <c r="F41" s="49">
        <v>2</v>
      </c>
      <c r="G41" s="49"/>
      <c r="H41" s="49">
        <v>2</v>
      </c>
      <c r="I41" s="49"/>
      <c r="J41" s="49">
        <v>2</v>
      </c>
      <c r="K41" s="49"/>
      <c r="L41" s="49">
        <v>2</v>
      </c>
      <c r="M41" s="49"/>
      <c r="N41" s="49">
        <v>2</v>
      </c>
      <c r="O41" s="49"/>
      <c r="P41" s="49">
        <v>2</v>
      </c>
      <c r="Q41" s="49"/>
      <c r="R41" s="49">
        <v>2</v>
      </c>
      <c r="S41" s="49"/>
      <c r="T41" s="49">
        <v>2</v>
      </c>
      <c r="U41" s="49"/>
      <c r="V41" s="49">
        <v>2</v>
      </c>
      <c r="W41" s="49"/>
      <c r="X41" s="49">
        <v>2</v>
      </c>
      <c r="Y41" s="49"/>
      <c r="Z41" s="49">
        <v>2</v>
      </c>
      <c r="AA41" s="103"/>
    </row>
    <row r="42" spans="1:27" x14ac:dyDescent="0.55000000000000004">
      <c r="A42" s="99" t="s">
        <v>33</v>
      </c>
      <c r="B42" s="100"/>
      <c r="C42" s="30" t="s">
        <v>30</v>
      </c>
      <c r="D42" s="35">
        <v>15</v>
      </c>
      <c r="E42" s="35"/>
      <c r="F42" s="35">
        <v>15</v>
      </c>
      <c r="G42" s="35"/>
      <c r="H42" s="35">
        <v>20</v>
      </c>
      <c r="I42" s="35"/>
      <c r="J42" s="35">
        <v>13</v>
      </c>
      <c r="K42" s="35"/>
      <c r="L42" s="35">
        <v>14</v>
      </c>
      <c r="M42" s="35"/>
      <c r="N42" s="35">
        <v>14</v>
      </c>
      <c r="O42" s="35"/>
      <c r="P42" s="35">
        <v>15</v>
      </c>
      <c r="Q42" s="35"/>
      <c r="R42" s="35">
        <v>20</v>
      </c>
      <c r="S42" s="35"/>
      <c r="T42" s="35">
        <v>18</v>
      </c>
      <c r="U42" s="35"/>
      <c r="V42" s="35">
        <v>20</v>
      </c>
      <c r="W42" s="48"/>
      <c r="X42" s="35">
        <v>20</v>
      </c>
      <c r="Y42" s="35"/>
      <c r="Z42" s="35">
        <v>20</v>
      </c>
      <c r="AA42" s="101" t="s">
        <v>27</v>
      </c>
    </row>
    <row r="43" spans="1:27" x14ac:dyDescent="0.55000000000000004">
      <c r="A43" s="104" t="s">
        <v>34</v>
      </c>
      <c r="B43" s="105"/>
      <c r="C43" s="30" t="s">
        <v>31</v>
      </c>
      <c r="D43" s="35">
        <v>0</v>
      </c>
      <c r="E43" s="35"/>
      <c r="F43" s="35">
        <v>1</v>
      </c>
      <c r="G43" s="35"/>
      <c r="H43" s="35">
        <v>0</v>
      </c>
      <c r="I43" s="35"/>
      <c r="J43" s="35">
        <v>0</v>
      </c>
      <c r="K43" s="35"/>
      <c r="L43" s="35">
        <v>0</v>
      </c>
      <c r="M43" s="35"/>
      <c r="N43" s="35">
        <v>1</v>
      </c>
      <c r="O43" s="35"/>
      <c r="P43" s="35">
        <v>3</v>
      </c>
      <c r="Q43" s="35"/>
      <c r="R43" s="35">
        <v>0</v>
      </c>
      <c r="S43" s="35"/>
      <c r="T43" s="35">
        <v>0</v>
      </c>
      <c r="U43" s="35"/>
      <c r="V43" s="35">
        <v>0</v>
      </c>
      <c r="W43" s="48"/>
      <c r="X43" s="35">
        <v>0</v>
      </c>
      <c r="Y43" s="35"/>
      <c r="Z43" s="35">
        <v>0</v>
      </c>
      <c r="AA43" s="102"/>
    </row>
    <row r="44" spans="1:27" x14ac:dyDescent="0.55000000000000004">
      <c r="A44" s="106" t="s">
        <v>35</v>
      </c>
      <c r="B44" s="107"/>
      <c r="C44" s="30" t="s">
        <v>32</v>
      </c>
      <c r="D44" s="35">
        <v>5</v>
      </c>
      <c r="E44" s="35"/>
      <c r="F44" s="35">
        <v>4</v>
      </c>
      <c r="G44" s="35"/>
      <c r="H44" s="35">
        <v>0</v>
      </c>
      <c r="I44" s="35"/>
      <c r="J44" s="35">
        <v>7</v>
      </c>
      <c r="K44" s="35"/>
      <c r="L44" s="35">
        <v>6</v>
      </c>
      <c r="M44" s="35"/>
      <c r="N44" s="35">
        <v>5</v>
      </c>
      <c r="O44" s="35"/>
      <c r="P44" s="35">
        <v>2</v>
      </c>
      <c r="Q44" s="35"/>
      <c r="R44" s="35">
        <v>0</v>
      </c>
      <c r="S44" s="35"/>
      <c r="T44" s="35">
        <v>2</v>
      </c>
      <c r="U44" s="35"/>
      <c r="V44" s="35">
        <v>0</v>
      </c>
      <c r="W44" s="48"/>
      <c r="X44" s="35">
        <v>0</v>
      </c>
      <c r="Y44" s="35"/>
      <c r="Z44" s="35">
        <v>0</v>
      </c>
      <c r="AA44" s="103"/>
    </row>
    <row r="45" spans="1:27" x14ac:dyDescent="0.55000000000000004">
      <c r="D45" s="2">
        <f>D27+D30+D33+D36+D39+D42</f>
        <v>67</v>
      </c>
      <c r="E45" s="2">
        <f t="shared" ref="E45:W45" si="15">E27+E30+E33+E36+E39+E42</f>
        <v>0</v>
      </c>
      <c r="F45" s="2">
        <f t="shared" si="15"/>
        <v>87</v>
      </c>
      <c r="G45" s="2">
        <f t="shared" si="15"/>
        <v>0</v>
      </c>
      <c r="H45" s="2">
        <f t="shared" si="15"/>
        <v>95</v>
      </c>
      <c r="I45" s="2">
        <f t="shared" si="15"/>
        <v>0</v>
      </c>
      <c r="J45" s="2">
        <f t="shared" si="15"/>
        <v>79</v>
      </c>
      <c r="K45" s="2">
        <f t="shared" si="15"/>
        <v>0</v>
      </c>
      <c r="L45" s="2">
        <f t="shared" si="15"/>
        <v>82</v>
      </c>
      <c r="M45" s="2">
        <f t="shared" si="15"/>
        <v>0</v>
      </c>
      <c r="N45" s="2">
        <f t="shared" si="15"/>
        <v>86</v>
      </c>
      <c r="O45" s="2">
        <f t="shared" si="15"/>
        <v>0</v>
      </c>
      <c r="P45" s="2">
        <f t="shared" si="15"/>
        <v>88</v>
      </c>
      <c r="Q45" s="2">
        <f t="shared" si="15"/>
        <v>0</v>
      </c>
      <c r="R45" s="2">
        <f t="shared" si="15"/>
        <v>89</v>
      </c>
      <c r="S45" s="2">
        <f t="shared" si="15"/>
        <v>0</v>
      </c>
      <c r="T45" s="2">
        <f t="shared" si="15"/>
        <v>90</v>
      </c>
      <c r="U45" s="2">
        <f t="shared" si="15"/>
        <v>0</v>
      </c>
      <c r="V45" s="2">
        <f t="shared" si="15"/>
        <v>92</v>
      </c>
      <c r="W45" s="2">
        <f t="shared" si="15"/>
        <v>0</v>
      </c>
      <c r="X45" s="2">
        <f>X27+X30+X33+X36+X39+X42</f>
        <v>96</v>
      </c>
      <c r="Y45" s="2">
        <f t="shared" ref="Y45:Z45" si="16">Y27+Y30+Y33+Y36+Y39+Y42</f>
        <v>0</v>
      </c>
      <c r="Z45" s="2">
        <f t="shared" si="16"/>
        <v>92</v>
      </c>
    </row>
    <row r="46" spans="1:27" x14ac:dyDescent="0.55000000000000004">
      <c r="D46" s="2">
        <f>D28+D31+D34+D37+D40+D43</f>
        <v>5</v>
      </c>
      <c r="E46" s="2">
        <f t="shared" ref="E46:Z46" si="17">E28+E31+E34+E37+E40+E43</f>
        <v>0</v>
      </c>
      <c r="F46" s="2">
        <f t="shared" si="17"/>
        <v>2</v>
      </c>
      <c r="G46" s="2">
        <f t="shared" si="17"/>
        <v>0</v>
      </c>
      <c r="H46" s="2">
        <f t="shared" si="17"/>
        <v>0</v>
      </c>
      <c r="I46" s="2">
        <f t="shared" si="17"/>
        <v>0</v>
      </c>
      <c r="J46" s="2">
        <f t="shared" si="17"/>
        <v>0</v>
      </c>
      <c r="K46" s="2">
        <f t="shared" si="17"/>
        <v>0</v>
      </c>
      <c r="L46" s="2">
        <f t="shared" si="17"/>
        <v>0</v>
      </c>
      <c r="M46" s="2">
        <f t="shared" si="17"/>
        <v>0</v>
      </c>
      <c r="N46" s="2">
        <f t="shared" si="17"/>
        <v>1</v>
      </c>
      <c r="O46" s="2">
        <f t="shared" si="17"/>
        <v>0</v>
      </c>
      <c r="P46" s="2">
        <f t="shared" si="17"/>
        <v>3</v>
      </c>
      <c r="Q46" s="2">
        <f t="shared" si="17"/>
        <v>0</v>
      </c>
      <c r="R46" s="2">
        <f t="shared" si="17"/>
        <v>2</v>
      </c>
      <c r="S46" s="2">
        <f t="shared" si="17"/>
        <v>0</v>
      </c>
      <c r="T46" s="2">
        <f t="shared" si="17"/>
        <v>0</v>
      </c>
      <c r="U46" s="2">
        <f t="shared" si="17"/>
        <v>0</v>
      </c>
      <c r="V46" s="2">
        <f t="shared" si="17"/>
        <v>1</v>
      </c>
      <c r="W46" s="2">
        <f t="shared" si="17"/>
        <v>0</v>
      </c>
      <c r="X46" s="2">
        <f t="shared" si="17"/>
        <v>1</v>
      </c>
      <c r="Y46" s="2">
        <f t="shared" si="17"/>
        <v>0</v>
      </c>
      <c r="Z46" s="2">
        <f t="shared" si="17"/>
        <v>0</v>
      </c>
    </row>
    <row r="47" spans="1:27" x14ac:dyDescent="0.55000000000000004">
      <c r="D47" s="2">
        <f>D29+D32+D35+D38+D41+D44</f>
        <v>28</v>
      </c>
      <c r="E47" s="2">
        <f t="shared" ref="E47:Z47" si="18">E29+E32+E35+E38+E41+E44</f>
        <v>0</v>
      </c>
      <c r="F47" s="2">
        <f t="shared" si="18"/>
        <v>12</v>
      </c>
      <c r="G47" s="2">
        <f t="shared" si="18"/>
        <v>0</v>
      </c>
      <c r="H47" s="2">
        <f t="shared" si="18"/>
        <v>6</v>
      </c>
      <c r="I47" s="2">
        <f t="shared" si="18"/>
        <v>0</v>
      </c>
      <c r="J47" s="2">
        <f t="shared" si="18"/>
        <v>22</v>
      </c>
      <c r="K47" s="2">
        <f t="shared" si="18"/>
        <v>0</v>
      </c>
      <c r="L47" s="2">
        <f t="shared" si="18"/>
        <v>19</v>
      </c>
      <c r="M47" s="2">
        <f t="shared" si="18"/>
        <v>0</v>
      </c>
      <c r="N47" s="2">
        <f t="shared" si="18"/>
        <v>14</v>
      </c>
      <c r="O47" s="2">
        <f t="shared" si="18"/>
        <v>0</v>
      </c>
      <c r="P47" s="2">
        <f t="shared" si="18"/>
        <v>10</v>
      </c>
      <c r="Q47" s="2">
        <f t="shared" si="18"/>
        <v>0</v>
      </c>
      <c r="R47" s="2">
        <f t="shared" si="18"/>
        <v>10</v>
      </c>
      <c r="S47" s="2">
        <f t="shared" si="18"/>
        <v>0</v>
      </c>
      <c r="T47" s="2">
        <f t="shared" si="18"/>
        <v>11</v>
      </c>
      <c r="U47" s="2">
        <f t="shared" si="18"/>
        <v>0</v>
      </c>
      <c r="V47" s="2">
        <f t="shared" si="18"/>
        <v>8</v>
      </c>
      <c r="W47" s="2">
        <f t="shared" si="18"/>
        <v>0</v>
      </c>
      <c r="X47" s="2">
        <f t="shared" si="18"/>
        <v>4</v>
      </c>
      <c r="Y47" s="2">
        <f t="shared" si="18"/>
        <v>0</v>
      </c>
      <c r="Z47" s="2">
        <f t="shared" si="18"/>
        <v>9</v>
      </c>
    </row>
    <row r="48" spans="1:27" x14ac:dyDescent="0.55000000000000004">
      <c r="D48" s="2">
        <f>SUM(D45:D47)</f>
        <v>100</v>
      </c>
      <c r="E48" s="2">
        <f t="shared" ref="E48:V48" si="19">SUM(E45:E47)</f>
        <v>0</v>
      </c>
      <c r="F48" s="2">
        <f t="shared" si="19"/>
        <v>101</v>
      </c>
      <c r="G48" s="2">
        <f t="shared" si="19"/>
        <v>0</v>
      </c>
      <c r="H48" s="2">
        <f>SUM(H45:H47)</f>
        <v>101</v>
      </c>
      <c r="I48" s="2">
        <f t="shared" si="19"/>
        <v>0</v>
      </c>
      <c r="J48" s="2">
        <f t="shared" si="19"/>
        <v>101</v>
      </c>
      <c r="K48" s="2">
        <f t="shared" si="19"/>
        <v>0</v>
      </c>
      <c r="L48" s="2">
        <f t="shared" si="19"/>
        <v>101</v>
      </c>
      <c r="M48" s="2">
        <f t="shared" si="19"/>
        <v>0</v>
      </c>
      <c r="N48" s="2">
        <f t="shared" si="19"/>
        <v>101</v>
      </c>
      <c r="O48" s="2">
        <f t="shared" si="19"/>
        <v>0</v>
      </c>
      <c r="P48" s="2">
        <f t="shared" si="19"/>
        <v>101</v>
      </c>
      <c r="Q48" s="2">
        <f t="shared" si="19"/>
        <v>0</v>
      </c>
      <c r="R48" s="2">
        <f t="shared" si="19"/>
        <v>101</v>
      </c>
      <c r="S48" s="2">
        <f t="shared" si="19"/>
        <v>0</v>
      </c>
      <c r="T48" s="2">
        <f t="shared" si="19"/>
        <v>101</v>
      </c>
      <c r="U48" s="2">
        <f t="shared" si="19"/>
        <v>0</v>
      </c>
      <c r="V48" s="2">
        <f t="shared" si="19"/>
        <v>101</v>
      </c>
      <c r="W48" s="2">
        <f t="shared" ref="W48:Y48" si="20">W30+W33+W36+W39+W42+W45</f>
        <v>0</v>
      </c>
      <c r="X48" s="2">
        <f>SUM(X45:X47)</f>
        <v>101</v>
      </c>
      <c r="Y48" s="2">
        <f t="shared" si="20"/>
        <v>0</v>
      </c>
      <c r="Z48" s="2">
        <f>SUM(Z45:Z47)</f>
        <v>101</v>
      </c>
    </row>
    <row r="49" spans="4:26" x14ac:dyDescent="0.55000000000000004">
      <c r="D49" s="2" t="s">
        <v>36</v>
      </c>
      <c r="F49" s="2" t="s">
        <v>37</v>
      </c>
      <c r="H49" s="2" t="s">
        <v>38</v>
      </c>
      <c r="J49" s="2" t="s">
        <v>39</v>
      </c>
      <c r="L49" s="2" t="s">
        <v>40</v>
      </c>
      <c r="N49" s="2" t="s">
        <v>7</v>
      </c>
      <c r="P49" s="2" t="s">
        <v>41</v>
      </c>
      <c r="R49" s="2" t="s">
        <v>42</v>
      </c>
      <c r="T49" s="2" t="s">
        <v>43</v>
      </c>
      <c r="V49" s="2" t="s">
        <v>44</v>
      </c>
      <c r="X49" s="2" t="s">
        <v>84</v>
      </c>
      <c r="Z49" s="2" t="s">
        <v>82</v>
      </c>
    </row>
  </sheetData>
  <mergeCells count="66">
    <mergeCell ref="A18:C18"/>
    <mergeCell ref="A19:C19"/>
    <mergeCell ref="W13:W20"/>
    <mergeCell ref="Y13:Y20"/>
    <mergeCell ref="R5:S5"/>
    <mergeCell ref="T5:U5"/>
    <mergeCell ref="V5:W5"/>
    <mergeCell ref="A14:C14"/>
    <mergeCell ref="X5:Y5"/>
    <mergeCell ref="A20:C20"/>
    <mergeCell ref="E13:E20"/>
    <mergeCell ref="AH15:AI15"/>
    <mergeCell ref="AH16:AI16"/>
    <mergeCell ref="AH17:AI17"/>
    <mergeCell ref="A15:C15"/>
    <mergeCell ref="A16:C16"/>
    <mergeCell ref="A17:C17"/>
    <mergeCell ref="G13:G20"/>
    <mergeCell ref="I13:I20"/>
    <mergeCell ref="K13:K20"/>
    <mergeCell ref="M13:M20"/>
    <mergeCell ref="O13:O20"/>
    <mergeCell ref="Q13:Q20"/>
    <mergeCell ref="S13:S20"/>
    <mergeCell ref="U13:U20"/>
    <mergeCell ref="A1:AA1"/>
    <mergeCell ref="A2:AA2"/>
    <mergeCell ref="A3:AA3"/>
    <mergeCell ref="A4:A6"/>
    <mergeCell ref="D4:W4"/>
    <mergeCell ref="Z5:AA5"/>
    <mergeCell ref="AB4:AC4"/>
    <mergeCell ref="D5:E5"/>
    <mergeCell ref="F5:G5"/>
    <mergeCell ref="H5:I5"/>
    <mergeCell ref="J5:K5"/>
    <mergeCell ref="L5:M5"/>
    <mergeCell ref="N5:O5"/>
    <mergeCell ref="P5:Q5"/>
    <mergeCell ref="AB5:AB6"/>
    <mergeCell ref="AC5:AC6"/>
    <mergeCell ref="A33:B33"/>
    <mergeCell ref="AA33:AA35"/>
    <mergeCell ref="A34:B34"/>
    <mergeCell ref="A35:B35"/>
    <mergeCell ref="A26:C26"/>
    <mergeCell ref="A27:B27"/>
    <mergeCell ref="A28:B28"/>
    <mergeCell ref="A29:B29"/>
    <mergeCell ref="AA27:AA29"/>
    <mergeCell ref="A30:B30"/>
    <mergeCell ref="AA30:AA32"/>
    <mergeCell ref="A31:B31"/>
    <mergeCell ref="A32:B32"/>
    <mergeCell ref="A42:B42"/>
    <mergeCell ref="AA42:AA44"/>
    <mergeCell ref="A43:B43"/>
    <mergeCell ref="A44:B44"/>
    <mergeCell ref="A36:B36"/>
    <mergeCell ref="AA36:AA38"/>
    <mergeCell ref="A37:B37"/>
    <mergeCell ref="A38:B38"/>
    <mergeCell ref="A39:B39"/>
    <mergeCell ref="AA39:AA41"/>
    <mergeCell ref="A40:B40"/>
    <mergeCell ref="A41:B41"/>
  </mergeCells>
  <pageMargins left="0.23622047244094491" right="0.19685039370078741" top="0.43307086614173229" bottom="0.43307086614173229" header="0.31496062992125984" footer="0.31496062992125984"/>
  <pageSetup paperSize="9" orientation="landscape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D52"/>
  <sheetViews>
    <sheetView topLeftCell="A7" zoomScaleNormal="100" workbookViewId="0">
      <selection activeCell="A29" sqref="A29:AG29"/>
    </sheetView>
  </sheetViews>
  <sheetFormatPr defaultColWidth="9.125" defaultRowHeight="24" x14ac:dyDescent="0.55000000000000004"/>
  <cols>
    <col min="1" max="1" width="7" style="2" customWidth="1"/>
    <col min="2" max="25" width="4.125" style="2" customWidth="1"/>
    <col min="26" max="26" width="3.375" style="2" customWidth="1"/>
    <col min="27" max="27" width="3.625" style="2" customWidth="1"/>
    <col min="28" max="28" width="3.75" style="2" customWidth="1"/>
    <col min="29" max="30" width="3.625" style="2" customWidth="1"/>
    <col min="31" max="31" width="3.375" style="2" customWidth="1"/>
    <col min="32" max="32" width="3.625" style="2" customWidth="1"/>
    <col min="33" max="33" width="4.125" style="2" customWidth="1"/>
    <col min="34" max="34" width="9.25" style="2" bestFit="1" customWidth="1"/>
    <col min="35" max="16384" width="9.125" style="2"/>
  </cols>
  <sheetData>
    <row r="1" spans="1:43" ht="20.25" customHeight="1" x14ac:dyDescent="0.55000000000000004">
      <c r="A1" s="83" t="s">
        <v>45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  <c r="AA1" s="83"/>
      <c r="AB1" s="83"/>
      <c r="AC1" s="83"/>
      <c r="AD1" s="83"/>
      <c r="AE1" s="83"/>
      <c r="AF1" s="83"/>
      <c r="AG1" s="83"/>
    </row>
    <row r="2" spans="1:43" ht="20.25" customHeight="1" x14ac:dyDescent="0.55000000000000004">
      <c r="A2" s="83" t="s">
        <v>86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</row>
    <row r="3" spans="1:43" ht="20.25" customHeight="1" x14ac:dyDescent="0.55000000000000004"/>
    <row r="4" spans="1:43" ht="20.25" customHeight="1" x14ac:dyDescent="0.55000000000000004">
      <c r="A4" s="4"/>
      <c r="B4" s="150" t="s">
        <v>50</v>
      </c>
      <c r="C4" s="151"/>
      <c r="D4" s="151"/>
      <c r="E4" s="151"/>
      <c r="F4" s="151"/>
      <c r="G4" s="151"/>
      <c r="H4" s="151"/>
      <c r="I4" s="152"/>
      <c r="J4" s="150" t="s">
        <v>51</v>
      </c>
      <c r="K4" s="151"/>
      <c r="L4" s="151"/>
      <c r="M4" s="151"/>
      <c r="N4" s="151"/>
      <c r="O4" s="151"/>
      <c r="P4" s="151"/>
      <c r="Q4" s="152"/>
      <c r="R4" s="150" t="s">
        <v>52</v>
      </c>
      <c r="S4" s="151"/>
      <c r="T4" s="151"/>
      <c r="U4" s="151"/>
      <c r="V4" s="151"/>
      <c r="W4" s="151"/>
      <c r="X4" s="151"/>
      <c r="Y4" s="152"/>
      <c r="Z4" s="137" t="s">
        <v>53</v>
      </c>
      <c r="AA4" s="156"/>
      <c r="AB4" s="156"/>
      <c r="AC4" s="156"/>
      <c r="AD4" s="156"/>
      <c r="AE4" s="156"/>
      <c r="AF4" s="156"/>
      <c r="AG4" s="138"/>
    </row>
    <row r="5" spans="1:43" ht="20.25" customHeight="1" x14ac:dyDescent="0.55000000000000004">
      <c r="A5" s="36" t="s">
        <v>46</v>
      </c>
      <c r="B5" s="153" t="s">
        <v>48</v>
      </c>
      <c r="C5" s="154"/>
      <c r="D5" s="154"/>
      <c r="E5" s="154"/>
      <c r="F5" s="154"/>
      <c r="G5" s="154"/>
      <c r="H5" s="154"/>
      <c r="I5" s="155"/>
      <c r="J5" s="153" t="s">
        <v>48</v>
      </c>
      <c r="K5" s="154"/>
      <c r="L5" s="154"/>
      <c r="M5" s="154"/>
      <c r="N5" s="154"/>
      <c r="O5" s="154"/>
      <c r="P5" s="154"/>
      <c r="Q5" s="155"/>
      <c r="R5" s="153" t="s">
        <v>48</v>
      </c>
      <c r="S5" s="154"/>
      <c r="T5" s="154"/>
      <c r="U5" s="154"/>
      <c r="V5" s="154"/>
      <c r="W5" s="154"/>
      <c r="X5" s="154"/>
      <c r="Y5" s="155"/>
      <c r="Z5" s="153" t="s">
        <v>48</v>
      </c>
      <c r="AA5" s="154"/>
      <c r="AB5" s="154"/>
      <c r="AC5" s="154"/>
      <c r="AD5" s="154"/>
      <c r="AE5" s="154"/>
      <c r="AF5" s="154"/>
      <c r="AG5" s="155"/>
    </row>
    <row r="6" spans="1:43" ht="20.25" customHeight="1" x14ac:dyDescent="0.55000000000000004">
      <c r="A6" s="36" t="s">
        <v>47</v>
      </c>
      <c r="B6" s="147" t="s">
        <v>49</v>
      </c>
      <c r="C6" s="148"/>
      <c r="D6" s="148"/>
      <c r="E6" s="148"/>
      <c r="F6" s="148"/>
      <c r="G6" s="148"/>
      <c r="H6" s="148"/>
      <c r="I6" s="149"/>
      <c r="J6" s="147" t="s">
        <v>49</v>
      </c>
      <c r="K6" s="148"/>
      <c r="L6" s="148"/>
      <c r="M6" s="148"/>
      <c r="N6" s="148"/>
      <c r="O6" s="148"/>
      <c r="P6" s="148"/>
      <c r="Q6" s="149"/>
      <c r="R6" s="147" t="s">
        <v>49</v>
      </c>
      <c r="S6" s="148"/>
      <c r="T6" s="148"/>
      <c r="U6" s="148"/>
      <c r="V6" s="148"/>
      <c r="W6" s="148"/>
      <c r="X6" s="148"/>
      <c r="Y6" s="149"/>
      <c r="Z6" s="147" t="s">
        <v>49</v>
      </c>
      <c r="AA6" s="148"/>
      <c r="AB6" s="148"/>
      <c r="AC6" s="148"/>
      <c r="AD6" s="148"/>
      <c r="AE6" s="148"/>
      <c r="AF6" s="148"/>
      <c r="AG6" s="149"/>
    </row>
    <row r="7" spans="1:43" x14ac:dyDescent="0.55000000000000004">
      <c r="A7" s="37"/>
      <c r="B7" s="6">
        <v>0</v>
      </c>
      <c r="C7" s="6">
        <v>1</v>
      </c>
      <c r="D7" s="6">
        <v>1.5</v>
      </c>
      <c r="E7" s="6">
        <v>2</v>
      </c>
      <c r="F7" s="6">
        <v>2.5</v>
      </c>
      <c r="G7" s="6">
        <v>3</v>
      </c>
      <c r="H7" s="6">
        <v>3.5</v>
      </c>
      <c r="I7" s="6">
        <v>4</v>
      </c>
      <c r="J7" s="6">
        <v>0</v>
      </c>
      <c r="K7" s="6">
        <v>1</v>
      </c>
      <c r="L7" s="6">
        <v>1.5</v>
      </c>
      <c r="M7" s="6">
        <v>2</v>
      </c>
      <c r="N7" s="6">
        <v>2.5</v>
      </c>
      <c r="O7" s="6">
        <v>3</v>
      </c>
      <c r="P7" s="6">
        <v>3.5</v>
      </c>
      <c r="Q7" s="6">
        <v>4</v>
      </c>
      <c r="R7" s="6">
        <v>0</v>
      </c>
      <c r="S7" s="6">
        <v>1</v>
      </c>
      <c r="T7" s="6">
        <v>1.5</v>
      </c>
      <c r="U7" s="6">
        <v>2</v>
      </c>
      <c r="V7" s="6">
        <v>2.5</v>
      </c>
      <c r="W7" s="6">
        <v>3</v>
      </c>
      <c r="X7" s="6">
        <v>3.5</v>
      </c>
      <c r="Y7" s="6">
        <v>4</v>
      </c>
      <c r="Z7" s="6">
        <v>0</v>
      </c>
      <c r="AA7" s="6">
        <v>1</v>
      </c>
      <c r="AB7" s="6">
        <v>1.5</v>
      </c>
      <c r="AC7" s="6">
        <v>2</v>
      </c>
      <c r="AD7" s="6">
        <v>2.5</v>
      </c>
      <c r="AE7" s="6">
        <v>3</v>
      </c>
      <c r="AF7" s="6">
        <v>3.5</v>
      </c>
      <c r="AG7" s="6">
        <v>4</v>
      </c>
      <c r="AI7" s="12">
        <v>0</v>
      </c>
      <c r="AJ7" s="12">
        <v>1</v>
      </c>
      <c r="AK7" s="12">
        <v>1</v>
      </c>
      <c r="AL7" s="12">
        <v>1</v>
      </c>
      <c r="AM7" s="12">
        <v>1</v>
      </c>
      <c r="AN7" s="12">
        <v>0</v>
      </c>
      <c r="AO7" s="12">
        <v>1</v>
      </c>
      <c r="AP7" s="12">
        <v>7</v>
      </c>
      <c r="AQ7" s="2">
        <f>SUM(AI7:AP7)</f>
        <v>12</v>
      </c>
    </row>
    <row r="8" spans="1:43" ht="20.25" customHeight="1" x14ac:dyDescent="0.55000000000000004">
      <c r="A8" s="6" t="s">
        <v>22</v>
      </c>
      <c r="B8" s="12">
        <v>0</v>
      </c>
      <c r="C8" s="12">
        <v>1</v>
      </c>
      <c r="D8" s="12">
        <v>0</v>
      </c>
      <c r="E8" s="12">
        <v>0</v>
      </c>
      <c r="F8" s="12">
        <v>1</v>
      </c>
      <c r="G8" s="12">
        <v>3</v>
      </c>
      <c r="H8" s="12">
        <v>2</v>
      </c>
      <c r="I8" s="12">
        <v>3</v>
      </c>
      <c r="J8" s="12">
        <v>0</v>
      </c>
      <c r="K8" s="12">
        <v>1</v>
      </c>
      <c r="L8" s="12">
        <v>0</v>
      </c>
      <c r="M8" s="12">
        <v>0</v>
      </c>
      <c r="N8" s="12">
        <v>0</v>
      </c>
      <c r="O8" s="12">
        <v>3</v>
      </c>
      <c r="P8" s="12">
        <v>1</v>
      </c>
      <c r="Q8" s="12">
        <v>5</v>
      </c>
      <c r="R8" s="12">
        <v>0</v>
      </c>
      <c r="S8" s="12">
        <v>0</v>
      </c>
      <c r="T8" s="12">
        <v>0</v>
      </c>
      <c r="U8" s="12">
        <v>0</v>
      </c>
      <c r="V8" s="12">
        <v>1</v>
      </c>
      <c r="W8" s="12">
        <v>0</v>
      </c>
      <c r="X8" s="12">
        <v>0</v>
      </c>
      <c r="Y8" s="12">
        <v>9</v>
      </c>
      <c r="Z8" s="12">
        <v>0</v>
      </c>
      <c r="AA8" s="12">
        <v>0</v>
      </c>
      <c r="AB8" s="12">
        <v>1</v>
      </c>
      <c r="AC8" s="12">
        <v>0</v>
      </c>
      <c r="AD8" s="12">
        <v>1</v>
      </c>
      <c r="AE8" s="12">
        <v>2</v>
      </c>
      <c r="AF8" s="12">
        <v>2</v>
      </c>
      <c r="AG8" s="12">
        <v>4</v>
      </c>
      <c r="AI8" s="6">
        <v>0</v>
      </c>
      <c r="AJ8" s="6">
        <v>1</v>
      </c>
      <c r="AK8" s="6">
        <v>0</v>
      </c>
      <c r="AL8" s="6">
        <v>2</v>
      </c>
      <c r="AM8" s="6">
        <v>2</v>
      </c>
      <c r="AN8" s="6">
        <v>1</v>
      </c>
      <c r="AO8" s="6">
        <v>1</v>
      </c>
      <c r="AP8" s="6">
        <v>10</v>
      </c>
      <c r="AQ8" s="2">
        <f t="shared" ref="AQ8:AQ12" si="0">SUM(AI8:AP8)</f>
        <v>17</v>
      </c>
    </row>
    <row r="9" spans="1:43" ht="20.25" customHeight="1" x14ac:dyDescent="0.55000000000000004">
      <c r="A9" s="6" t="s">
        <v>24</v>
      </c>
      <c r="B9" s="6">
        <v>0</v>
      </c>
      <c r="C9" s="6">
        <v>1</v>
      </c>
      <c r="D9" s="6">
        <v>2</v>
      </c>
      <c r="E9" s="6">
        <v>0</v>
      </c>
      <c r="F9" s="6">
        <v>2</v>
      </c>
      <c r="G9" s="6">
        <v>2</v>
      </c>
      <c r="H9" s="6">
        <v>1</v>
      </c>
      <c r="I9" s="6">
        <v>5</v>
      </c>
      <c r="J9" s="6">
        <v>0</v>
      </c>
      <c r="K9" s="6">
        <v>0</v>
      </c>
      <c r="L9" s="6">
        <v>2</v>
      </c>
      <c r="M9" s="6">
        <v>1</v>
      </c>
      <c r="N9" s="6">
        <v>2</v>
      </c>
      <c r="O9" s="6">
        <v>1</v>
      </c>
      <c r="P9" s="6">
        <v>1</v>
      </c>
      <c r="Q9" s="6">
        <v>6</v>
      </c>
      <c r="R9" s="6">
        <v>0</v>
      </c>
      <c r="S9" s="6">
        <v>0</v>
      </c>
      <c r="T9" s="6">
        <v>0</v>
      </c>
      <c r="U9" s="6">
        <v>1</v>
      </c>
      <c r="V9" s="6">
        <v>0</v>
      </c>
      <c r="W9" s="6">
        <v>1</v>
      </c>
      <c r="X9" s="6">
        <v>1</v>
      </c>
      <c r="Y9" s="6">
        <v>10</v>
      </c>
      <c r="Z9" s="6">
        <v>0</v>
      </c>
      <c r="AA9" s="6">
        <v>1</v>
      </c>
      <c r="AB9" s="6">
        <v>2</v>
      </c>
      <c r="AC9" s="6">
        <v>0</v>
      </c>
      <c r="AD9" s="6">
        <v>0</v>
      </c>
      <c r="AE9" s="6">
        <v>2</v>
      </c>
      <c r="AF9" s="6">
        <v>1</v>
      </c>
      <c r="AG9" s="6">
        <v>7</v>
      </c>
      <c r="AI9" s="6">
        <v>0</v>
      </c>
      <c r="AJ9" s="6">
        <v>0</v>
      </c>
      <c r="AK9" s="6">
        <v>1</v>
      </c>
      <c r="AL9" s="6">
        <v>2</v>
      </c>
      <c r="AM9" s="6">
        <v>1</v>
      </c>
      <c r="AN9" s="6">
        <v>2</v>
      </c>
      <c r="AO9" s="6">
        <v>3</v>
      </c>
      <c r="AP9" s="6">
        <v>10</v>
      </c>
      <c r="AQ9" s="2">
        <f t="shared" si="0"/>
        <v>19</v>
      </c>
    </row>
    <row r="10" spans="1:43" ht="20.25" customHeight="1" x14ac:dyDescent="0.55000000000000004">
      <c r="A10" s="6" t="s">
        <v>23</v>
      </c>
      <c r="B10" s="6">
        <v>0</v>
      </c>
      <c r="C10" s="6">
        <v>1</v>
      </c>
      <c r="D10" s="6">
        <v>0</v>
      </c>
      <c r="E10" s="6">
        <v>2</v>
      </c>
      <c r="F10" s="6">
        <v>4</v>
      </c>
      <c r="G10" s="6">
        <v>1</v>
      </c>
      <c r="H10" s="6">
        <v>2</v>
      </c>
      <c r="I10" s="6">
        <v>8</v>
      </c>
      <c r="J10" s="6">
        <v>0</v>
      </c>
      <c r="K10" s="6">
        <v>1</v>
      </c>
      <c r="L10" s="6">
        <v>0</v>
      </c>
      <c r="M10" s="6">
        <v>1</v>
      </c>
      <c r="N10" s="6">
        <v>5</v>
      </c>
      <c r="O10" s="6">
        <v>2</v>
      </c>
      <c r="P10" s="6">
        <v>3</v>
      </c>
      <c r="Q10" s="6">
        <v>6</v>
      </c>
      <c r="R10" s="6">
        <v>0</v>
      </c>
      <c r="S10" s="6">
        <v>1</v>
      </c>
      <c r="T10" s="6">
        <v>0</v>
      </c>
      <c r="U10" s="6">
        <v>0</v>
      </c>
      <c r="V10" s="6">
        <v>0</v>
      </c>
      <c r="W10" s="6">
        <v>1</v>
      </c>
      <c r="X10" s="6">
        <v>3</v>
      </c>
      <c r="Y10" s="6">
        <v>13</v>
      </c>
      <c r="Z10" s="6">
        <v>0</v>
      </c>
      <c r="AA10" s="6">
        <v>1</v>
      </c>
      <c r="AB10" s="6">
        <v>1</v>
      </c>
      <c r="AC10" s="6">
        <v>1</v>
      </c>
      <c r="AD10" s="6">
        <v>2</v>
      </c>
      <c r="AE10" s="6">
        <v>4</v>
      </c>
      <c r="AF10" s="6">
        <v>5</v>
      </c>
      <c r="AG10" s="6">
        <v>4</v>
      </c>
      <c r="AI10" s="6">
        <v>0</v>
      </c>
      <c r="AJ10" s="6">
        <v>0</v>
      </c>
      <c r="AK10" s="6">
        <v>2</v>
      </c>
      <c r="AL10" s="6">
        <v>0</v>
      </c>
      <c r="AM10" s="6">
        <v>1</v>
      </c>
      <c r="AN10" s="6">
        <v>1</v>
      </c>
      <c r="AO10" s="6">
        <v>4</v>
      </c>
      <c r="AP10" s="6">
        <v>13</v>
      </c>
      <c r="AQ10" s="2">
        <f t="shared" si="0"/>
        <v>21</v>
      </c>
    </row>
    <row r="11" spans="1:43" ht="20.25" customHeight="1" x14ac:dyDescent="0.55000000000000004">
      <c r="A11" s="6" t="s">
        <v>25</v>
      </c>
      <c r="B11" s="6">
        <v>0</v>
      </c>
      <c r="C11" s="6">
        <v>1</v>
      </c>
      <c r="D11" s="6">
        <v>1</v>
      </c>
      <c r="E11" s="6">
        <v>0</v>
      </c>
      <c r="F11" s="6">
        <v>2</v>
      </c>
      <c r="G11" s="6">
        <v>2</v>
      </c>
      <c r="H11" s="6">
        <v>3</v>
      </c>
      <c r="I11" s="6">
        <v>10</v>
      </c>
      <c r="J11" s="6">
        <v>0</v>
      </c>
      <c r="K11" s="6">
        <v>2</v>
      </c>
      <c r="L11" s="6">
        <v>0</v>
      </c>
      <c r="M11" s="6">
        <v>0</v>
      </c>
      <c r="N11" s="6">
        <v>4</v>
      </c>
      <c r="O11" s="6">
        <v>0</v>
      </c>
      <c r="P11" s="6">
        <v>3</v>
      </c>
      <c r="Q11" s="6">
        <v>10</v>
      </c>
      <c r="R11" s="6">
        <v>0</v>
      </c>
      <c r="S11" s="6">
        <v>1</v>
      </c>
      <c r="T11" s="6">
        <v>1</v>
      </c>
      <c r="U11" s="6">
        <v>0</v>
      </c>
      <c r="V11" s="6">
        <v>0</v>
      </c>
      <c r="W11" s="6">
        <v>1</v>
      </c>
      <c r="X11" s="6">
        <v>2</v>
      </c>
      <c r="Y11" s="6">
        <v>14</v>
      </c>
      <c r="Z11" s="6">
        <v>0</v>
      </c>
      <c r="AA11" s="6">
        <v>1</v>
      </c>
      <c r="AB11" s="6">
        <v>1</v>
      </c>
      <c r="AC11" s="6">
        <v>4</v>
      </c>
      <c r="AD11" s="6">
        <v>2</v>
      </c>
      <c r="AE11" s="6">
        <v>5</v>
      </c>
      <c r="AF11" s="6">
        <v>2</v>
      </c>
      <c r="AG11" s="6">
        <v>4</v>
      </c>
      <c r="AI11" s="6">
        <v>0</v>
      </c>
      <c r="AJ11" s="12">
        <v>0</v>
      </c>
      <c r="AK11" s="12">
        <v>0</v>
      </c>
      <c r="AL11" s="12">
        <v>0</v>
      </c>
      <c r="AM11" s="12">
        <v>0</v>
      </c>
      <c r="AN11" s="12">
        <v>6</v>
      </c>
      <c r="AO11" s="12">
        <v>7</v>
      </c>
      <c r="AP11" s="12">
        <v>8</v>
      </c>
      <c r="AQ11" s="2">
        <f t="shared" si="0"/>
        <v>21</v>
      </c>
    </row>
    <row r="12" spans="1:43" ht="20.25" customHeight="1" x14ac:dyDescent="0.55000000000000004">
      <c r="A12" s="6" t="s">
        <v>26</v>
      </c>
      <c r="B12" s="6">
        <v>0</v>
      </c>
      <c r="C12" s="12">
        <v>2</v>
      </c>
      <c r="D12" s="12">
        <v>2</v>
      </c>
      <c r="E12" s="12">
        <v>1</v>
      </c>
      <c r="F12" s="12">
        <v>1</v>
      </c>
      <c r="G12" s="12">
        <v>5</v>
      </c>
      <c r="H12" s="12">
        <v>4</v>
      </c>
      <c r="I12" s="12">
        <v>6</v>
      </c>
      <c r="J12" s="6">
        <v>0</v>
      </c>
      <c r="K12" s="12">
        <v>2</v>
      </c>
      <c r="L12" s="12">
        <v>0</v>
      </c>
      <c r="M12" s="12">
        <v>0</v>
      </c>
      <c r="N12" s="12">
        <v>4</v>
      </c>
      <c r="O12" s="12">
        <v>4</v>
      </c>
      <c r="P12" s="12">
        <v>3</v>
      </c>
      <c r="Q12" s="12">
        <v>8</v>
      </c>
      <c r="R12" s="6">
        <v>0</v>
      </c>
      <c r="S12" s="12">
        <v>2</v>
      </c>
      <c r="T12" s="12">
        <v>0</v>
      </c>
      <c r="U12" s="12">
        <v>0</v>
      </c>
      <c r="V12" s="12">
        <v>0</v>
      </c>
      <c r="W12" s="12">
        <v>0</v>
      </c>
      <c r="X12" s="12">
        <v>1</v>
      </c>
      <c r="Y12" s="12">
        <v>18</v>
      </c>
      <c r="Z12" s="6">
        <v>0</v>
      </c>
      <c r="AA12" s="12">
        <v>2</v>
      </c>
      <c r="AB12" s="12">
        <v>0</v>
      </c>
      <c r="AC12" s="12">
        <v>0</v>
      </c>
      <c r="AD12" s="12">
        <v>0</v>
      </c>
      <c r="AE12" s="12">
        <v>2</v>
      </c>
      <c r="AF12" s="12">
        <v>10</v>
      </c>
      <c r="AG12" s="12">
        <v>7</v>
      </c>
      <c r="AI12" s="12">
        <v>0</v>
      </c>
      <c r="AJ12" s="12">
        <v>2</v>
      </c>
      <c r="AK12" s="12">
        <v>2</v>
      </c>
      <c r="AL12" s="12">
        <v>3</v>
      </c>
      <c r="AM12" s="12">
        <v>6</v>
      </c>
      <c r="AN12" s="12">
        <v>6</v>
      </c>
      <c r="AO12" s="12">
        <v>4</v>
      </c>
      <c r="AP12" s="12">
        <v>5</v>
      </c>
      <c r="AQ12" s="2">
        <f t="shared" si="0"/>
        <v>28</v>
      </c>
    </row>
    <row r="13" spans="1:43" ht="20.25" customHeight="1" x14ac:dyDescent="0.55000000000000004">
      <c r="A13" s="6" t="s">
        <v>27</v>
      </c>
      <c r="B13" s="12">
        <v>0</v>
      </c>
      <c r="C13" s="12">
        <v>0</v>
      </c>
      <c r="D13" s="12">
        <v>1</v>
      </c>
      <c r="E13" s="12">
        <v>1</v>
      </c>
      <c r="F13" s="12">
        <v>3</v>
      </c>
      <c r="G13" s="12">
        <v>2</v>
      </c>
      <c r="H13" s="12">
        <v>3</v>
      </c>
      <c r="I13" s="12">
        <v>10</v>
      </c>
      <c r="J13" s="12">
        <v>0</v>
      </c>
      <c r="K13" s="12">
        <v>0</v>
      </c>
      <c r="L13" s="12">
        <v>4</v>
      </c>
      <c r="M13" s="12">
        <v>2</v>
      </c>
      <c r="N13" s="12">
        <v>0</v>
      </c>
      <c r="O13" s="12">
        <v>4</v>
      </c>
      <c r="P13" s="12">
        <v>0</v>
      </c>
      <c r="Q13" s="12">
        <v>10</v>
      </c>
      <c r="R13" s="12">
        <v>0</v>
      </c>
      <c r="S13" s="12">
        <v>0</v>
      </c>
      <c r="T13" s="12">
        <v>0</v>
      </c>
      <c r="U13" s="12">
        <v>0</v>
      </c>
      <c r="V13" s="12">
        <v>0</v>
      </c>
      <c r="W13" s="12">
        <v>0</v>
      </c>
      <c r="X13" s="12">
        <v>1</v>
      </c>
      <c r="Y13" s="12">
        <v>19</v>
      </c>
      <c r="Z13" s="12">
        <v>0</v>
      </c>
      <c r="AA13" s="12">
        <v>0</v>
      </c>
      <c r="AB13" s="12">
        <v>2</v>
      </c>
      <c r="AC13" s="12">
        <v>5</v>
      </c>
      <c r="AD13" s="12">
        <v>2</v>
      </c>
      <c r="AE13" s="12">
        <v>5</v>
      </c>
      <c r="AF13" s="12">
        <v>3</v>
      </c>
      <c r="AG13" s="12">
        <v>3</v>
      </c>
    </row>
    <row r="14" spans="1:43" ht="20.25" customHeight="1" x14ac:dyDescent="0.55000000000000004">
      <c r="A14" s="6" t="s">
        <v>12</v>
      </c>
      <c r="B14" s="6">
        <f>SUM(B8:B13)</f>
        <v>0</v>
      </c>
      <c r="C14" s="6">
        <f t="shared" ref="C14:Y14" si="1">SUM(C8:C13)</f>
        <v>6</v>
      </c>
      <c r="D14" s="6">
        <f t="shared" si="1"/>
        <v>6</v>
      </c>
      <c r="E14" s="6">
        <f t="shared" si="1"/>
        <v>4</v>
      </c>
      <c r="F14" s="6">
        <f t="shared" si="1"/>
        <v>13</v>
      </c>
      <c r="G14" s="6">
        <f t="shared" si="1"/>
        <v>15</v>
      </c>
      <c r="H14" s="6">
        <f t="shared" si="1"/>
        <v>15</v>
      </c>
      <c r="I14" s="6">
        <f t="shared" si="1"/>
        <v>42</v>
      </c>
      <c r="J14" s="6">
        <f t="shared" si="1"/>
        <v>0</v>
      </c>
      <c r="K14" s="6">
        <f t="shared" si="1"/>
        <v>6</v>
      </c>
      <c r="L14" s="6">
        <f t="shared" si="1"/>
        <v>6</v>
      </c>
      <c r="M14" s="6">
        <f t="shared" si="1"/>
        <v>4</v>
      </c>
      <c r="N14" s="6">
        <f t="shared" si="1"/>
        <v>15</v>
      </c>
      <c r="O14" s="6">
        <f t="shared" si="1"/>
        <v>14</v>
      </c>
      <c r="P14" s="6">
        <f t="shared" si="1"/>
        <v>11</v>
      </c>
      <c r="Q14" s="6">
        <f t="shared" si="1"/>
        <v>45</v>
      </c>
      <c r="R14" s="6">
        <f t="shared" si="1"/>
        <v>0</v>
      </c>
      <c r="S14" s="6">
        <f t="shared" si="1"/>
        <v>4</v>
      </c>
      <c r="T14" s="6">
        <f t="shared" si="1"/>
        <v>1</v>
      </c>
      <c r="U14" s="6">
        <f t="shared" si="1"/>
        <v>1</v>
      </c>
      <c r="V14" s="6">
        <f t="shared" si="1"/>
        <v>1</v>
      </c>
      <c r="W14" s="6">
        <f t="shared" si="1"/>
        <v>3</v>
      </c>
      <c r="X14" s="6">
        <f t="shared" si="1"/>
        <v>8</v>
      </c>
      <c r="Y14" s="6">
        <f t="shared" si="1"/>
        <v>83</v>
      </c>
      <c r="Z14" s="6">
        <f>SUM(Z8:Z13)</f>
        <v>0</v>
      </c>
      <c r="AA14" s="6">
        <f t="shared" ref="AA14:AG14" si="2">SUM(AA8:AA13)</f>
        <v>5</v>
      </c>
      <c r="AB14" s="6">
        <f t="shared" si="2"/>
        <v>7</v>
      </c>
      <c r="AC14" s="6">
        <f t="shared" si="2"/>
        <v>10</v>
      </c>
      <c r="AD14" s="6">
        <f t="shared" si="2"/>
        <v>7</v>
      </c>
      <c r="AE14" s="6">
        <f t="shared" si="2"/>
        <v>20</v>
      </c>
      <c r="AF14" s="6">
        <f t="shared" si="2"/>
        <v>23</v>
      </c>
      <c r="AG14" s="6">
        <f t="shared" si="2"/>
        <v>29</v>
      </c>
    </row>
    <row r="15" spans="1:43" ht="20.25" customHeight="1" x14ac:dyDescent="0.55000000000000004">
      <c r="A15" s="11"/>
      <c r="B15" s="11"/>
      <c r="C15" s="11"/>
      <c r="D15" s="11"/>
      <c r="E15" s="11">
        <f>SUM(B14:I14)</f>
        <v>101</v>
      </c>
      <c r="F15" s="11"/>
      <c r="G15" s="38">
        <f>H15*100/101</f>
        <v>71.287128712871294</v>
      </c>
      <c r="H15" s="11">
        <f>SUM(G14:I14)</f>
        <v>72</v>
      </c>
      <c r="I15" s="11"/>
      <c r="J15" s="11"/>
      <c r="K15" s="11"/>
      <c r="L15" s="11"/>
      <c r="M15" s="11"/>
      <c r="N15" s="11">
        <f>SUM(J14:Q14)</f>
        <v>101</v>
      </c>
      <c r="O15" s="39">
        <f>P15*100/101</f>
        <v>69.306930693069305</v>
      </c>
      <c r="P15" s="11">
        <f>SUM(O14:Q14)</f>
        <v>70</v>
      </c>
      <c r="Q15" s="11"/>
      <c r="R15" s="11"/>
      <c r="S15" s="11"/>
      <c r="T15" s="11"/>
      <c r="U15" s="11"/>
      <c r="V15" s="11">
        <f>SUM(R14:Y14)</f>
        <v>101</v>
      </c>
      <c r="W15" s="11"/>
      <c r="X15" s="39">
        <f>Y15*100/101</f>
        <v>93.069306930693074</v>
      </c>
      <c r="Y15" s="11">
        <f>SUM(W14:Y14)</f>
        <v>94</v>
      </c>
      <c r="Z15" s="11"/>
      <c r="AA15" s="11"/>
      <c r="AB15" s="11"/>
      <c r="AC15" s="11"/>
      <c r="AD15" s="11">
        <f>SUM(Z14:AG14)</f>
        <v>101</v>
      </c>
      <c r="AE15" s="11"/>
      <c r="AF15" s="40">
        <f>AG15*100/101</f>
        <v>71.287128712871294</v>
      </c>
      <c r="AG15" s="11">
        <f>SUM(AE14:AG14)</f>
        <v>72</v>
      </c>
    </row>
    <row r="16" spans="1:43" ht="20.25" customHeight="1" x14ac:dyDescent="0.55000000000000004">
      <c r="A16" s="4"/>
      <c r="B16" s="150" t="s">
        <v>56</v>
      </c>
      <c r="C16" s="151"/>
      <c r="D16" s="151"/>
      <c r="E16" s="151"/>
      <c r="F16" s="151"/>
      <c r="G16" s="151"/>
      <c r="H16" s="151"/>
      <c r="I16" s="152"/>
      <c r="J16" s="150" t="s">
        <v>54</v>
      </c>
      <c r="K16" s="151"/>
      <c r="L16" s="151"/>
      <c r="M16" s="151"/>
      <c r="N16" s="151"/>
      <c r="O16" s="151"/>
      <c r="P16" s="151"/>
      <c r="Q16" s="152"/>
      <c r="R16" s="150" t="s">
        <v>55</v>
      </c>
      <c r="S16" s="151"/>
      <c r="T16" s="151"/>
      <c r="U16" s="151"/>
      <c r="V16" s="151"/>
      <c r="W16" s="151"/>
      <c r="X16" s="151"/>
      <c r="Y16" s="152"/>
      <c r="Z16" s="150" t="s">
        <v>65</v>
      </c>
      <c r="AA16" s="151"/>
      <c r="AB16" s="151"/>
      <c r="AC16" s="151"/>
      <c r="AD16" s="151"/>
      <c r="AE16" s="151"/>
      <c r="AF16" s="151"/>
      <c r="AG16" s="152"/>
    </row>
    <row r="17" spans="1:45 16384:16384" ht="20.25" customHeight="1" x14ac:dyDescent="0.55000000000000004">
      <c r="A17" s="36" t="s">
        <v>46</v>
      </c>
      <c r="B17" s="153" t="s">
        <v>48</v>
      </c>
      <c r="C17" s="154"/>
      <c r="D17" s="154"/>
      <c r="E17" s="154"/>
      <c r="F17" s="154"/>
      <c r="G17" s="154"/>
      <c r="H17" s="154"/>
      <c r="I17" s="155"/>
      <c r="J17" s="153" t="s">
        <v>48</v>
      </c>
      <c r="K17" s="154"/>
      <c r="L17" s="154"/>
      <c r="M17" s="154"/>
      <c r="N17" s="154"/>
      <c r="O17" s="154"/>
      <c r="P17" s="154"/>
      <c r="Q17" s="155"/>
      <c r="R17" s="153" t="s">
        <v>48</v>
      </c>
      <c r="S17" s="154"/>
      <c r="T17" s="154"/>
      <c r="U17" s="154"/>
      <c r="V17" s="154"/>
      <c r="W17" s="154"/>
      <c r="X17" s="154"/>
      <c r="Y17" s="155"/>
      <c r="Z17" s="153" t="s">
        <v>48</v>
      </c>
      <c r="AA17" s="154"/>
      <c r="AB17" s="154"/>
      <c r="AC17" s="154"/>
      <c r="AD17" s="154"/>
      <c r="AE17" s="154"/>
      <c r="AF17" s="154"/>
      <c r="AG17" s="155"/>
    </row>
    <row r="18" spans="1:45 16384:16384" ht="20.25" customHeight="1" x14ac:dyDescent="0.55000000000000004">
      <c r="A18" s="36" t="s">
        <v>47</v>
      </c>
      <c r="B18" s="147" t="s">
        <v>49</v>
      </c>
      <c r="C18" s="148"/>
      <c r="D18" s="148"/>
      <c r="E18" s="148"/>
      <c r="F18" s="148"/>
      <c r="G18" s="148"/>
      <c r="H18" s="148"/>
      <c r="I18" s="149"/>
      <c r="J18" s="147" t="s">
        <v>49</v>
      </c>
      <c r="K18" s="148"/>
      <c r="L18" s="148"/>
      <c r="M18" s="148"/>
      <c r="N18" s="148"/>
      <c r="O18" s="148"/>
      <c r="P18" s="148"/>
      <c r="Q18" s="149"/>
      <c r="R18" s="147" t="s">
        <v>49</v>
      </c>
      <c r="S18" s="148"/>
      <c r="T18" s="148"/>
      <c r="U18" s="148"/>
      <c r="V18" s="148"/>
      <c r="W18" s="148"/>
      <c r="X18" s="148"/>
      <c r="Y18" s="149"/>
      <c r="Z18" s="147" t="s">
        <v>49</v>
      </c>
      <c r="AA18" s="148"/>
      <c r="AB18" s="148"/>
      <c r="AC18" s="148"/>
      <c r="AD18" s="148"/>
      <c r="AE18" s="148"/>
      <c r="AF18" s="148"/>
      <c r="AG18" s="149"/>
    </row>
    <row r="19" spans="1:45 16384:16384" ht="21.75" customHeight="1" x14ac:dyDescent="0.55000000000000004">
      <c r="A19" s="37"/>
      <c r="B19" s="6">
        <v>0</v>
      </c>
      <c r="C19" s="6">
        <v>1</v>
      </c>
      <c r="D19" s="6">
        <v>1.5</v>
      </c>
      <c r="E19" s="6">
        <v>2</v>
      </c>
      <c r="F19" s="6">
        <v>2.5</v>
      </c>
      <c r="G19" s="6">
        <v>3</v>
      </c>
      <c r="H19" s="6">
        <v>3.5</v>
      </c>
      <c r="I19" s="6">
        <v>4</v>
      </c>
      <c r="J19" s="6">
        <v>0</v>
      </c>
      <c r="K19" s="6">
        <v>1</v>
      </c>
      <c r="L19" s="6">
        <v>1.5</v>
      </c>
      <c r="M19" s="6">
        <v>2</v>
      </c>
      <c r="N19" s="6">
        <v>2.5</v>
      </c>
      <c r="O19" s="6">
        <v>3</v>
      </c>
      <c r="P19" s="6">
        <v>3.5</v>
      </c>
      <c r="Q19" s="6">
        <v>4</v>
      </c>
      <c r="R19" s="6">
        <v>0</v>
      </c>
      <c r="S19" s="6">
        <v>1</v>
      </c>
      <c r="T19" s="6">
        <v>1.5</v>
      </c>
      <c r="U19" s="6">
        <v>2</v>
      </c>
      <c r="V19" s="6">
        <v>2.5</v>
      </c>
      <c r="W19" s="6">
        <v>3</v>
      </c>
      <c r="X19" s="6">
        <v>3.5</v>
      </c>
      <c r="Y19" s="6">
        <v>4</v>
      </c>
      <c r="Z19" s="6">
        <v>0</v>
      </c>
      <c r="AA19" s="6">
        <v>1</v>
      </c>
      <c r="AB19" s="6">
        <v>1.5</v>
      </c>
      <c r="AC19" s="6">
        <v>2</v>
      </c>
      <c r="AD19" s="6">
        <v>2.5</v>
      </c>
      <c r="AE19" s="6">
        <v>3</v>
      </c>
      <c r="AF19" s="6">
        <v>3.5</v>
      </c>
      <c r="AG19" s="6">
        <v>4</v>
      </c>
      <c r="AK19" s="12">
        <v>0</v>
      </c>
      <c r="AL19" s="12">
        <v>1</v>
      </c>
      <c r="AM19" s="12">
        <v>0</v>
      </c>
      <c r="AN19" s="12">
        <v>0</v>
      </c>
      <c r="AO19" s="12">
        <v>0</v>
      </c>
      <c r="AP19" s="12">
        <v>3</v>
      </c>
      <c r="AQ19" s="12">
        <v>3</v>
      </c>
      <c r="AR19" s="12">
        <v>8</v>
      </c>
      <c r="AS19" s="2">
        <f>SUM(AK19:AR19)</f>
        <v>15</v>
      </c>
    </row>
    <row r="20" spans="1:45 16384:16384" ht="21.75" customHeight="1" x14ac:dyDescent="0.55000000000000004">
      <c r="A20" s="6" t="s">
        <v>22</v>
      </c>
      <c r="B20" s="12">
        <v>0</v>
      </c>
      <c r="C20" s="12">
        <v>1</v>
      </c>
      <c r="D20" s="12">
        <v>0</v>
      </c>
      <c r="E20" s="12">
        <v>0</v>
      </c>
      <c r="F20" s="12">
        <v>0</v>
      </c>
      <c r="G20" s="12">
        <v>3</v>
      </c>
      <c r="H20" s="12">
        <v>3</v>
      </c>
      <c r="I20" s="12">
        <v>3</v>
      </c>
      <c r="J20" s="12">
        <v>0</v>
      </c>
      <c r="K20" s="12">
        <v>0</v>
      </c>
      <c r="L20" s="12">
        <v>0</v>
      </c>
      <c r="M20" s="12">
        <v>0</v>
      </c>
      <c r="N20" s="12">
        <v>1</v>
      </c>
      <c r="O20" s="12">
        <v>0</v>
      </c>
      <c r="P20" s="12">
        <v>0</v>
      </c>
      <c r="Q20" s="12">
        <v>9</v>
      </c>
      <c r="R20" s="12">
        <v>0</v>
      </c>
      <c r="S20" s="12">
        <v>0</v>
      </c>
      <c r="T20" s="12">
        <v>1</v>
      </c>
      <c r="U20" s="12">
        <v>0</v>
      </c>
      <c r="V20" s="12">
        <v>0</v>
      </c>
      <c r="W20" s="12">
        <v>1</v>
      </c>
      <c r="X20" s="12">
        <v>2</v>
      </c>
      <c r="Y20" s="12">
        <v>6</v>
      </c>
      <c r="Z20" s="12">
        <v>0</v>
      </c>
      <c r="AA20" s="12">
        <v>0</v>
      </c>
      <c r="AB20" s="12">
        <v>1</v>
      </c>
      <c r="AC20" s="12">
        <v>0</v>
      </c>
      <c r="AD20" s="12">
        <v>0</v>
      </c>
      <c r="AE20" s="12">
        <v>0</v>
      </c>
      <c r="AF20" s="12">
        <v>1</v>
      </c>
      <c r="AG20" s="12">
        <v>8</v>
      </c>
      <c r="AK20" s="6">
        <v>0</v>
      </c>
      <c r="AL20" s="6">
        <v>0</v>
      </c>
      <c r="AM20" s="6">
        <v>1</v>
      </c>
      <c r="AN20" s="6">
        <v>0</v>
      </c>
      <c r="AO20" s="6">
        <v>3</v>
      </c>
      <c r="AP20" s="6">
        <v>8</v>
      </c>
      <c r="AQ20" s="6">
        <v>2</v>
      </c>
      <c r="AR20" s="6">
        <v>5</v>
      </c>
      <c r="AS20" s="2">
        <f t="shared" ref="AS20:AS24" si="3">SUM(AK20:AR20)</f>
        <v>19</v>
      </c>
      <c r="XFD20" s="2">
        <v>8</v>
      </c>
    </row>
    <row r="21" spans="1:45 16384:16384" ht="21.75" customHeight="1" x14ac:dyDescent="0.55000000000000004">
      <c r="A21" s="6" t="s">
        <v>24</v>
      </c>
      <c r="B21" s="6">
        <v>0</v>
      </c>
      <c r="C21" s="6">
        <v>0</v>
      </c>
      <c r="D21" s="6">
        <v>2</v>
      </c>
      <c r="E21" s="6">
        <v>1</v>
      </c>
      <c r="F21" s="6">
        <v>1</v>
      </c>
      <c r="G21" s="6">
        <v>0</v>
      </c>
      <c r="H21" s="6">
        <v>3</v>
      </c>
      <c r="I21" s="6">
        <v>6</v>
      </c>
      <c r="J21" s="6">
        <v>0</v>
      </c>
      <c r="K21" s="6">
        <v>0</v>
      </c>
      <c r="L21" s="6">
        <v>0</v>
      </c>
      <c r="M21" s="6">
        <v>1</v>
      </c>
      <c r="N21" s="6">
        <v>0</v>
      </c>
      <c r="O21" s="6">
        <v>1</v>
      </c>
      <c r="P21" s="6">
        <v>5</v>
      </c>
      <c r="Q21" s="6">
        <v>6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1</v>
      </c>
      <c r="X21" s="6">
        <v>3</v>
      </c>
      <c r="Y21" s="6">
        <v>9</v>
      </c>
      <c r="Z21" s="6">
        <v>0</v>
      </c>
      <c r="AA21" s="6">
        <v>0</v>
      </c>
      <c r="AB21" s="6">
        <v>0</v>
      </c>
      <c r="AC21" s="6">
        <v>1</v>
      </c>
      <c r="AD21" s="6">
        <v>2</v>
      </c>
      <c r="AE21" s="6">
        <v>1</v>
      </c>
      <c r="AF21" s="6">
        <v>3</v>
      </c>
      <c r="AG21" s="6">
        <v>6</v>
      </c>
      <c r="AK21" s="6">
        <v>0</v>
      </c>
      <c r="AL21" s="6">
        <v>1</v>
      </c>
      <c r="AM21" s="6">
        <v>0</v>
      </c>
      <c r="AN21" s="6">
        <v>1</v>
      </c>
      <c r="AO21" s="6">
        <v>0</v>
      </c>
      <c r="AP21" s="6">
        <v>3</v>
      </c>
      <c r="AQ21" s="6">
        <v>1</v>
      </c>
      <c r="AR21" s="6">
        <v>13</v>
      </c>
      <c r="AS21" s="2">
        <f t="shared" si="3"/>
        <v>19</v>
      </c>
    </row>
    <row r="22" spans="1:45 16384:16384" ht="21.75" customHeight="1" x14ac:dyDescent="0.55000000000000004">
      <c r="A22" s="6" t="s">
        <v>23</v>
      </c>
      <c r="B22" s="6">
        <v>0</v>
      </c>
      <c r="C22" s="6">
        <v>1</v>
      </c>
      <c r="D22" s="6">
        <v>1</v>
      </c>
      <c r="E22" s="6">
        <v>0</v>
      </c>
      <c r="F22" s="6">
        <v>4</v>
      </c>
      <c r="G22" s="6">
        <v>2</v>
      </c>
      <c r="H22" s="6">
        <v>4</v>
      </c>
      <c r="I22" s="6">
        <v>6</v>
      </c>
      <c r="J22" s="6">
        <v>0</v>
      </c>
      <c r="K22" s="6">
        <v>1</v>
      </c>
      <c r="L22" s="6">
        <v>0</v>
      </c>
      <c r="M22" s="6">
        <v>0</v>
      </c>
      <c r="N22" s="6">
        <v>0</v>
      </c>
      <c r="O22" s="6">
        <v>0</v>
      </c>
      <c r="P22" s="6">
        <v>1</v>
      </c>
      <c r="Q22" s="6">
        <v>16</v>
      </c>
      <c r="R22" s="6">
        <v>0</v>
      </c>
      <c r="S22" s="6">
        <v>1</v>
      </c>
      <c r="T22" s="6">
        <v>0</v>
      </c>
      <c r="U22" s="6">
        <v>0</v>
      </c>
      <c r="V22" s="6">
        <v>1</v>
      </c>
      <c r="W22" s="6">
        <v>5</v>
      </c>
      <c r="X22" s="6">
        <v>3</v>
      </c>
      <c r="Y22" s="6">
        <v>8</v>
      </c>
      <c r="Z22" s="6">
        <v>0</v>
      </c>
      <c r="AA22" s="6">
        <v>1</v>
      </c>
      <c r="AB22" s="6">
        <v>0</v>
      </c>
      <c r="AC22" s="6">
        <v>0</v>
      </c>
      <c r="AD22" s="6">
        <v>0</v>
      </c>
      <c r="AE22" s="6">
        <v>4</v>
      </c>
      <c r="AF22" s="6">
        <v>4</v>
      </c>
      <c r="AG22" s="6">
        <v>9</v>
      </c>
      <c r="AK22" s="6">
        <v>0</v>
      </c>
      <c r="AL22" s="6">
        <v>2</v>
      </c>
      <c r="AM22" s="6">
        <v>0</v>
      </c>
      <c r="AN22" s="6">
        <v>0</v>
      </c>
      <c r="AO22" s="6">
        <v>0</v>
      </c>
      <c r="AP22" s="6">
        <v>4</v>
      </c>
      <c r="AQ22" s="6">
        <v>2</v>
      </c>
      <c r="AR22" s="6">
        <v>13</v>
      </c>
      <c r="AS22" s="2">
        <f t="shared" si="3"/>
        <v>21</v>
      </c>
    </row>
    <row r="23" spans="1:45 16384:16384" ht="21.75" customHeight="1" x14ac:dyDescent="0.55000000000000004">
      <c r="A23" s="6" t="s">
        <v>25</v>
      </c>
      <c r="B23" s="6">
        <v>0</v>
      </c>
      <c r="C23" s="6">
        <v>1</v>
      </c>
      <c r="D23" s="6">
        <v>1</v>
      </c>
      <c r="E23" s="6">
        <v>3</v>
      </c>
      <c r="F23" s="6">
        <v>3</v>
      </c>
      <c r="G23" s="6">
        <v>4</v>
      </c>
      <c r="H23" s="6">
        <v>0</v>
      </c>
      <c r="I23" s="6">
        <v>7</v>
      </c>
      <c r="J23" s="6">
        <v>0</v>
      </c>
      <c r="K23" s="6">
        <v>0</v>
      </c>
      <c r="L23" s="6">
        <v>2</v>
      </c>
      <c r="M23" s="6">
        <v>0</v>
      </c>
      <c r="N23" s="6">
        <v>2</v>
      </c>
      <c r="O23" s="6">
        <v>1</v>
      </c>
      <c r="P23" s="6">
        <v>3</v>
      </c>
      <c r="Q23" s="6">
        <v>11</v>
      </c>
      <c r="R23" s="6">
        <v>0</v>
      </c>
      <c r="S23" s="6">
        <v>0</v>
      </c>
      <c r="T23" s="6">
        <v>1</v>
      </c>
      <c r="U23" s="6">
        <v>1</v>
      </c>
      <c r="V23" s="6">
        <v>1</v>
      </c>
      <c r="W23" s="6">
        <v>3</v>
      </c>
      <c r="X23" s="6">
        <v>3</v>
      </c>
      <c r="Y23" s="6">
        <v>10</v>
      </c>
      <c r="Z23" s="6">
        <v>0</v>
      </c>
      <c r="AA23" s="6">
        <v>2</v>
      </c>
      <c r="AB23" s="6">
        <v>0</v>
      </c>
      <c r="AC23" s="6">
        <v>0</v>
      </c>
      <c r="AD23" s="6">
        <v>1</v>
      </c>
      <c r="AE23" s="6">
        <v>2</v>
      </c>
      <c r="AF23" s="6">
        <v>5</v>
      </c>
      <c r="AG23" s="6">
        <v>9</v>
      </c>
      <c r="AK23" s="12">
        <v>0</v>
      </c>
      <c r="AL23" s="12">
        <v>0</v>
      </c>
      <c r="AM23" s="12">
        <v>0</v>
      </c>
      <c r="AN23" s="12">
        <v>0</v>
      </c>
      <c r="AO23" s="12">
        <v>0</v>
      </c>
      <c r="AP23" s="12">
        <v>4</v>
      </c>
      <c r="AQ23" s="12">
        <v>1</v>
      </c>
      <c r="AR23" s="12">
        <v>16</v>
      </c>
      <c r="AS23" s="2">
        <f t="shared" si="3"/>
        <v>21</v>
      </c>
    </row>
    <row r="24" spans="1:45 16384:16384" ht="21.75" customHeight="1" x14ac:dyDescent="0.55000000000000004">
      <c r="A24" s="6" t="s">
        <v>26</v>
      </c>
      <c r="B24" s="12">
        <v>0</v>
      </c>
      <c r="C24" s="12">
        <v>2</v>
      </c>
      <c r="D24" s="12">
        <v>0</v>
      </c>
      <c r="E24" s="12">
        <v>0</v>
      </c>
      <c r="F24" s="12">
        <v>0</v>
      </c>
      <c r="G24" s="12">
        <v>5</v>
      </c>
      <c r="H24" s="12">
        <v>7</v>
      </c>
      <c r="I24" s="12">
        <v>7</v>
      </c>
      <c r="J24" s="12">
        <v>0</v>
      </c>
      <c r="K24" s="12">
        <v>2</v>
      </c>
      <c r="L24" s="12">
        <v>0</v>
      </c>
      <c r="M24" s="12">
        <v>0</v>
      </c>
      <c r="N24" s="12">
        <v>0</v>
      </c>
      <c r="O24" s="12">
        <v>1</v>
      </c>
      <c r="P24" s="12">
        <v>4</v>
      </c>
      <c r="Q24" s="12">
        <v>14</v>
      </c>
      <c r="R24" s="6">
        <v>0</v>
      </c>
      <c r="S24" s="6">
        <v>2</v>
      </c>
      <c r="T24" s="6">
        <v>0</v>
      </c>
      <c r="U24" s="6">
        <v>0</v>
      </c>
      <c r="V24" s="6">
        <v>0</v>
      </c>
      <c r="W24" s="6">
        <v>0</v>
      </c>
      <c r="X24" s="6">
        <v>3</v>
      </c>
      <c r="Y24" s="6">
        <v>16</v>
      </c>
      <c r="Z24" s="12">
        <v>0</v>
      </c>
      <c r="AA24" s="12">
        <v>2</v>
      </c>
      <c r="AB24" s="12">
        <v>0</v>
      </c>
      <c r="AC24" s="12">
        <v>0</v>
      </c>
      <c r="AD24" s="12">
        <v>0</v>
      </c>
      <c r="AE24" s="12">
        <v>0</v>
      </c>
      <c r="AF24" s="12">
        <v>1</v>
      </c>
      <c r="AG24" s="12">
        <v>18</v>
      </c>
      <c r="AK24" s="12">
        <v>0</v>
      </c>
      <c r="AL24" s="12">
        <v>1</v>
      </c>
      <c r="AM24" s="12">
        <v>0</v>
      </c>
      <c r="AN24" s="12">
        <v>1</v>
      </c>
      <c r="AO24" s="12">
        <v>1</v>
      </c>
      <c r="AP24" s="12">
        <v>7</v>
      </c>
      <c r="AQ24" s="12">
        <v>7</v>
      </c>
      <c r="AR24" s="12">
        <v>11</v>
      </c>
      <c r="AS24" s="2">
        <f t="shared" si="3"/>
        <v>28</v>
      </c>
    </row>
    <row r="25" spans="1:45 16384:16384" ht="21.75" customHeight="1" x14ac:dyDescent="0.55000000000000004">
      <c r="A25" s="6" t="s">
        <v>27</v>
      </c>
      <c r="B25" s="12">
        <v>0</v>
      </c>
      <c r="C25" s="12">
        <v>0</v>
      </c>
      <c r="D25" s="12">
        <v>1</v>
      </c>
      <c r="E25" s="12">
        <v>5</v>
      </c>
      <c r="F25" s="12">
        <v>5</v>
      </c>
      <c r="G25" s="12">
        <v>4</v>
      </c>
      <c r="H25" s="12">
        <v>3</v>
      </c>
      <c r="I25" s="12">
        <v>2</v>
      </c>
      <c r="J25" s="12">
        <v>0</v>
      </c>
      <c r="K25" s="12">
        <v>0</v>
      </c>
      <c r="L25" s="12">
        <v>0</v>
      </c>
      <c r="M25" s="12">
        <v>0</v>
      </c>
      <c r="N25" s="12">
        <v>5</v>
      </c>
      <c r="O25" s="12">
        <v>7</v>
      </c>
      <c r="P25" s="12">
        <v>3</v>
      </c>
      <c r="Q25" s="12">
        <v>5</v>
      </c>
      <c r="R25" s="12">
        <v>0</v>
      </c>
      <c r="S25" s="12">
        <v>0</v>
      </c>
      <c r="T25" s="12">
        <v>0</v>
      </c>
      <c r="U25" s="12">
        <v>2</v>
      </c>
      <c r="V25" s="12">
        <v>0</v>
      </c>
      <c r="W25" s="12">
        <v>7</v>
      </c>
      <c r="X25" s="12">
        <v>6</v>
      </c>
      <c r="Y25" s="12">
        <v>5</v>
      </c>
      <c r="Z25" s="12">
        <v>0</v>
      </c>
      <c r="AA25" s="12">
        <v>0</v>
      </c>
      <c r="AB25" s="12">
        <v>0</v>
      </c>
      <c r="AC25" s="12">
        <v>0</v>
      </c>
      <c r="AD25" s="12">
        <v>0</v>
      </c>
      <c r="AE25" s="12">
        <v>1</v>
      </c>
      <c r="AF25" s="12">
        <v>5</v>
      </c>
      <c r="AG25" s="12">
        <v>14</v>
      </c>
      <c r="AK25" s="12"/>
      <c r="AL25" s="12"/>
      <c r="AM25" s="12"/>
      <c r="AN25" s="12"/>
      <c r="AO25" s="12"/>
      <c r="AP25" s="12"/>
      <c r="AQ25" s="12"/>
      <c r="AR25" s="12"/>
    </row>
    <row r="26" spans="1:45 16384:16384" ht="21.75" customHeight="1" x14ac:dyDescent="0.55000000000000004">
      <c r="A26" s="6" t="s">
        <v>12</v>
      </c>
      <c r="B26" s="6">
        <f t="shared" ref="B26:AG26" si="4">SUM(B20:B25)</f>
        <v>0</v>
      </c>
      <c r="C26" s="6">
        <f t="shared" si="4"/>
        <v>5</v>
      </c>
      <c r="D26" s="6">
        <f t="shared" si="4"/>
        <v>5</v>
      </c>
      <c r="E26" s="6">
        <f t="shared" si="4"/>
        <v>9</v>
      </c>
      <c r="F26" s="6">
        <f t="shared" si="4"/>
        <v>13</v>
      </c>
      <c r="G26" s="6">
        <f t="shared" si="4"/>
        <v>18</v>
      </c>
      <c r="H26" s="6">
        <f t="shared" si="4"/>
        <v>20</v>
      </c>
      <c r="I26" s="6">
        <f t="shared" si="4"/>
        <v>31</v>
      </c>
      <c r="J26" s="6">
        <f t="shared" si="4"/>
        <v>0</v>
      </c>
      <c r="K26" s="6">
        <f t="shared" si="4"/>
        <v>3</v>
      </c>
      <c r="L26" s="6">
        <f t="shared" si="4"/>
        <v>2</v>
      </c>
      <c r="M26" s="6">
        <f t="shared" si="4"/>
        <v>1</v>
      </c>
      <c r="N26" s="6">
        <f t="shared" si="4"/>
        <v>8</v>
      </c>
      <c r="O26" s="6">
        <f t="shared" si="4"/>
        <v>10</v>
      </c>
      <c r="P26" s="6">
        <f t="shared" si="4"/>
        <v>16</v>
      </c>
      <c r="Q26" s="6">
        <f t="shared" si="4"/>
        <v>61</v>
      </c>
      <c r="R26" s="6">
        <f t="shared" si="4"/>
        <v>0</v>
      </c>
      <c r="S26" s="6">
        <f t="shared" si="4"/>
        <v>3</v>
      </c>
      <c r="T26" s="6">
        <f t="shared" si="4"/>
        <v>2</v>
      </c>
      <c r="U26" s="6">
        <f t="shared" si="4"/>
        <v>3</v>
      </c>
      <c r="V26" s="6">
        <f t="shared" si="4"/>
        <v>2</v>
      </c>
      <c r="W26" s="6">
        <f t="shared" si="4"/>
        <v>17</v>
      </c>
      <c r="X26" s="6">
        <f t="shared" si="4"/>
        <v>20</v>
      </c>
      <c r="Y26" s="6">
        <f t="shared" si="4"/>
        <v>54</v>
      </c>
      <c r="Z26" s="6">
        <f t="shared" si="4"/>
        <v>0</v>
      </c>
      <c r="AA26" s="6">
        <f t="shared" si="4"/>
        <v>5</v>
      </c>
      <c r="AB26" s="6">
        <f t="shared" si="4"/>
        <v>1</v>
      </c>
      <c r="AC26" s="6">
        <f t="shared" si="4"/>
        <v>1</v>
      </c>
      <c r="AD26" s="6">
        <f t="shared" si="4"/>
        <v>3</v>
      </c>
      <c r="AE26" s="6">
        <f t="shared" si="4"/>
        <v>8</v>
      </c>
      <c r="AF26" s="6">
        <f t="shared" si="4"/>
        <v>19</v>
      </c>
      <c r="AG26" s="6">
        <f t="shared" si="4"/>
        <v>64</v>
      </c>
    </row>
    <row r="27" spans="1:45 16384:16384" x14ac:dyDescent="0.55000000000000004">
      <c r="A27" s="11"/>
      <c r="B27" s="11"/>
      <c r="C27" s="11"/>
      <c r="D27" s="11"/>
      <c r="E27" s="11"/>
      <c r="F27" s="11">
        <f>SUM(B26:I26)</f>
        <v>101</v>
      </c>
      <c r="G27" s="11"/>
      <c r="H27" s="39">
        <f>I27*100/101</f>
        <v>68.316831683168317</v>
      </c>
      <c r="I27" s="11">
        <f>SUM(G26:I26)</f>
        <v>69</v>
      </c>
      <c r="J27" s="11"/>
      <c r="K27" s="11"/>
      <c r="L27" s="11"/>
      <c r="M27" s="11">
        <f>SUM(J26:Q26)</f>
        <v>101</v>
      </c>
      <c r="N27" s="11"/>
      <c r="O27" s="11"/>
      <c r="P27" s="39">
        <f>Q27*100/101</f>
        <v>86.138613861386133</v>
      </c>
      <c r="Q27" s="11">
        <f>SUM(O26:Q26)</f>
        <v>87</v>
      </c>
      <c r="R27" s="11"/>
      <c r="S27" s="11"/>
      <c r="T27" s="11"/>
      <c r="U27" s="11"/>
      <c r="V27" s="11">
        <f>SUM(R26:Y26)</f>
        <v>101</v>
      </c>
      <c r="W27" s="11"/>
      <c r="X27" s="39">
        <f>Y27*100/101</f>
        <v>90.099009900990097</v>
      </c>
      <c r="Y27" s="11">
        <f>SUM(W26:Y26)</f>
        <v>91</v>
      </c>
      <c r="Z27" s="11"/>
      <c r="AA27" s="11"/>
      <c r="AB27" s="11"/>
      <c r="AC27" s="11">
        <f>SUM(Z26:AG26)</f>
        <v>101</v>
      </c>
      <c r="AD27" s="11"/>
      <c r="AE27" s="11"/>
      <c r="AF27" s="40">
        <f>AG27*100/101</f>
        <v>90.099009900990097</v>
      </c>
      <c r="AG27" s="11">
        <f>SUM(AE26:AG26)</f>
        <v>91</v>
      </c>
    </row>
    <row r="28" spans="1:45 16384:16384" x14ac:dyDescent="0.55000000000000004">
      <c r="A28" s="83" t="s">
        <v>45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</row>
    <row r="29" spans="1:45 16384:16384" x14ac:dyDescent="0.55000000000000004">
      <c r="A29" s="83" t="s">
        <v>72</v>
      </c>
      <c r="B29" s="83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</row>
    <row r="30" spans="1:45 16384:16384" x14ac:dyDescent="0.55000000000000004">
      <c r="B30" s="2" t="s">
        <v>71</v>
      </c>
    </row>
    <row r="31" spans="1:45 16384:16384" x14ac:dyDescent="0.55000000000000004">
      <c r="A31" s="4"/>
      <c r="B31" s="150" t="s">
        <v>66</v>
      </c>
      <c r="C31" s="151"/>
      <c r="D31" s="151"/>
      <c r="E31" s="151"/>
      <c r="F31" s="151"/>
      <c r="G31" s="151"/>
      <c r="H31" s="151"/>
      <c r="I31" s="152"/>
      <c r="J31" s="150" t="s">
        <v>69</v>
      </c>
      <c r="K31" s="151"/>
      <c r="L31" s="151"/>
      <c r="M31" s="151"/>
      <c r="N31" s="151"/>
      <c r="O31" s="151"/>
      <c r="P31" s="151"/>
      <c r="Q31" s="152"/>
      <c r="R31" s="150" t="s">
        <v>76</v>
      </c>
      <c r="S31" s="151"/>
      <c r="T31" s="151"/>
      <c r="U31" s="151"/>
      <c r="V31" s="151"/>
      <c r="W31" s="151"/>
      <c r="X31" s="151"/>
      <c r="Y31" s="152"/>
      <c r="Z31" s="150" t="s">
        <v>87</v>
      </c>
      <c r="AA31" s="151"/>
      <c r="AB31" s="151"/>
      <c r="AC31" s="151"/>
      <c r="AD31" s="151"/>
      <c r="AE31" s="151"/>
      <c r="AF31" s="151"/>
      <c r="AG31" s="152"/>
    </row>
    <row r="32" spans="1:45 16384:16384" x14ac:dyDescent="0.55000000000000004">
      <c r="A32" s="36" t="s">
        <v>46</v>
      </c>
      <c r="B32" s="153" t="s">
        <v>48</v>
      </c>
      <c r="C32" s="154"/>
      <c r="D32" s="154"/>
      <c r="E32" s="154"/>
      <c r="F32" s="154"/>
      <c r="G32" s="154"/>
      <c r="H32" s="154"/>
      <c r="I32" s="155"/>
      <c r="J32" s="153" t="s">
        <v>48</v>
      </c>
      <c r="K32" s="154"/>
      <c r="L32" s="154"/>
      <c r="M32" s="154"/>
      <c r="N32" s="154"/>
      <c r="O32" s="154"/>
      <c r="P32" s="154"/>
      <c r="Q32" s="155"/>
      <c r="R32" s="153" t="s">
        <v>48</v>
      </c>
      <c r="S32" s="154"/>
      <c r="T32" s="154"/>
      <c r="U32" s="154"/>
      <c r="V32" s="154"/>
      <c r="W32" s="154"/>
      <c r="X32" s="154"/>
      <c r="Y32" s="154"/>
      <c r="Z32" s="153" t="s">
        <v>48</v>
      </c>
      <c r="AA32" s="154"/>
      <c r="AB32" s="154"/>
      <c r="AC32" s="154"/>
      <c r="AD32" s="154"/>
      <c r="AE32" s="154"/>
      <c r="AF32" s="154"/>
      <c r="AG32" s="155"/>
    </row>
    <row r="33" spans="1:37" x14ac:dyDescent="0.55000000000000004">
      <c r="A33" s="36" t="s">
        <v>47</v>
      </c>
      <c r="B33" s="147" t="s">
        <v>48</v>
      </c>
      <c r="C33" s="148"/>
      <c r="D33" s="148"/>
      <c r="E33" s="148"/>
      <c r="F33" s="148"/>
      <c r="G33" s="148"/>
      <c r="H33" s="148"/>
      <c r="I33" s="149"/>
      <c r="J33" s="147" t="s">
        <v>49</v>
      </c>
      <c r="K33" s="148"/>
      <c r="L33" s="148"/>
      <c r="M33" s="148"/>
      <c r="N33" s="148"/>
      <c r="O33" s="148"/>
      <c r="P33" s="148"/>
      <c r="Q33" s="149"/>
      <c r="R33" s="147" t="s">
        <v>49</v>
      </c>
      <c r="S33" s="148"/>
      <c r="T33" s="148"/>
      <c r="U33" s="148"/>
      <c r="V33" s="148"/>
      <c r="W33" s="148"/>
      <c r="X33" s="148"/>
      <c r="Y33" s="148"/>
      <c r="Z33" s="147" t="s">
        <v>49</v>
      </c>
      <c r="AA33" s="148"/>
      <c r="AB33" s="148"/>
      <c r="AC33" s="148"/>
      <c r="AD33" s="148"/>
      <c r="AE33" s="148"/>
      <c r="AF33" s="148"/>
      <c r="AG33" s="149"/>
    </row>
    <row r="34" spans="1:37" x14ac:dyDescent="0.55000000000000004">
      <c r="A34" s="37"/>
      <c r="B34" s="6">
        <v>0</v>
      </c>
      <c r="C34" s="6">
        <v>1</v>
      </c>
      <c r="D34" s="6">
        <v>1.5</v>
      </c>
      <c r="E34" s="6">
        <v>2</v>
      </c>
      <c r="F34" s="6">
        <v>2.5</v>
      </c>
      <c r="G34" s="6">
        <v>3</v>
      </c>
      <c r="H34" s="6">
        <v>3.5</v>
      </c>
      <c r="I34" s="6">
        <v>4</v>
      </c>
      <c r="J34" s="6">
        <v>0</v>
      </c>
      <c r="K34" s="6">
        <v>1</v>
      </c>
      <c r="L34" s="6">
        <v>1.5</v>
      </c>
      <c r="M34" s="6">
        <v>2</v>
      </c>
      <c r="N34" s="6">
        <v>2.5</v>
      </c>
      <c r="O34" s="6">
        <v>3</v>
      </c>
      <c r="P34" s="6">
        <v>3.5</v>
      </c>
      <c r="Q34" s="6">
        <v>4</v>
      </c>
      <c r="R34" s="6">
        <v>0</v>
      </c>
      <c r="S34" s="6">
        <v>1</v>
      </c>
      <c r="T34" s="6">
        <v>1.5</v>
      </c>
      <c r="U34" s="6">
        <v>2</v>
      </c>
      <c r="V34" s="6">
        <v>2.5</v>
      </c>
      <c r="W34" s="6">
        <v>3</v>
      </c>
      <c r="X34" s="6">
        <v>3.5</v>
      </c>
      <c r="Y34" s="6">
        <v>4</v>
      </c>
      <c r="Z34" s="6">
        <v>0</v>
      </c>
      <c r="AA34" s="6">
        <v>1</v>
      </c>
      <c r="AB34" s="6">
        <v>1.5</v>
      </c>
      <c r="AC34" s="6">
        <v>2</v>
      </c>
      <c r="AD34" s="6">
        <v>2.5</v>
      </c>
      <c r="AE34" s="6">
        <v>3</v>
      </c>
      <c r="AF34" s="6">
        <v>3.5</v>
      </c>
      <c r="AG34" s="6">
        <v>4</v>
      </c>
    </row>
    <row r="35" spans="1:37" x14ac:dyDescent="0.55000000000000004">
      <c r="A35" s="6" t="s">
        <v>22</v>
      </c>
      <c r="B35" s="12">
        <v>0</v>
      </c>
      <c r="C35" s="12">
        <v>1</v>
      </c>
      <c r="D35" s="12">
        <v>0</v>
      </c>
      <c r="E35" s="12">
        <v>0</v>
      </c>
      <c r="F35" s="12">
        <v>0</v>
      </c>
      <c r="G35" s="12">
        <v>1</v>
      </c>
      <c r="H35" s="12">
        <v>3</v>
      </c>
      <c r="I35" s="12">
        <v>5</v>
      </c>
      <c r="J35" s="12">
        <v>0</v>
      </c>
      <c r="K35" s="12">
        <v>0</v>
      </c>
      <c r="L35" s="12">
        <v>1</v>
      </c>
      <c r="M35" s="12">
        <v>0</v>
      </c>
      <c r="N35" s="12">
        <v>0</v>
      </c>
      <c r="O35" s="12">
        <v>0</v>
      </c>
      <c r="P35" s="12">
        <v>5</v>
      </c>
      <c r="Q35" s="12">
        <v>4</v>
      </c>
      <c r="R35" s="22">
        <v>0</v>
      </c>
      <c r="S35" s="22">
        <v>0</v>
      </c>
      <c r="T35" s="22">
        <v>0</v>
      </c>
      <c r="U35" s="22">
        <v>1</v>
      </c>
      <c r="V35" s="22">
        <v>0</v>
      </c>
      <c r="W35" s="22">
        <v>0</v>
      </c>
      <c r="X35" s="22">
        <v>0</v>
      </c>
      <c r="Y35" s="22">
        <v>9</v>
      </c>
      <c r="Z35" s="15">
        <v>0</v>
      </c>
      <c r="AA35" s="15">
        <v>0</v>
      </c>
      <c r="AB35" s="15">
        <v>0</v>
      </c>
      <c r="AC35" s="15">
        <v>1</v>
      </c>
      <c r="AD35" s="15">
        <v>0</v>
      </c>
      <c r="AE35" s="15">
        <v>0</v>
      </c>
      <c r="AF35" s="15">
        <v>3</v>
      </c>
      <c r="AG35" s="15">
        <v>6</v>
      </c>
      <c r="AI35" s="2">
        <f>SUM(B35:I35)</f>
        <v>10</v>
      </c>
      <c r="AJ35" s="2">
        <f>SUM(J35:Q35)</f>
        <v>10</v>
      </c>
      <c r="AK35" s="2">
        <f>SUM(R35:Y35)</f>
        <v>10</v>
      </c>
    </row>
    <row r="36" spans="1:37" x14ac:dyDescent="0.55000000000000004">
      <c r="A36" s="6" t="s">
        <v>24</v>
      </c>
      <c r="B36" s="6">
        <v>0</v>
      </c>
      <c r="C36" s="6">
        <v>0</v>
      </c>
      <c r="D36" s="6">
        <v>1</v>
      </c>
      <c r="E36" s="6">
        <v>2</v>
      </c>
      <c r="F36" s="6">
        <v>1</v>
      </c>
      <c r="G36" s="6">
        <v>1</v>
      </c>
      <c r="H36" s="6">
        <v>3</v>
      </c>
      <c r="I36" s="6">
        <v>5</v>
      </c>
      <c r="J36" s="6">
        <v>0</v>
      </c>
      <c r="K36" s="6">
        <v>0</v>
      </c>
      <c r="L36" s="6">
        <v>1</v>
      </c>
      <c r="M36" s="6">
        <v>0</v>
      </c>
      <c r="N36" s="6">
        <v>2</v>
      </c>
      <c r="O36" s="6">
        <v>0</v>
      </c>
      <c r="P36" s="6">
        <v>0</v>
      </c>
      <c r="Q36" s="6">
        <v>10</v>
      </c>
      <c r="R36" s="22">
        <v>0</v>
      </c>
      <c r="S36" s="22">
        <v>0</v>
      </c>
      <c r="T36" s="22">
        <v>0</v>
      </c>
      <c r="U36" s="22">
        <v>1</v>
      </c>
      <c r="V36" s="22">
        <v>1</v>
      </c>
      <c r="W36" s="22">
        <v>1</v>
      </c>
      <c r="X36" s="22">
        <v>2</v>
      </c>
      <c r="Y36" s="22">
        <v>8</v>
      </c>
      <c r="Z36" s="15">
        <v>0</v>
      </c>
      <c r="AA36" s="15">
        <v>0</v>
      </c>
      <c r="AB36" s="15">
        <v>0</v>
      </c>
      <c r="AC36" s="15">
        <v>1</v>
      </c>
      <c r="AD36" s="15">
        <v>0</v>
      </c>
      <c r="AE36" s="15">
        <v>1</v>
      </c>
      <c r="AF36" s="15">
        <v>2</v>
      </c>
      <c r="AG36" s="15">
        <v>9</v>
      </c>
      <c r="AI36" s="2">
        <f t="shared" ref="AI36:AI40" si="5">SUM(B36:I36)</f>
        <v>13</v>
      </c>
      <c r="AJ36" s="2">
        <f t="shared" ref="AJ36:AJ40" si="6">SUM(J36:Q36)</f>
        <v>13</v>
      </c>
      <c r="AK36" s="2">
        <f t="shared" ref="AK36:AK40" si="7">SUM(R36:Y36)</f>
        <v>13</v>
      </c>
    </row>
    <row r="37" spans="1:37" x14ac:dyDescent="0.55000000000000004">
      <c r="A37" s="6" t="s">
        <v>23</v>
      </c>
      <c r="B37" s="6">
        <v>0</v>
      </c>
      <c r="C37" s="6">
        <v>1</v>
      </c>
      <c r="D37" s="6">
        <v>2</v>
      </c>
      <c r="E37" s="6">
        <v>3</v>
      </c>
      <c r="F37" s="6">
        <v>2</v>
      </c>
      <c r="G37" s="6">
        <v>4</v>
      </c>
      <c r="H37" s="6">
        <v>1</v>
      </c>
      <c r="I37" s="6">
        <v>5</v>
      </c>
      <c r="J37" s="6">
        <v>0</v>
      </c>
      <c r="K37" s="6">
        <v>1</v>
      </c>
      <c r="L37" s="6">
        <v>0</v>
      </c>
      <c r="M37" s="6">
        <v>1</v>
      </c>
      <c r="N37" s="6">
        <v>3</v>
      </c>
      <c r="O37" s="6">
        <v>4</v>
      </c>
      <c r="P37" s="6">
        <v>3</v>
      </c>
      <c r="Q37" s="6">
        <v>6</v>
      </c>
      <c r="R37" s="21">
        <v>0</v>
      </c>
      <c r="S37" s="21">
        <v>1</v>
      </c>
      <c r="T37" s="21">
        <v>0</v>
      </c>
      <c r="U37" s="21">
        <v>0</v>
      </c>
      <c r="V37" s="21">
        <v>1</v>
      </c>
      <c r="W37" s="21">
        <v>0</v>
      </c>
      <c r="X37" s="21">
        <v>2</v>
      </c>
      <c r="Y37" s="21">
        <v>14</v>
      </c>
      <c r="Z37" s="6">
        <v>0</v>
      </c>
      <c r="AA37" s="6">
        <v>1</v>
      </c>
      <c r="AB37" s="6">
        <v>0</v>
      </c>
      <c r="AC37" s="6">
        <v>2</v>
      </c>
      <c r="AD37" s="6">
        <v>2</v>
      </c>
      <c r="AE37" s="6">
        <v>3</v>
      </c>
      <c r="AF37" s="6">
        <v>5</v>
      </c>
      <c r="AG37" s="6">
        <v>5</v>
      </c>
      <c r="AI37" s="2">
        <f t="shared" si="5"/>
        <v>18</v>
      </c>
      <c r="AJ37" s="2">
        <f t="shared" si="6"/>
        <v>18</v>
      </c>
      <c r="AK37" s="2">
        <f t="shared" si="7"/>
        <v>18</v>
      </c>
    </row>
    <row r="38" spans="1:37" x14ac:dyDescent="0.55000000000000004">
      <c r="A38" s="6" t="s">
        <v>25</v>
      </c>
      <c r="B38" s="6">
        <v>0</v>
      </c>
      <c r="C38" s="6">
        <v>2</v>
      </c>
      <c r="D38" s="6">
        <v>0</v>
      </c>
      <c r="E38" s="6">
        <v>5</v>
      </c>
      <c r="F38" s="6">
        <v>1</v>
      </c>
      <c r="G38" s="6">
        <v>4</v>
      </c>
      <c r="H38" s="6">
        <v>4</v>
      </c>
      <c r="I38" s="6">
        <v>3</v>
      </c>
      <c r="J38" s="6">
        <v>0</v>
      </c>
      <c r="K38" s="6">
        <v>2</v>
      </c>
      <c r="L38" s="6">
        <v>0</v>
      </c>
      <c r="M38" s="6">
        <v>0</v>
      </c>
      <c r="N38" s="6">
        <v>1</v>
      </c>
      <c r="O38" s="6">
        <v>1</v>
      </c>
      <c r="P38" s="6">
        <v>4</v>
      </c>
      <c r="Q38" s="6">
        <v>11</v>
      </c>
      <c r="R38" s="6">
        <v>0</v>
      </c>
      <c r="S38" s="6">
        <v>0</v>
      </c>
      <c r="T38" s="6">
        <v>1</v>
      </c>
      <c r="U38" s="6">
        <v>0</v>
      </c>
      <c r="V38" s="6">
        <v>1</v>
      </c>
      <c r="W38" s="6">
        <v>2</v>
      </c>
      <c r="X38" s="6">
        <v>5</v>
      </c>
      <c r="Y38" s="6">
        <v>10</v>
      </c>
      <c r="Z38" s="15">
        <v>0</v>
      </c>
      <c r="AA38" s="15">
        <v>2</v>
      </c>
      <c r="AB38" s="15">
        <v>0</v>
      </c>
      <c r="AC38" s="15">
        <v>0</v>
      </c>
      <c r="AD38" s="15">
        <v>0</v>
      </c>
      <c r="AE38" s="15">
        <v>3</v>
      </c>
      <c r="AF38" s="15">
        <v>4</v>
      </c>
      <c r="AG38" s="15">
        <v>10</v>
      </c>
      <c r="AI38" s="2">
        <f t="shared" si="5"/>
        <v>19</v>
      </c>
      <c r="AJ38" s="2">
        <f t="shared" si="6"/>
        <v>19</v>
      </c>
      <c r="AK38" s="2">
        <f t="shared" si="7"/>
        <v>19</v>
      </c>
    </row>
    <row r="39" spans="1:37" x14ac:dyDescent="0.55000000000000004">
      <c r="A39" s="6" t="s">
        <v>26</v>
      </c>
      <c r="B39" s="12">
        <v>0</v>
      </c>
      <c r="C39" s="12">
        <v>2</v>
      </c>
      <c r="D39" s="12">
        <v>0</v>
      </c>
      <c r="E39" s="12">
        <v>0</v>
      </c>
      <c r="F39" s="12">
        <v>3</v>
      </c>
      <c r="G39" s="12">
        <v>6</v>
      </c>
      <c r="H39" s="12">
        <v>5</v>
      </c>
      <c r="I39" s="12">
        <v>5</v>
      </c>
      <c r="J39" s="12">
        <v>0</v>
      </c>
      <c r="K39" s="12">
        <v>2</v>
      </c>
      <c r="L39" s="12">
        <v>0</v>
      </c>
      <c r="M39" s="12">
        <v>0</v>
      </c>
      <c r="N39" s="12">
        <v>0</v>
      </c>
      <c r="O39" s="12">
        <v>3</v>
      </c>
      <c r="P39" s="12">
        <v>5</v>
      </c>
      <c r="Q39" s="12">
        <v>11</v>
      </c>
      <c r="R39" s="6">
        <v>0</v>
      </c>
      <c r="S39" s="6">
        <v>2</v>
      </c>
      <c r="T39" s="6">
        <v>0</v>
      </c>
      <c r="U39" s="6">
        <v>0</v>
      </c>
      <c r="V39" s="6">
        <v>0</v>
      </c>
      <c r="W39" s="6">
        <v>2</v>
      </c>
      <c r="X39" s="6">
        <v>10</v>
      </c>
      <c r="Y39" s="6">
        <v>7</v>
      </c>
      <c r="Z39" s="15">
        <v>0</v>
      </c>
      <c r="AA39" s="15">
        <v>2</v>
      </c>
      <c r="AB39" s="15">
        <v>0</v>
      </c>
      <c r="AC39" s="15">
        <v>0</v>
      </c>
      <c r="AD39" s="15">
        <v>0</v>
      </c>
      <c r="AE39" s="15">
        <v>2</v>
      </c>
      <c r="AF39" s="15">
        <v>5</v>
      </c>
      <c r="AG39" s="15">
        <v>12</v>
      </c>
      <c r="AI39" s="2">
        <f t="shared" si="5"/>
        <v>21</v>
      </c>
      <c r="AJ39" s="2">
        <f t="shared" si="6"/>
        <v>21</v>
      </c>
      <c r="AK39" s="2">
        <f t="shared" si="7"/>
        <v>21</v>
      </c>
    </row>
    <row r="40" spans="1:37" x14ac:dyDescent="0.55000000000000004">
      <c r="A40" s="6" t="s">
        <v>27</v>
      </c>
      <c r="B40" s="12">
        <v>0</v>
      </c>
      <c r="C40" s="12">
        <v>1</v>
      </c>
      <c r="D40" s="12">
        <v>1</v>
      </c>
      <c r="E40" s="12">
        <v>5</v>
      </c>
      <c r="F40" s="12">
        <v>4</v>
      </c>
      <c r="G40" s="12">
        <v>3</v>
      </c>
      <c r="H40" s="12">
        <v>4</v>
      </c>
      <c r="I40" s="12">
        <v>2</v>
      </c>
      <c r="J40" s="12">
        <v>0</v>
      </c>
      <c r="K40" s="12">
        <v>0</v>
      </c>
      <c r="L40" s="12">
        <v>0</v>
      </c>
      <c r="M40" s="12">
        <v>0</v>
      </c>
      <c r="N40" s="12">
        <v>2</v>
      </c>
      <c r="O40" s="12">
        <v>5</v>
      </c>
      <c r="P40" s="12">
        <v>8</v>
      </c>
      <c r="Q40" s="12">
        <v>5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7</v>
      </c>
      <c r="X40" s="6">
        <v>12</v>
      </c>
      <c r="Y40" s="6">
        <v>1</v>
      </c>
      <c r="Z40" s="6">
        <v>0</v>
      </c>
      <c r="AA40" s="6">
        <v>0</v>
      </c>
      <c r="AB40" s="6">
        <v>0</v>
      </c>
      <c r="AC40" s="15">
        <v>5</v>
      </c>
      <c r="AD40" s="15">
        <v>2</v>
      </c>
      <c r="AE40" s="15">
        <v>5</v>
      </c>
      <c r="AF40" s="15">
        <v>4</v>
      </c>
      <c r="AG40" s="6">
        <v>4</v>
      </c>
      <c r="AI40" s="2">
        <f t="shared" si="5"/>
        <v>20</v>
      </c>
      <c r="AJ40" s="2">
        <f t="shared" si="6"/>
        <v>20</v>
      </c>
      <c r="AK40" s="2">
        <f t="shared" si="7"/>
        <v>20</v>
      </c>
    </row>
    <row r="41" spans="1:37" x14ac:dyDescent="0.55000000000000004">
      <c r="A41" s="6" t="s">
        <v>12</v>
      </c>
      <c r="B41" s="6">
        <f>SUM(B35:B40)</f>
        <v>0</v>
      </c>
      <c r="C41" s="6">
        <f t="shared" ref="C41:AG41" si="8">SUM(C35:C40)</f>
        <v>7</v>
      </c>
      <c r="D41" s="6">
        <f t="shared" si="8"/>
        <v>4</v>
      </c>
      <c r="E41" s="6">
        <f t="shared" si="8"/>
        <v>15</v>
      </c>
      <c r="F41" s="6">
        <f t="shared" si="8"/>
        <v>11</v>
      </c>
      <c r="G41" s="6">
        <f t="shared" si="8"/>
        <v>19</v>
      </c>
      <c r="H41" s="6">
        <f t="shared" si="8"/>
        <v>20</v>
      </c>
      <c r="I41" s="6">
        <f t="shared" si="8"/>
        <v>25</v>
      </c>
      <c r="J41" s="6">
        <f t="shared" si="8"/>
        <v>0</v>
      </c>
      <c r="K41" s="6">
        <f t="shared" si="8"/>
        <v>5</v>
      </c>
      <c r="L41" s="6">
        <f t="shared" si="8"/>
        <v>2</v>
      </c>
      <c r="M41" s="6">
        <f t="shared" si="8"/>
        <v>1</v>
      </c>
      <c r="N41" s="6">
        <f t="shared" si="8"/>
        <v>8</v>
      </c>
      <c r="O41" s="6">
        <f t="shared" si="8"/>
        <v>13</v>
      </c>
      <c r="P41" s="6">
        <f t="shared" si="8"/>
        <v>25</v>
      </c>
      <c r="Q41" s="6">
        <f t="shared" si="8"/>
        <v>47</v>
      </c>
      <c r="R41" s="6">
        <f t="shared" si="8"/>
        <v>0</v>
      </c>
      <c r="S41" s="6">
        <f t="shared" si="8"/>
        <v>3</v>
      </c>
      <c r="T41" s="6">
        <f t="shared" si="8"/>
        <v>1</v>
      </c>
      <c r="U41" s="6">
        <f t="shared" si="8"/>
        <v>2</v>
      </c>
      <c r="V41" s="6">
        <f t="shared" si="8"/>
        <v>3</v>
      </c>
      <c r="W41" s="6">
        <f t="shared" si="8"/>
        <v>12</v>
      </c>
      <c r="X41" s="6">
        <f t="shared" si="8"/>
        <v>31</v>
      </c>
      <c r="Y41" s="6">
        <f t="shared" si="8"/>
        <v>49</v>
      </c>
      <c r="Z41" s="6">
        <f t="shared" si="8"/>
        <v>0</v>
      </c>
      <c r="AA41" s="6">
        <f t="shared" si="8"/>
        <v>5</v>
      </c>
      <c r="AB41" s="6">
        <f t="shared" si="8"/>
        <v>0</v>
      </c>
      <c r="AC41" s="6">
        <f t="shared" si="8"/>
        <v>9</v>
      </c>
      <c r="AD41" s="6">
        <f t="shared" si="8"/>
        <v>4</v>
      </c>
      <c r="AE41" s="6">
        <f t="shared" si="8"/>
        <v>14</v>
      </c>
      <c r="AF41" s="6">
        <f t="shared" si="8"/>
        <v>23</v>
      </c>
      <c r="AG41" s="6">
        <f t="shared" si="8"/>
        <v>46</v>
      </c>
    </row>
    <row r="42" spans="1:37" x14ac:dyDescent="0.55000000000000004">
      <c r="E42" s="2">
        <f>SUM(B41:I41)</f>
        <v>101</v>
      </c>
      <c r="H42" s="38">
        <f>I42*100/101</f>
        <v>63.366336633663366</v>
      </c>
      <c r="I42" s="2">
        <f>SUM(G41:I41)</f>
        <v>64</v>
      </c>
      <c r="N42" s="2">
        <f>SUM(J41:Q41)</f>
        <v>101</v>
      </c>
      <c r="P42" s="38">
        <f>Q42*100/101</f>
        <v>84.158415841584159</v>
      </c>
      <c r="Q42" s="2">
        <f>SUM(O41:Q41)</f>
        <v>85</v>
      </c>
      <c r="V42" s="2">
        <f>SUM(R41:Y41)</f>
        <v>101</v>
      </c>
      <c r="X42" s="38">
        <f>Y42*100/101</f>
        <v>91.089108910891085</v>
      </c>
      <c r="Y42" s="2">
        <f>SUM(W41:Y41)</f>
        <v>92</v>
      </c>
      <c r="AB42" s="2">
        <f>SUM(AA35:AG40)</f>
        <v>101</v>
      </c>
      <c r="AE42" s="2">
        <f>SUM(AE41:AG41)</f>
        <v>83</v>
      </c>
      <c r="AF42" s="82">
        <f>AE42*100/101</f>
        <v>82.178217821782184</v>
      </c>
    </row>
    <row r="44" spans="1:37" x14ac:dyDescent="0.55000000000000004">
      <c r="AH44" s="2">
        <v>1</v>
      </c>
      <c r="AI44" s="2">
        <v>73.33</v>
      </c>
    </row>
    <row r="45" spans="1:37" x14ac:dyDescent="0.55000000000000004">
      <c r="AH45" s="2">
        <v>2</v>
      </c>
      <c r="AI45" s="2">
        <v>69.17</v>
      </c>
    </row>
    <row r="46" spans="1:37" x14ac:dyDescent="0.55000000000000004">
      <c r="AH46" s="2">
        <v>3</v>
      </c>
      <c r="AI46" s="2">
        <v>77.5</v>
      </c>
    </row>
    <row r="47" spans="1:37" x14ac:dyDescent="0.55000000000000004">
      <c r="AH47" s="2">
        <v>4</v>
      </c>
      <c r="AI47" s="2">
        <v>76.67</v>
      </c>
    </row>
    <row r="48" spans="1:37" x14ac:dyDescent="0.55000000000000004">
      <c r="AH48" s="2">
        <v>5</v>
      </c>
      <c r="AI48" s="2">
        <v>77.5</v>
      </c>
    </row>
    <row r="49" spans="34:35" x14ac:dyDescent="0.55000000000000004">
      <c r="AH49" s="2">
        <v>6</v>
      </c>
      <c r="AI49" s="2">
        <v>94.17</v>
      </c>
    </row>
    <row r="50" spans="34:35" x14ac:dyDescent="0.55000000000000004">
      <c r="AH50" s="2">
        <v>7</v>
      </c>
      <c r="AI50" s="2">
        <v>95</v>
      </c>
    </row>
    <row r="51" spans="34:35" x14ac:dyDescent="0.55000000000000004">
      <c r="AH51" s="2">
        <v>8</v>
      </c>
      <c r="AI51" s="2">
        <v>90</v>
      </c>
    </row>
    <row r="52" spans="34:35" x14ac:dyDescent="0.55000000000000004">
      <c r="AI52" s="2">
        <f>AVERAGE(AI44:AI51)</f>
        <v>81.667500000000004</v>
      </c>
    </row>
  </sheetData>
  <mergeCells count="40">
    <mergeCell ref="A1:AG1"/>
    <mergeCell ref="A2:AG2"/>
    <mergeCell ref="B4:I4"/>
    <mergeCell ref="J4:Q4"/>
    <mergeCell ref="R4:Y4"/>
    <mergeCell ref="Z4:AG4"/>
    <mergeCell ref="A29:AG29"/>
    <mergeCell ref="J31:Q31"/>
    <mergeCell ref="B5:I5"/>
    <mergeCell ref="J5:Q5"/>
    <mergeCell ref="R5:Y5"/>
    <mergeCell ref="Z5:AG5"/>
    <mergeCell ref="B6:I6"/>
    <mergeCell ref="J6:Q6"/>
    <mergeCell ref="R6:Y6"/>
    <mergeCell ref="Z6:AG6"/>
    <mergeCell ref="B18:I18"/>
    <mergeCell ref="J18:Q18"/>
    <mergeCell ref="R18:Y18"/>
    <mergeCell ref="Z18:AG18"/>
    <mergeCell ref="A28:AG28"/>
    <mergeCell ref="J16:Q16"/>
    <mergeCell ref="R16:Y16"/>
    <mergeCell ref="Z16:AG16"/>
    <mergeCell ref="B17:I17"/>
    <mergeCell ref="J17:Q17"/>
    <mergeCell ref="R17:Y17"/>
    <mergeCell ref="Z17:AG17"/>
    <mergeCell ref="B16:I16"/>
    <mergeCell ref="B33:I33"/>
    <mergeCell ref="J33:Q33"/>
    <mergeCell ref="R33:Y33"/>
    <mergeCell ref="Z33:AG33"/>
    <mergeCell ref="R31:Y31"/>
    <mergeCell ref="Z31:AG31"/>
    <mergeCell ref="B32:I32"/>
    <mergeCell ref="J32:Q32"/>
    <mergeCell ref="R32:Y32"/>
    <mergeCell ref="Z32:AG32"/>
    <mergeCell ref="B31:I31"/>
  </mergeCells>
  <pageMargins left="0.19685039370078741" right="0.19685039370078741" top="0.11811023622047245" bottom="0.11811023622047245" header="0.15748031496062992" footer="0.11811023622047245"/>
  <pageSetup paperSize="9" orientation="landscape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9"/>
  <sheetViews>
    <sheetView workbookViewId="0">
      <selection activeCell="D14" sqref="D14"/>
    </sheetView>
  </sheetViews>
  <sheetFormatPr defaultRowHeight="14.25" x14ac:dyDescent="0.2"/>
  <sheetData>
    <row r="1" spans="1:6" x14ac:dyDescent="0.2">
      <c r="B1" t="s">
        <v>61</v>
      </c>
      <c r="C1" t="s">
        <v>62</v>
      </c>
      <c r="D1" t="s">
        <v>63</v>
      </c>
      <c r="E1" t="s">
        <v>64</v>
      </c>
    </row>
    <row r="2" spans="1:6" x14ac:dyDescent="0.2">
      <c r="A2">
        <v>1</v>
      </c>
      <c r="B2">
        <v>8</v>
      </c>
      <c r="C2">
        <v>23</v>
      </c>
      <c r="D2">
        <v>3</v>
      </c>
      <c r="E2">
        <v>1</v>
      </c>
      <c r="F2">
        <f>SUM(B2:E2)</f>
        <v>35</v>
      </c>
    </row>
    <row r="3" spans="1:6" x14ac:dyDescent="0.2">
      <c r="A3">
        <v>2</v>
      </c>
      <c r="B3">
        <v>9</v>
      </c>
      <c r="C3">
        <v>19</v>
      </c>
      <c r="D3">
        <v>13</v>
      </c>
      <c r="F3">
        <f t="shared" ref="F3:F7" si="0">SUM(B3:E3)</f>
        <v>41</v>
      </c>
    </row>
    <row r="4" spans="1:6" x14ac:dyDescent="0.2">
      <c r="A4">
        <v>3</v>
      </c>
      <c r="B4">
        <v>29</v>
      </c>
      <c r="C4">
        <v>8</v>
      </c>
      <c r="D4">
        <v>5</v>
      </c>
      <c r="F4">
        <f t="shared" si="0"/>
        <v>42</v>
      </c>
    </row>
    <row r="5" spans="1:6" x14ac:dyDescent="0.2">
      <c r="A5">
        <v>4</v>
      </c>
      <c r="B5">
        <v>17</v>
      </c>
      <c r="C5">
        <v>24</v>
      </c>
      <c r="D5">
        <v>6</v>
      </c>
      <c r="F5">
        <f t="shared" si="0"/>
        <v>47</v>
      </c>
    </row>
    <row r="6" spans="1:6" x14ac:dyDescent="0.2">
      <c r="A6">
        <v>5</v>
      </c>
      <c r="B6">
        <v>4</v>
      </c>
      <c r="C6">
        <v>26</v>
      </c>
      <c r="D6">
        <v>2</v>
      </c>
      <c r="F6">
        <f t="shared" si="0"/>
        <v>32</v>
      </c>
    </row>
    <row r="7" spans="1:6" x14ac:dyDescent="0.2">
      <c r="A7">
        <v>6</v>
      </c>
      <c r="B7">
        <v>6</v>
      </c>
      <c r="C7">
        <v>33</v>
      </c>
      <c r="D7">
        <v>1</v>
      </c>
      <c r="F7">
        <f t="shared" si="0"/>
        <v>40</v>
      </c>
    </row>
    <row r="8" spans="1:6" x14ac:dyDescent="0.2">
      <c r="B8">
        <f>SUM(B2:B7)</f>
        <v>73</v>
      </c>
      <c r="C8">
        <f t="shared" ref="C8:E8" si="1">SUM(C2:C7)</f>
        <v>133</v>
      </c>
      <c r="D8">
        <f t="shared" si="1"/>
        <v>30</v>
      </c>
      <c r="E8">
        <f t="shared" si="1"/>
        <v>1</v>
      </c>
      <c r="F8">
        <f>SUM(B8:E8)</f>
        <v>237</v>
      </c>
    </row>
    <row r="9" spans="1:6" x14ac:dyDescent="0.2">
      <c r="B9" s="1">
        <f>B8*100/237</f>
        <v>30.80168776371308</v>
      </c>
      <c r="C9" s="1">
        <f t="shared" ref="C9:D9" si="2">C8*100/237</f>
        <v>56.118143459915615</v>
      </c>
      <c r="D9" s="1">
        <f t="shared" si="2"/>
        <v>12.658227848101266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5</vt:i4>
      </vt:variant>
    </vt:vector>
  </HeadingPairs>
  <TitlesOfParts>
    <vt:vector size="5" baseType="lpstr">
      <vt:lpstr>ตารางสรุป63 พิมพ์</vt:lpstr>
      <vt:lpstr>ผลสัมฤทธิ์67</vt:lpstr>
      <vt:lpstr>แสดงคุณภาพ67</vt:lpstr>
      <vt:lpstr>ตารางสรุป67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teacher</dc:creator>
  <cp:lastModifiedBy>PONGNAPHAT NARKMEE</cp:lastModifiedBy>
  <cp:lastPrinted>2025-04-05T06:32:17Z</cp:lastPrinted>
  <dcterms:created xsi:type="dcterms:W3CDTF">2010-11-03T01:03:40Z</dcterms:created>
  <dcterms:modified xsi:type="dcterms:W3CDTF">2025-04-05T15:26:09Z</dcterms:modified>
</cp:coreProperties>
</file>