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บุคคล\รายชื่อบุคลากร\"/>
    </mc:Choice>
  </mc:AlternateContent>
  <xr:revisionPtr revIDLastSave="0" documentId="13_ncr:1_{2DA3D56E-3717-43FF-B83A-DA06E43F60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0" i="2" l="1"/>
  <c r="S20" i="2"/>
  <c r="R20" i="2"/>
  <c r="Q20" i="2"/>
  <c r="P20" i="2"/>
  <c r="Q21" i="2" s="1"/>
  <c r="P13" i="2"/>
  <c r="T13" i="2"/>
  <c r="S13" i="2"/>
  <c r="V13" i="2" s="1"/>
  <c r="Q13" i="2"/>
  <c r="J83" i="1"/>
  <c r="J82" i="1"/>
  <c r="J59" i="1"/>
  <c r="J58" i="1"/>
  <c r="K56" i="1"/>
  <c r="K54" i="1"/>
  <c r="K52" i="1"/>
  <c r="K50" i="1"/>
  <c r="K48" i="1"/>
  <c r="K46" i="1"/>
  <c r="Q18" i="2"/>
  <c r="P18" i="2"/>
  <c r="K64" i="1"/>
  <c r="K66" i="1"/>
  <c r="K68" i="1"/>
  <c r="K70" i="1"/>
  <c r="K72" i="1"/>
  <c r="K74" i="1"/>
  <c r="K76" i="1"/>
  <c r="K78" i="1"/>
  <c r="K80" i="1"/>
  <c r="K62" i="1"/>
  <c r="K89" i="1"/>
  <c r="K82" i="1" l="1"/>
  <c r="K8" i="2"/>
  <c r="T21" i="2"/>
  <c r="K9" i="2"/>
  <c r="K58" i="1"/>
</calcChain>
</file>

<file path=xl/sharedStrings.xml><?xml version="1.0" encoding="utf-8"?>
<sst xmlns="http://schemas.openxmlformats.org/spreadsheetml/2006/main" count="732" uniqueCount="219">
  <si>
    <t>ที่</t>
  </si>
  <si>
    <t>ชื่อ-สกุล</t>
  </si>
  <si>
    <t>ตำแหน่ง</t>
  </si>
  <si>
    <t>ลายมือชื่อ</t>
  </si>
  <si>
    <t xml:space="preserve"> </t>
  </si>
  <si>
    <t xml:space="preserve">กลุ่มผู้บริหาร                </t>
  </si>
  <si>
    <t>กลุ่มสาระการเรียนรู้ภาษาไทย</t>
  </si>
  <si>
    <t>ครูชำนาญการ</t>
  </si>
  <si>
    <t>ครู</t>
  </si>
  <si>
    <t>กลุ่มสาระการเรียนรู้ภาษาต่างประเทศ</t>
  </si>
  <si>
    <t>กลุ่มสาระการเรียนรู้ศิลปศึกษา</t>
  </si>
  <si>
    <t>กลุ่มสาระการเรียนรู้คณิตศาสตร์</t>
  </si>
  <si>
    <t>ครูชำนาญการพิเศษ</t>
  </si>
  <si>
    <t>เจ้าหน้าที่ธุรการ</t>
  </si>
  <si>
    <t>ครูผู้ช่วย</t>
  </si>
  <si>
    <t>ลูกจ้างประจำ</t>
  </si>
  <si>
    <t>ช่างไฟฟ้า ช4</t>
  </si>
  <si>
    <t>อัตราจ้างงบประมาณของโรงเรียน</t>
  </si>
  <si>
    <t>ครูอัตราจ้าง</t>
  </si>
  <si>
    <t>พนง.รักษาความปลอดภัย</t>
  </si>
  <si>
    <t>พนง.ทำความสะอาด</t>
  </si>
  <si>
    <t>กลุ่มสาระการเรียนรู้วิทยาศาสตร์และเทคโนโลยี</t>
  </si>
  <si>
    <t>พนักงานขับรถ</t>
  </si>
  <si>
    <t>ธุรการโรงเรียน</t>
  </si>
  <si>
    <t>ผู้อำนวยการชำนาญการพิเศษ</t>
  </si>
  <si>
    <t>พนง.เจ้าหน้าที่การเงิน</t>
  </si>
  <si>
    <t>พนง.ร้านค้าสวัสดิการฯ</t>
  </si>
  <si>
    <t>พนง.บริการ</t>
  </si>
  <si>
    <t>ครู (มาช่วยราชการ)</t>
  </si>
  <si>
    <t>หน้า 1</t>
  </si>
  <si>
    <t xml:space="preserve">นายสุวัฒน์         </t>
  </si>
  <si>
    <t>ท้าวเขื่อน</t>
  </si>
  <si>
    <t>เหมือนสมัย</t>
  </si>
  <si>
    <t xml:space="preserve">นายนิกร          </t>
  </si>
  <si>
    <t xml:space="preserve">นางสมบูรณ์     </t>
  </si>
  <si>
    <t xml:space="preserve">น.ส.อธิฐาน   </t>
  </si>
  <si>
    <t xml:space="preserve">น.ส.นิศาชล  </t>
  </si>
  <si>
    <t>ใจเอื้อน</t>
  </si>
  <si>
    <t>ปันงาม</t>
  </si>
  <si>
    <t xml:space="preserve">จิตสง่า   </t>
  </si>
  <si>
    <t>สิทธิบุญ</t>
  </si>
  <si>
    <t>อธิรัตนมงคล</t>
  </si>
  <si>
    <t xml:space="preserve">นางผ่องพรรณ   </t>
  </si>
  <si>
    <t xml:space="preserve">น.ส.นาฎหทัย    </t>
  </si>
  <si>
    <t xml:space="preserve">นางเกษมณี     </t>
  </si>
  <si>
    <t xml:space="preserve">นางอรพิน           </t>
  </si>
  <si>
    <t xml:space="preserve">นางเพ็ญศรี          </t>
  </si>
  <si>
    <t xml:space="preserve">นายมนตรี           </t>
  </si>
  <si>
    <t xml:space="preserve">น.ส.อรุณีย์           </t>
  </si>
  <si>
    <t xml:space="preserve">นายภัทรพล         </t>
  </si>
  <si>
    <t xml:space="preserve">นายวิชัย             </t>
  </si>
  <si>
    <t xml:space="preserve">นายดุสิต             </t>
  </si>
  <si>
    <t xml:space="preserve">นางชรินรัตน์        </t>
  </si>
  <si>
    <t xml:space="preserve">นางอมรภัค         </t>
  </si>
  <si>
    <t xml:space="preserve">นางเบญญทิพย์     </t>
  </si>
  <si>
    <t xml:space="preserve">น.ส.พิมพ์วิไล   </t>
  </si>
  <si>
    <t>ควรสุวรรณ</t>
  </si>
  <si>
    <t>รุ่งฉัตร</t>
  </si>
  <si>
    <t>กองนาค</t>
  </si>
  <si>
    <t xml:space="preserve">ควรสุวรรณ </t>
  </si>
  <si>
    <t>วงค์ไชย</t>
  </si>
  <si>
    <t>กันทะมา</t>
  </si>
  <si>
    <t>สิขิวัฒน์</t>
  </si>
  <si>
    <t>ธรรมสุภา</t>
  </si>
  <si>
    <t>ธิกานนท์</t>
  </si>
  <si>
    <t>บุญคำ</t>
  </si>
  <si>
    <t>สุวรรณโน</t>
  </si>
  <si>
    <t xml:space="preserve">นายรัตนวัชร์       </t>
  </si>
  <si>
    <t xml:space="preserve">นายอชิรวิษศ์    </t>
  </si>
  <si>
    <t xml:space="preserve">น.ส.วรรณวนัช   </t>
  </si>
  <si>
    <t>บุญลิขิตไชยยา</t>
  </si>
  <si>
    <t>เหลืองวัฒนะโชติ</t>
  </si>
  <si>
    <t>ภิรมย์ญารักษ์</t>
  </si>
  <si>
    <t xml:space="preserve">นายทวีศักดิ์        </t>
  </si>
  <si>
    <t>บุญทา</t>
  </si>
  <si>
    <t xml:space="preserve">น.ส.ปพิชญา         </t>
  </si>
  <si>
    <t xml:space="preserve">นางวรรณา           </t>
  </si>
  <si>
    <t xml:space="preserve">นายละคนธ์          </t>
  </si>
  <si>
    <t xml:space="preserve">นายมานัส            </t>
  </si>
  <si>
    <t xml:space="preserve">นายณฤทธิ์           </t>
  </si>
  <si>
    <t xml:space="preserve">นายธนโชติ          </t>
  </si>
  <si>
    <t>ราชคำ</t>
  </si>
  <si>
    <t>พรมสูตร</t>
  </si>
  <si>
    <t>กันทะวงค์</t>
  </si>
  <si>
    <t>ไชยคำ</t>
  </si>
  <si>
    <t>เมืองพรหม</t>
  </si>
  <si>
    <t>อินสัน</t>
  </si>
  <si>
    <t>คำลือ</t>
  </si>
  <si>
    <t>เสียงโต</t>
  </si>
  <si>
    <t>มูลทะมาตย์</t>
  </si>
  <si>
    <t>หน้า 2</t>
  </si>
  <si>
    <t xml:space="preserve">ข้าราชการครู และบุคลากรทางการศึกษา โรงเรียนประชารัฐธรรมคุณ อำเภองาว จังหวัดลำปาง        </t>
  </si>
  <si>
    <t>กลุ่มบริหารงานบุคคล</t>
  </si>
  <si>
    <t xml:space="preserve">นายพินิจ           </t>
  </si>
  <si>
    <t xml:space="preserve">นายภูวนาถ        </t>
  </si>
  <si>
    <t xml:space="preserve">นายเทอดพงษ์     </t>
  </si>
  <si>
    <t xml:space="preserve"> ตาจีน</t>
  </si>
  <si>
    <t xml:space="preserve">น.ส.ภัทิรา          </t>
  </si>
  <si>
    <t xml:space="preserve">นายวรวัฒน์        </t>
  </si>
  <si>
    <t xml:space="preserve"> กาวินันท์</t>
  </si>
  <si>
    <t xml:space="preserve"> เครือสบจาง</t>
  </si>
  <si>
    <t xml:space="preserve">นายธนากร          </t>
  </si>
  <si>
    <t xml:space="preserve">นางอัมไพพรรณ     </t>
  </si>
  <si>
    <t xml:space="preserve">ว่าที่ ร.ต.ณัฐฐินันท์  </t>
  </si>
  <si>
    <t xml:space="preserve"> คันใจ</t>
  </si>
  <si>
    <t>ไวทย์เวทย์</t>
  </si>
  <si>
    <t>โยมงาม</t>
  </si>
  <si>
    <t xml:space="preserve">น.ส.นงนุช             </t>
  </si>
  <si>
    <t xml:space="preserve">น.ส.พัชราภรณ์        </t>
  </si>
  <si>
    <t xml:space="preserve">นายรพีพัชรพงศ์      </t>
  </si>
  <si>
    <t xml:space="preserve">น.ส.ภัชษนัญฑ์        </t>
  </si>
  <si>
    <t>ปวงแก้ว</t>
  </si>
  <si>
    <t>จิตตา</t>
  </si>
  <si>
    <t>บุญเรือง</t>
  </si>
  <si>
    <t>วงค์สาย</t>
  </si>
  <si>
    <t>พรมเกษา</t>
  </si>
  <si>
    <t>มะโนเรือน</t>
  </si>
  <si>
    <t xml:space="preserve">นางพนารุ้ง       </t>
  </si>
  <si>
    <t xml:space="preserve">น.ส.ประภาภรณ์  </t>
  </si>
  <si>
    <t>ดุลยธรรม</t>
  </si>
  <si>
    <t>พวงเพชร</t>
  </si>
  <si>
    <t>Juyad</t>
  </si>
  <si>
    <t>อัตราจ้าง งบประมาณของสพม.ลำปาง ลำพูน</t>
  </si>
  <si>
    <t>สร้อยทอง</t>
  </si>
  <si>
    <t xml:space="preserve">ว่าที่ร.ต.จักราพัฒน์   </t>
  </si>
  <si>
    <t xml:space="preserve">Ms.Bella </t>
  </si>
  <si>
    <t xml:space="preserve">รองผู้อำนวยการชำนาญการ </t>
  </si>
  <si>
    <t>ศรีชัยวงศ์</t>
  </si>
  <si>
    <t>จำรัส</t>
  </si>
  <si>
    <t>ส.ท.จักรพันธ์</t>
  </si>
  <si>
    <t xml:space="preserve">นายจรัญ        </t>
  </si>
  <si>
    <t>สุนันต๊ะ</t>
  </si>
  <si>
    <t>ไชยวงค์</t>
  </si>
  <si>
    <t>ณ ลำปาง</t>
  </si>
  <si>
    <t>น.ส.เปรมยุดา</t>
  </si>
  <si>
    <t>อินจันตา</t>
  </si>
  <si>
    <t>น.ส.อรทัย</t>
  </si>
  <si>
    <t xml:space="preserve">น.ส.อนุธิตา       </t>
  </si>
  <si>
    <t xml:space="preserve">น.ส.นิภา            </t>
  </si>
  <si>
    <t xml:space="preserve">น.ส.ภัทรียา      </t>
  </si>
  <si>
    <t>น.ส.บุญพิทักษ์</t>
  </si>
  <si>
    <t>กลุ่มสาระการเรียนรู้สังคมศึกษา ศาสนา และวัฒนธรรม</t>
  </si>
  <si>
    <t>กลุ่มสาระการเรียนรู้สุขศึกษาและพลศึกษา</t>
  </si>
  <si>
    <t>กลุ่มกิจกรรมพัฒนาผู้เรียน</t>
  </si>
  <si>
    <t>กลุ่มสาระการเรียนรู้การงานอาชีพ</t>
  </si>
  <si>
    <t xml:space="preserve">น.ส.หฤทัย </t>
  </si>
  <si>
    <t xml:space="preserve">นางอรอนงค์    </t>
  </si>
  <si>
    <t>ธรรมเนียมต้น</t>
  </si>
  <si>
    <t>กาวิล</t>
  </si>
  <si>
    <t>นายสรวิศ</t>
  </si>
  <si>
    <t>ใจมาวงค์</t>
  </si>
  <si>
    <t>น.ส.จินดาพร</t>
  </si>
  <si>
    <t>จันทร์แสตมป์</t>
  </si>
  <si>
    <t>นายฉัตรมงคล</t>
  </si>
  <si>
    <t>ชาคุณ</t>
  </si>
  <si>
    <t>ไกรลาศ</t>
  </si>
  <si>
    <t>น.ส.สรินทรา</t>
  </si>
  <si>
    <t xml:space="preserve">น.ส.ทัณฑิกา   </t>
  </si>
  <si>
    <t xml:space="preserve">น.ส.นิภารัตน์    </t>
  </si>
  <si>
    <r>
      <t>ไวทย์เวทย์</t>
    </r>
    <r>
      <rPr>
        <sz val="16"/>
        <color indexed="8"/>
        <rFont val="TH Sarabun New"/>
        <family val="2"/>
      </rPr>
      <t xml:space="preserve"> </t>
    </r>
  </si>
  <si>
    <r>
      <rPr>
        <b/>
        <sz val="16"/>
        <color theme="1"/>
        <rFont val="TH Sarabun New"/>
        <family val="2"/>
      </rPr>
      <t xml:space="preserve">ข้าราชการครู และบุคลากรทางการศึกษา โรงเรียนประชารัฐธรรมคุณ อำเภองาว จังหวัดลำปาง                 </t>
    </r>
    <r>
      <rPr>
        <sz val="16"/>
        <color theme="1"/>
        <rFont val="TH Sarabun New"/>
        <family val="2"/>
      </rPr>
      <t xml:space="preserve"> </t>
    </r>
  </si>
  <si>
    <t>นางอริชา</t>
  </si>
  <si>
    <t>ฝันถึงภูมิ</t>
  </si>
  <si>
    <t>ครูอัตราจ้าง (เทคโนโลยี)</t>
  </si>
  <si>
    <t>Mr.Ian Benjamin</t>
  </si>
  <si>
    <t>Tyrrel</t>
  </si>
  <si>
    <t>ครูอัตราจ้าง (ภาษาอังกฤษ)</t>
  </si>
  <si>
    <t>สรุปสถิติข้าราชการครูและบุคลากรทางการศึกษา</t>
  </si>
  <si>
    <t>...................</t>
  </si>
  <si>
    <t>ผู้บริหาร</t>
  </si>
  <si>
    <t>ชาย</t>
  </si>
  <si>
    <t>หญิง</t>
  </si>
  <si>
    <t>ข้าราชการครู</t>
  </si>
  <si>
    <t xml:space="preserve">บุคลากรอื่น ๆ </t>
  </si>
  <si>
    <t>นักศึกษาฝึกประสบการณ์ฯ</t>
  </si>
  <si>
    <t>รวม</t>
  </si>
  <si>
    <r>
      <t xml:space="preserve">  </t>
    </r>
    <r>
      <rPr>
        <b/>
        <sz val="16"/>
        <color theme="1"/>
        <rFont val="TH Sarabun New"/>
        <family val="2"/>
      </rPr>
      <t>สรุปสถิติข้าราชการครูและบุคลากรทางการศึกษา</t>
    </r>
  </si>
  <si>
    <t>ภาษาไทย</t>
  </si>
  <si>
    <t>ภาษาต่างประเทศ</t>
  </si>
  <si>
    <t>วิทยาศาสตร์และเทคโนโลยี</t>
  </si>
  <si>
    <t>การงานอาชีพ</t>
  </si>
  <si>
    <t>ศิลปะ</t>
  </si>
  <si>
    <t>สุขศึกษาและพลศึกษา</t>
  </si>
  <si>
    <t>คณิตศาสตร์</t>
  </si>
  <si>
    <t>กิจกรรมพัฒนาผู้เรียน</t>
  </si>
  <si>
    <t xml:space="preserve">สังคมศึกษาฯ </t>
  </si>
  <si>
    <t xml:space="preserve">นายสนธยา       </t>
  </si>
  <si>
    <t>นางสาวสุทธิพร</t>
  </si>
  <si>
    <t>เคียนทอง</t>
  </si>
  <si>
    <t>ธุรการวิชาการ</t>
  </si>
  <si>
    <t xml:space="preserve">ไวทย์เวทย์ </t>
  </si>
  <si>
    <t>เพศ</t>
  </si>
  <si>
    <t>ช</t>
  </si>
  <si>
    <t>ญ</t>
  </si>
  <si>
    <t>ธุรการ</t>
  </si>
  <si>
    <t>ลูกจ้างชั่วคราว</t>
  </si>
  <si>
    <t>คุณวุฒิ</t>
  </si>
  <si>
    <t>ป.โท</t>
  </si>
  <si>
    <t>ป.ตรี</t>
  </si>
  <si>
    <t>ต่ำกว่าป.ตรี</t>
  </si>
  <si>
    <t xml:space="preserve">ญ </t>
  </si>
  <si>
    <t>แสดงข้อมูลของครูและบุคลากรทางการศึกา</t>
  </si>
  <si>
    <t>ผู้อำนวยการ</t>
  </si>
  <si>
    <t>รองผู้อำนวยการ</t>
  </si>
  <si>
    <t>ต่ำกว่าปตรี</t>
  </si>
  <si>
    <t>สูงกว่าป.ตรี</t>
  </si>
  <si>
    <t>ครูประจำการ</t>
  </si>
  <si>
    <t>พนักงานราชการ</t>
  </si>
  <si>
    <t>Mr.Manasse</t>
  </si>
  <si>
    <t>Manaswa</t>
  </si>
  <si>
    <t>เรื่อง .........................................................................................................................................................................</t>
  </si>
  <si>
    <t>อินทรปัญญา</t>
  </si>
  <si>
    <t>นายนราธิป</t>
  </si>
  <si>
    <t>นักศึกษาฝึกประสบการณ์</t>
  </si>
  <si>
    <t>อื่นๆ นักศึกษาทดลองสอน</t>
  </si>
  <si>
    <t>วรรณมูล</t>
  </si>
  <si>
    <t>ครูภาษาจีน</t>
  </si>
  <si>
    <t xml:space="preserve">นายสนธยา         </t>
  </si>
  <si>
    <t>น.ส.รุ้งกันยา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</si>
</sst>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4"/>
      <color theme="1"/>
      <name val="TH Sarabun New"/>
      <family val="2"/>
    </font>
    <font>
      <sz val="16"/>
      <color theme="1"/>
      <name val="TH Sarabun New"/>
      <family val="2"/>
    </font>
    <font>
      <u/>
      <sz val="16"/>
      <color theme="1"/>
      <name val="TH Sarabun New"/>
      <family val="2"/>
    </font>
    <font>
      <sz val="16"/>
      <color indexed="8"/>
      <name val="TH Sarabun New"/>
      <family val="2"/>
    </font>
    <font>
      <b/>
      <sz val="16"/>
      <color theme="1"/>
      <name val="TH Sarabun New"/>
      <family val="2"/>
    </font>
    <font>
      <b/>
      <u/>
      <sz val="16"/>
      <color theme="1"/>
      <name val="TH Sarabun New"/>
      <family val="2"/>
    </font>
    <font>
      <b/>
      <u/>
      <sz val="16"/>
      <color indexed="8"/>
      <name val="TH Sarabun New"/>
      <family val="2"/>
    </font>
    <font>
      <b/>
      <sz val="14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2" borderId="2" xfId="0" applyFont="1" applyFill="1" applyBorder="1" applyAlignment="1">
      <alignment horizontal="left"/>
    </xf>
    <xf numFmtId="0" fontId="2" fillId="3" borderId="27" xfId="0" applyFont="1" applyFill="1" applyBorder="1"/>
    <xf numFmtId="0" fontId="2" fillId="0" borderId="28" xfId="0" applyFont="1" applyBorder="1"/>
    <xf numFmtId="0" fontId="2" fillId="0" borderId="0" xfId="0" applyFont="1"/>
    <xf numFmtId="0" fontId="2" fillId="0" borderId="3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38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3" xfId="0" applyFont="1" applyBorder="1"/>
    <xf numFmtId="0" fontId="2" fillId="0" borderId="2" xfId="0" applyFont="1" applyBorder="1"/>
    <xf numFmtId="0" fontId="2" fillId="0" borderId="17" xfId="0" applyFont="1" applyBorder="1" applyAlignment="1">
      <alignment horizontal="center"/>
    </xf>
    <xf numFmtId="0" fontId="3" fillId="0" borderId="12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2" fillId="2" borderId="38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2" borderId="0" xfId="0" applyFont="1" applyFill="1"/>
    <xf numFmtId="0" fontId="2" fillId="2" borderId="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left"/>
    </xf>
    <xf numFmtId="0" fontId="2" fillId="2" borderId="3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2" fillId="0" borderId="38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3" xfId="0" applyFont="1" applyBorder="1" applyAlignment="1">
      <alignment horizontal="center"/>
    </xf>
    <xf numFmtId="0" fontId="3" fillId="0" borderId="9" xfId="0" applyFont="1" applyBorder="1"/>
    <xf numFmtId="0" fontId="2" fillId="0" borderId="15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3" fillId="0" borderId="24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37" xfId="0" applyFont="1" applyBorder="1" applyAlignment="1">
      <alignment horizontal="left"/>
    </xf>
    <xf numFmtId="0" fontId="2" fillId="0" borderId="39" xfId="0" applyFont="1" applyBorder="1" applyAlignment="1">
      <alignment horizontal="center"/>
    </xf>
    <xf numFmtId="0" fontId="2" fillId="0" borderId="6" xfId="0" applyFont="1" applyBorder="1"/>
    <xf numFmtId="0" fontId="2" fillId="0" borderId="12" xfId="0" applyFont="1" applyBorder="1" applyAlignment="1">
      <alignment horizontal="left"/>
    </xf>
    <xf numFmtId="0" fontId="2" fillId="2" borderId="40" xfId="0" applyFont="1" applyFill="1" applyBorder="1" applyAlignment="1">
      <alignment horizontal="center"/>
    </xf>
    <xf numFmtId="0" fontId="3" fillId="0" borderId="25" xfId="0" applyFont="1" applyBorder="1" applyAlignment="1">
      <alignment horizontal="left"/>
    </xf>
    <xf numFmtId="0" fontId="2" fillId="2" borderId="21" xfId="0" applyFont="1" applyFill="1" applyBorder="1" applyAlignment="1">
      <alignment horizontal="center"/>
    </xf>
    <xf numFmtId="0" fontId="2" fillId="0" borderId="19" xfId="0" applyFont="1" applyBorder="1"/>
    <xf numFmtId="0" fontId="2" fillId="0" borderId="30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3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/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/>
    <xf numFmtId="0" fontId="2" fillId="0" borderId="11" xfId="0" applyFont="1" applyBorder="1"/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/>
    <xf numFmtId="0" fontId="2" fillId="0" borderId="5" xfId="0" applyFont="1" applyBorder="1"/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0" xfId="0" applyFont="1" applyAlignment="1">
      <alignment horizontal="left"/>
    </xf>
    <xf numFmtId="0" fontId="2" fillId="0" borderId="18" xfId="0" applyFont="1" applyBorder="1"/>
    <xf numFmtId="0" fontId="2" fillId="0" borderId="20" xfId="0" applyFont="1" applyBorder="1"/>
    <xf numFmtId="0" fontId="2" fillId="0" borderId="21" xfId="0" applyFont="1" applyBorder="1" applyAlignment="1">
      <alignment horizontal="left"/>
    </xf>
    <xf numFmtId="0" fontId="2" fillId="0" borderId="41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left"/>
    </xf>
    <xf numFmtId="0" fontId="2" fillId="0" borderId="3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26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6" fillId="0" borderId="26" xfId="0" applyFont="1" applyBorder="1" applyAlignment="1">
      <alignment horizontal="left"/>
    </xf>
    <xf numFmtId="0" fontId="2" fillId="0" borderId="25" xfId="0" applyFont="1" applyBorder="1" applyAlignment="1">
      <alignment horizontal="center"/>
    </xf>
    <xf numFmtId="0" fontId="3" fillId="0" borderId="1" xfId="0" applyFont="1" applyBorder="1"/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14" fontId="1" fillId="0" borderId="29" xfId="0" applyNumberFormat="1" applyFont="1" applyBorder="1" applyAlignment="1">
      <alignment horizontal="left"/>
    </xf>
    <xf numFmtId="14" fontId="1" fillId="0" borderId="51" xfId="0" applyNumberFormat="1" applyFont="1" applyBorder="1" applyAlignment="1">
      <alignment horizontal="left"/>
    </xf>
    <xf numFmtId="0" fontId="5" fillId="0" borderId="28" xfId="0" applyFont="1" applyBorder="1"/>
    <xf numFmtId="0" fontId="2" fillId="0" borderId="52" xfId="0" applyFont="1" applyBorder="1"/>
    <xf numFmtId="0" fontId="2" fillId="0" borderId="40" xfId="0" applyFont="1" applyBorder="1"/>
    <xf numFmtId="0" fontId="2" fillId="2" borderId="40" xfId="0" applyFont="1" applyFill="1" applyBorder="1"/>
    <xf numFmtId="0" fontId="2" fillId="2" borderId="0" xfId="0" applyFont="1" applyFill="1" applyAlignment="1">
      <alignment horizontal="left"/>
    </xf>
    <xf numFmtId="0" fontId="2" fillId="2" borderId="41" xfId="0" applyFont="1" applyFill="1" applyBorder="1"/>
    <xf numFmtId="0" fontId="2" fillId="2" borderId="19" xfId="0" applyFont="1" applyFill="1" applyBorder="1" applyAlignment="1">
      <alignment horizontal="left"/>
    </xf>
    <xf numFmtId="0" fontId="2" fillId="2" borderId="30" xfId="0" applyFont="1" applyFill="1" applyBorder="1" applyAlignment="1">
      <alignment horizontal="left"/>
    </xf>
    <xf numFmtId="0" fontId="1" fillId="2" borderId="21" xfId="0" applyFont="1" applyFill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2" fillId="0" borderId="29" xfId="0" applyFont="1" applyBorder="1" applyAlignment="1">
      <alignment horizontal="center" vertical="center"/>
    </xf>
    <xf numFmtId="0" fontId="2" fillId="0" borderId="41" xfId="0" applyFont="1" applyBorder="1"/>
    <xf numFmtId="0" fontId="6" fillId="0" borderId="1" xfId="0" applyFont="1" applyBorder="1"/>
    <xf numFmtId="0" fontId="5" fillId="0" borderId="1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/>
    </xf>
    <xf numFmtId="0" fontId="5" fillId="0" borderId="47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0" xfId="0" applyFont="1" applyBorder="1" applyAlignment="1">
      <alignment horizontal="center"/>
    </xf>
    <xf numFmtId="0" fontId="5" fillId="0" borderId="44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5" fillId="0" borderId="17" xfId="0" applyFont="1" applyBorder="1" applyAlignment="1">
      <alignment horizontal="center" wrapText="1"/>
    </xf>
    <xf numFmtId="0" fontId="6" fillId="0" borderId="10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5" fillId="0" borderId="31" xfId="0" applyFont="1" applyBorder="1" applyAlignment="1">
      <alignment horizontal="right"/>
    </xf>
    <xf numFmtId="0" fontId="2" fillId="0" borderId="28" xfId="0" applyFont="1" applyBorder="1" applyAlignment="1">
      <alignment horizontal="right"/>
    </xf>
    <xf numFmtId="0" fontId="5" fillId="0" borderId="1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6" fillId="0" borderId="26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5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7" fillId="0" borderId="26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37" xfId="0" applyFont="1" applyBorder="1" applyAlignment="1">
      <alignment horizontal="left"/>
    </xf>
    <xf numFmtId="0" fontId="5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CCFFCC"/>
      <color rgb="FFCCFF99"/>
      <color rgb="FFCCFFFF"/>
      <color rgb="FFFFCCFF"/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9"/>
  <sheetViews>
    <sheetView tabSelected="1" view="pageBreakPreview" topLeftCell="A27" zoomScaleNormal="100" zoomScaleSheetLayoutView="100" workbookViewId="0">
      <selection activeCell="J42" sqref="J42"/>
    </sheetView>
  </sheetViews>
  <sheetFormatPr defaultColWidth="9" defaultRowHeight="22.5" customHeight="1"/>
  <cols>
    <col min="1" max="1" width="1.21875" style="4" customWidth="1"/>
    <col min="2" max="2" width="3" style="93" customWidth="1"/>
    <col min="3" max="3" width="12.77734375" style="4" customWidth="1"/>
    <col min="4" max="4" width="12.33203125" style="4" customWidth="1"/>
    <col min="5" max="5" width="21.77734375" style="85" customWidth="1"/>
    <col min="6" max="6" width="9.33203125" style="4" customWidth="1"/>
    <col min="7" max="7" width="3.109375" style="93" customWidth="1"/>
    <col min="8" max="8" width="14.6640625" style="4" customWidth="1"/>
    <col min="9" max="9" width="11.77734375" style="4" customWidth="1"/>
    <col min="10" max="10" width="20.21875" style="85" customWidth="1"/>
    <col min="11" max="11" width="9.33203125" style="4" customWidth="1"/>
    <col min="12" max="16384" width="9" style="4"/>
  </cols>
  <sheetData>
    <row r="1" spans="1:11" ht="40.5" customHeight="1" thickBot="1">
      <c r="A1" s="109"/>
      <c r="B1" s="2"/>
      <c r="C1" s="108" t="s">
        <v>210</v>
      </c>
      <c r="D1" s="3"/>
      <c r="E1" s="3"/>
      <c r="F1" s="3"/>
      <c r="G1" s="3"/>
      <c r="H1" s="3"/>
      <c r="I1" s="140" t="s">
        <v>92</v>
      </c>
      <c r="J1" s="141"/>
      <c r="K1" s="106">
        <v>244474</v>
      </c>
    </row>
    <row r="2" spans="1:11" ht="25.95" customHeight="1">
      <c r="A2" s="110"/>
      <c r="B2" s="151" t="s">
        <v>160</v>
      </c>
      <c r="C2" s="152"/>
      <c r="D2" s="152"/>
      <c r="E2" s="152"/>
      <c r="F2" s="152"/>
      <c r="G2" s="152"/>
      <c r="H2" s="152"/>
      <c r="I2" s="152"/>
      <c r="J2" s="152"/>
      <c r="K2" s="5" t="s">
        <v>29</v>
      </c>
    </row>
    <row r="3" spans="1:11" ht="22.5" customHeight="1">
      <c r="A3" s="110"/>
      <c r="B3" s="6" t="s">
        <v>0</v>
      </c>
      <c r="C3" s="155" t="s">
        <v>1</v>
      </c>
      <c r="D3" s="156"/>
      <c r="E3" s="7" t="s">
        <v>2</v>
      </c>
      <c r="F3" s="8" t="s">
        <v>3</v>
      </c>
      <c r="G3" s="7" t="s">
        <v>0</v>
      </c>
      <c r="H3" s="155" t="s">
        <v>1</v>
      </c>
      <c r="I3" s="156"/>
      <c r="J3" s="7" t="s">
        <v>2</v>
      </c>
      <c r="K3" s="9" t="s">
        <v>3</v>
      </c>
    </row>
    <row r="4" spans="1:11" ht="22.5" customHeight="1">
      <c r="A4" s="110"/>
      <c r="B4" s="10" t="s">
        <v>4</v>
      </c>
      <c r="C4" s="144" t="s">
        <v>5</v>
      </c>
      <c r="D4" s="145"/>
      <c r="E4" s="145"/>
      <c r="F4" s="146"/>
      <c r="G4" s="11"/>
      <c r="H4" s="157" t="s">
        <v>10</v>
      </c>
      <c r="I4" s="158"/>
      <c r="J4" s="158"/>
      <c r="K4" s="159"/>
    </row>
    <row r="5" spans="1:11" ht="22.5" customHeight="1">
      <c r="A5" s="110"/>
      <c r="B5" s="12">
        <v>1</v>
      </c>
      <c r="C5" s="13" t="s">
        <v>30</v>
      </c>
      <c r="D5" s="14" t="s">
        <v>31</v>
      </c>
      <c r="E5" s="15" t="s">
        <v>24</v>
      </c>
      <c r="F5" s="16" t="s">
        <v>168</v>
      </c>
      <c r="G5" s="11">
        <v>31</v>
      </c>
      <c r="H5" s="17" t="s">
        <v>93</v>
      </c>
      <c r="I5" s="18" t="s">
        <v>96</v>
      </c>
      <c r="J5" s="15" t="s">
        <v>12</v>
      </c>
      <c r="K5" s="19" t="s">
        <v>168</v>
      </c>
    </row>
    <row r="6" spans="1:11" ht="22.5" customHeight="1">
      <c r="A6" s="110"/>
      <c r="B6" s="20">
        <v>2</v>
      </c>
      <c r="C6" s="17" t="s">
        <v>140</v>
      </c>
      <c r="D6" s="18" t="s">
        <v>128</v>
      </c>
      <c r="E6" s="15" t="s">
        <v>126</v>
      </c>
      <c r="F6" s="16" t="s">
        <v>168</v>
      </c>
      <c r="G6" s="16">
        <v>32</v>
      </c>
      <c r="H6" s="17" t="s">
        <v>94</v>
      </c>
      <c r="I6" s="18" t="s">
        <v>123</v>
      </c>
      <c r="J6" s="15" t="s">
        <v>12</v>
      </c>
      <c r="K6" s="19" t="s">
        <v>168</v>
      </c>
    </row>
    <row r="7" spans="1:11" ht="22.5" customHeight="1">
      <c r="A7" s="110"/>
      <c r="B7" s="20">
        <v>3</v>
      </c>
      <c r="C7" s="17" t="s">
        <v>212</v>
      </c>
      <c r="D7" s="18" t="s">
        <v>211</v>
      </c>
      <c r="E7" s="15" t="s">
        <v>126</v>
      </c>
      <c r="F7" s="16" t="s">
        <v>168</v>
      </c>
      <c r="G7" s="16">
        <v>33</v>
      </c>
      <c r="H7" s="21" t="s">
        <v>157</v>
      </c>
      <c r="I7" s="22" t="s">
        <v>155</v>
      </c>
      <c r="J7" s="23" t="s">
        <v>14</v>
      </c>
      <c r="K7" s="19" t="s">
        <v>168</v>
      </c>
    </row>
    <row r="8" spans="1:11" ht="22.5" customHeight="1">
      <c r="A8" s="110"/>
      <c r="B8" s="20"/>
      <c r="C8" s="17"/>
      <c r="D8" s="18"/>
      <c r="E8" s="15"/>
      <c r="F8" s="16" t="s">
        <v>168</v>
      </c>
      <c r="G8" s="16">
        <v>34</v>
      </c>
      <c r="H8" s="21" t="s">
        <v>95</v>
      </c>
      <c r="I8" s="22" t="s">
        <v>159</v>
      </c>
      <c r="J8" s="23" t="s">
        <v>28</v>
      </c>
      <c r="K8" s="19" t="s">
        <v>168</v>
      </c>
    </row>
    <row r="9" spans="1:11" ht="22.5" customHeight="1">
      <c r="A9" s="110"/>
      <c r="B9" s="24"/>
      <c r="C9" s="95" t="s">
        <v>6</v>
      </c>
      <c r="D9" s="25"/>
      <c r="E9" s="26"/>
      <c r="F9" s="27"/>
      <c r="G9" s="16"/>
      <c r="H9" s="21"/>
      <c r="I9" s="22"/>
      <c r="J9" s="23"/>
      <c r="K9" s="19"/>
    </row>
    <row r="10" spans="1:11" s="36" customFormat="1" ht="22.5" customHeight="1">
      <c r="A10" s="111"/>
      <c r="B10" s="28">
        <v>4</v>
      </c>
      <c r="C10" s="29" t="s">
        <v>33</v>
      </c>
      <c r="D10" s="30" t="s">
        <v>32</v>
      </c>
      <c r="E10" s="31" t="s">
        <v>7</v>
      </c>
      <c r="F10" s="32" t="s">
        <v>168</v>
      </c>
      <c r="G10" s="35"/>
      <c r="H10" s="157" t="s">
        <v>142</v>
      </c>
      <c r="I10" s="158"/>
      <c r="J10" s="158"/>
      <c r="K10" s="159"/>
    </row>
    <row r="11" spans="1:11" s="36" customFormat="1" ht="22.5" customHeight="1">
      <c r="A11" s="111"/>
      <c r="B11" s="33">
        <v>5</v>
      </c>
      <c r="C11" s="112" t="s">
        <v>35</v>
      </c>
      <c r="D11" s="34" t="s">
        <v>38</v>
      </c>
      <c r="E11" s="15" t="s">
        <v>12</v>
      </c>
      <c r="F11" s="32" t="s">
        <v>168</v>
      </c>
      <c r="G11" s="37">
        <v>35</v>
      </c>
      <c r="H11" s="38" t="s">
        <v>97</v>
      </c>
      <c r="I11" s="30" t="s">
        <v>99</v>
      </c>
      <c r="J11" s="39" t="s">
        <v>12</v>
      </c>
      <c r="K11" s="40" t="s">
        <v>168</v>
      </c>
    </row>
    <row r="12" spans="1:11" s="36" customFormat="1" ht="22.5" customHeight="1">
      <c r="A12" s="111"/>
      <c r="B12" s="33">
        <v>6</v>
      </c>
      <c r="C12" s="112" t="s">
        <v>34</v>
      </c>
      <c r="D12" s="34" t="s">
        <v>37</v>
      </c>
      <c r="E12" s="15" t="s">
        <v>7</v>
      </c>
      <c r="F12" s="32" t="s">
        <v>168</v>
      </c>
      <c r="G12" s="37">
        <v>36</v>
      </c>
      <c r="H12" s="41" t="s">
        <v>98</v>
      </c>
      <c r="I12" s="34" t="s">
        <v>100</v>
      </c>
      <c r="J12" s="31" t="s">
        <v>7</v>
      </c>
      <c r="K12" s="40" t="s">
        <v>168</v>
      </c>
    </row>
    <row r="13" spans="1:11" s="36" customFormat="1" ht="22.5" customHeight="1">
      <c r="A13" s="111"/>
      <c r="B13" s="33">
        <v>7</v>
      </c>
      <c r="C13" s="112" t="s">
        <v>36</v>
      </c>
      <c r="D13" s="34" t="s">
        <v>127</v>
      </c>
      <c r="E13" s="31" t="s">
        <v>7</v>
      </c>
      <c r="F13" s="32" t="s">
        <v>168</v>
      </c>
      <c r="G13" s="37"/>
      <c r="H13" s="41"/>
      <c r="I13" s="34"/>
      <c r="J13" s="1"/>
      <c r="K13" s="40"/>
    </row>
    <row r="14" spans="1:11" s="36" customFormat="1" ht="22.5" customHeight="1">
      <c r="A14" s="111"/>
      <c r="B14" s="33">
        <v>8</v>
      </c>
      <c r="C14" s="112" t="s">
        <v>134</v>
      </c>
      <c r="D14" s="34" t="s">
        <v>135</v>
      </c>
      <c r="E14" s="31" t="s">
        <v>14</v>
      </c>
      <c r="F14" s="32" t="s">
        <v>168</v>
      </c>
      <c r="G14" s="35"/>
      <c r="H14" s="94" t="s">
        <v>141</v>
      </c>
      <c r="I14" s="26"/>
      <c r="J14" s="26"/>
      <c r="K14" s="47"/>
    </row>
    <row r="15" spans="1:11" s="36" customFormat="1" ht="22.5" customHeight="1">
      <c r="A15" s="111"/>
      <c r="B15" s="42"/>
      <c r="C15" s="112"/>
      <c r="D15" s="34"/>
      <c r="E15" s="31"/>
      <c r="F15" s="43"/>
      <c r="G15" s="51">
        <v>37</v>
      </c>
      <c r="H15" s="49" t="s">
        <v>101</v>
      </c>
      <c r="I15" s="50" t="s">
        <v>104</v>
      </c>
      <c r="J15" s="52" t="s">
        <v>7</v>
      </c>
      <c r="K15" s="19" t="s">
        <v>168</v>
      </c>
    </row>
    <row r="16" spans="1:11" s="36" customFormat="1" ht="22.5" customHeight="1">
      <c r="A16" s="111"/>
      <c r="B16" s="33"/>
      <c r="C16" s="96" t="s">
        <v>9</v>
      </c>
      <c r="D16" s="44"/>
      <c r="E16" s="45"/>
      <c r="F16" s="46"/>
      <c r="G16" s="51">
        <v>38</v>
      </c>
      <c r="H16" s="17" t="s">
        <v>103</v>
      </c>
      <c r="I16" s="18" t="s">
        <v>106</v>
      </c>
      <c r="J16" s="15" t="s">
        <v>7</v>
      </c>
      <c r="K16" s="19" t="s">
        <v>168</v>
      </c>
    </row>
    <row r="17" spans="1:11" ht="22.5" customHeight="1">
      <c r="A17" s="110"/>
      <c r="B17" s="48">
        <v>9</v>
      </c>
      <c r="C17" s="49" t="s">
        <v>42</v>
      </c>
      <c r="D17" s="50" t="s">
        <v>39</v>
      </c>
      <c r="E17" s="18" t="s">
        <v>12</v>
      </c>
      <c r="F17" s="11" t="s">
        <v>168</v>
      </c>
      <c r="G17" s="51">
        <v>39</v>
      </c>
      <c r="H17" s="17" t="s">
        <v>102</v>
      </c>
      <c r="I17" s="18" t="s">
        <v>105</v>
      </c>
      <c r="J17" s="15" t="s">
        <v>7</v>
      </c>
      <c r="K17" s="19" t="s">
        <v>168</v>
      </c>
    </row>
    <row r="18" spans="1:11" ht="22.5" customHeight="1">
      <c r="A18" s="110"/>
      <c r="B18" s="20">
        <v>10</v>
      </c>
      <c r="C18" s="17" t="s">
        <v>146</v>
      </c>
      <c r="D18" s="18" t="s">
        <v>147</v>
      </c>
      <c r="E18" s="18" t="s">
        <v>12</v>
      </c>
      <c r="F18" s="16" t="s">
        <v>168</v>
      </c>
      <c r="G18" s="51">
        <v>40</v>
      </c>
      <c r="H18" s="17" t="s">
        <v>151</v>
      </c>
      <c r="I18" s="18" t="s">
        <v>152</v>
      </c>
      <c r="J18" s="15" t="s">
        <v>7</v>
      </c>
      <c r="K18" s="19" t="s">
        <v>168</v>
      </c>
    </row>
    <row r="19" spans="1:11" ht="22.5" customHeight="1">
      <c r="A19" s="110"/>
      <c r="B19" s="20">
        <v>11</v>
      </c>
      <c r="C19" s="17" t="s">
        <v>43</v>
      </c>
      <c r="D19" s="18" t="s">
        <v>40</v>
      </c>
      <c r="E19" s="18" t="s">
        <v>12</v>
      </c>
      <c r="F19" s="16" t="s">
        <v>168</v>
      </c>
      <c r="G19" s="51">
        <v>41</v>
      </c>
      <c r="H19" s="17" t="s">
        <v>136</v>
      </c>
      <c r="I19" s="18" t="s">
        <v>133</v>
      </c>
      <c r="J19" s="15" t="s">
        <v>8</v>
      </c>
      <c r="K19" s="19" t="s">
        <v>168</v>
      </c>
    </row>
    <row r="20" spans="1:11" ht="22.5" customHeight="1">
      <c r="A20" s="110"/>
      <c r="B20" s="20">
        <v>12</v>
      </c>
      <c r="C20" s="17" t="s">
        <v>44</v>
      </c>
      <c r="D20" s="18" t="s">
        <v>41</v>
      </c>
      <c r="E20" s="18" t="s">
        <v>7</v>
      </c>
      <c r="F20" s="16" t="s">
        <v>168</v>
      </c>
      <c r="G20" s="51">
        <v>42</v>
      </c>
      <c r="H20" s="17" t="s">
        <v>153</v>
      </c>
      <c r="I20" s="18" t="s">
        <v>154</v>
      </c>
      <c r="J20" s="15" t="s">
        <v>8</v>
      </c>
      <c r="K20" s="19" t="s">
        <v>168</v>
      </c>
    </row>
    <row r="21" spans="1:11" ht="22.5" customHeight="1">
      <c r="A21" s="110"/>
      <c r="B21" s="20">
        <v>13</v>
      </c>
      <c r="C21" s="17" t="s">
        <v>149</v>
      </c>
      <c r="D21" s="18" t="s">
        <v>150</v>
      </c>
      <c r="E21" s="18" t="s">
        <v>14</v>
      </c>
      <c r="F21" s="16" t="s">
        <v>168</v>
      </c>
      <c r="G21" s="51"/>
      <c r="H21" s="17"/>
      <c r="I21" s="18"/>
      <c r="J21" s="15"/>
      <c r="K21" s="19"/>
    </row>
    <row r="22" spans="1:11" ht="22.5" customHeight="1">
      <c r="A22" s="110"/>
      <c r="B22" s="20"/>
      <c r="C22" s="17"/>
      <c r="D22" s="18"/>
      <c r="E22" s="18"/>
      <c r="F22" s="16"/>
      <c r="G22" s="98"/>
      <c r="H22" s="97" t="s">
        <v>11</v>
      </c>
      <c r="I22" s="57"/>
      <c r="J22" s="58"/>
      <c r="K22" s="59"/>
    </row>
    <row r="23" spans="1:11" ht="22.5" customHeight="1">
      <c r="A23" s="110"/>
      <c r="B23" s="24"/>
      <c r="C23" s="120" t="s">
        <v>21</v>
      </c>
      <c r="D23" s="99"/>
      <c r="E23" s="54"/>
      <c r="F23" s="99"/>
      <c r="G23" s="51">
        <v>43</v>
      </c>
      <c r="H23" s="17" t="s">
        <v>109</v>
      </c>
      <c r="I23" s="18" t="s">
        <v>114</v>
      </c>
      <c r="J23" s="52" t="s">
        <v>12</v>
      </c>
      <c r="K23" s="60" t="s">
        <v>168</v>
      </c>
    </row>
    <row r="24" spans="1:11" ht="22.5" customHeight="1">
      <c r="A24" s="110"/>
      <c r="B24" s="55">
        <v>14</v>
      </c>
      <c r="C24" s="49" t="s">
        <v>217</v>
      </c>
      <c r="D24" s="50" t="s">
        <v>65</v>
      </c>
      <c r="E24" s="85" t="s">
        <v>12</v>
      </c>
      <c r="F24" s="11" t="s">
        <v>168</v>
      </c>
      <c r="G24" s="51">
        <v>44</v>
      </c>
      <c r="H24" s="17" t="s">
        <v>137</v>
      </c>
      <c r="I24" s="18" t="s">
        <v>111</v>
      </c>
      <c r="J24" s="15" t="s">
        <v>12</v>
      </c>
      <c r="K24" s="19" t="s">
        <v>168</v>
      </c>
    </row>
    <row r="25" spans="1:11" ht="22.5" customHeight="1">
      <c r="A25" s="110"/>
      <c r="B25" s="56">
        <v>15</v>
      </c>
      <c r="C25" s="17" t="s">
        <v>47</v>
      </c>
      <c r="D25" s="18" t="s">
        <v>57</v>
      </c>
      <c r="E25" s="17" t="s">
        <v>12</v>
      </c>
      <c r="F25" s="16" t="s">
        <v>168</v>
      </c>
      <c r="G25" s="51">
        <v>45</v>
      </c>
      <c r="H25" s="17" t="s">
        <v>107</v>
      </c>
      <c r="I25" s="18" t="s">
        <v>112</v>
      </c>
      <c r="J25" s="15" t="s">
        <v>12</v>
      </c>
      <c r="K25" s="19" t="s">
        <v>168</v>
      </c>
    </row>
    <row r="26" spans="1:11" ht="22.5" customHeight="1">
      <c r="A26" s="110"/>
      <c r="B26" s="56">
        <v>16</v>
      </c>
      <c r="C26" s="17" t="s">
        <v>46</v>
      </c>
      <c r="D26" s="18" t="s">
        <v>57</v>
      </c>
      <c r="E26" s="17" t="s">
        <v>12</v>
      </c>
      <c r="F26" s="16" t="s">
        <v>168</v>
      </c>
      <c r="G26" s="51">
        <v>46</v>
      </c>
      <c r="H26" s="17" t="s">
        <v>108</v>
      </c>
      <c r="I26" s="18" t="s">
        <v>113</v>
      </c>
      <c r="J26" s="15" t="s">
        <v>12</v>
      </c>
      <c r="K26" s="19" t="s">
        <v>168</v>
      </c>
    </row>
    <row r="27" spans="1:11" ht="22.5" customHeight="1">
      <c r="A27" s="110"/>
      <c r="B27" s="56">
        <v>17</v>
      </c>
      <c r="C27" s="17" t="s">
        <v>48</v>
      </c>
      <c r="D27" s="18" t="s">
        <v>58</v>
      </c>
      <c r="E27" s="17" t="s">
        <v>12</v>
      </c>
      <c r="F27" s="16" t="s">
        <v>168</v>
      </c>
      <c r="G27" s="51">
        <v>47</v>
      </c>
      <c r="H27" s="17" t="s">
        <v>158</v>
      </c>
      <c r="I27" s="18" t="s">
        <v>148</v>
      </c>
      <c r="J27" s="15" t="s">
        <v>7</v>
      </c>
      <c r="K27" s="19" t="s">
        <v>168</v>
      </c>
    </row>
    <row r="28" spans="1:11" ht="22.5" customHeight="1">
      <c r="A28" s="110"/>
      <c r="B28" s="56">
        <v>18</v>
      </c>
      <c r="C28" s="17" t="s">
        <v>45</v>
      </c>
      <c r="D28" s="18" t="s">
        <v>56</v>
      </c>
      <c r="E28" s="17" t="s">
        <v>12</v>
      </c>
      <c r="F28" s="16" t="s">
        <v>168</v>
      </c>
      <c r="G28" s="51">
        <v>48</v>
      </c>
      <c r="H28" s="17" t="s">
        <v>110</v>
      </c>
      <c r="I28" s="18" t="s">
        <v>115</v>
      </c>
      <c r="J28" s="15" t="s">
        <v>8</v>
      </c>
      <c r="K28" s="19" t="s">
        <v>168</v>
      </c>
    </row>
    <row r="29" spans="1:11" ht="22.5" customHeight="1">
      <c r="A29" s="110"/>
      <c r="B29" s="56">
        <v>19</v>
      </c>
      <c r="C29" s="17" t="s">
        <v>49</v>
      </c>
      <c r="D29" s="18" t="s">
        <v>59</v>
      </c>
      <c r="E29" s="15" t="s">
        <v>12</v>
      </c>
      <c r="F29" s="16" t="s">
        <v>168</v>
      </c>
      <c r="G29" s="51"/>
      <c r="H29" s="41"/>
      <c r="I29" s="112"/>
      <c r="J29" s="1"/>
      <c r="K29" s="19" t="s">
        <v>168</v>
      </c>
    </row>
    <row r="30" spans="1:11" ht="22.5" customHeight="1">
      <c r="A30" s="110"/>
      <c r="B30" s="56">
        <v>20</v>
      </c>
      <c r="C30" s="17" t="s">
        <v>54</v>
      </c>
      <c r="D30" s="18" t="s">
        <v>64</v>
      </c>
      <c r="E30" s="15" t="s">
        <v>12</v>
      </c>
      <c r="F30" s="16" t="s">
        <v>168</v>
      </c>
      <c r="G30" s="51"/>
      <c r="H30" s="17"/>
      <c r="I30" s="18"/>
      <c r="J30" s="15"/>
      <c r="K30" s="19"/>
    </row>
    <row r="31" spans="1:11" ht="22.5" customHeight="1">
      <c r="A31" s="110"/>
      <c r="B31" s="56">
        <v>21</v>
      </c>
      <c r="C31" s="17" t="s">
        <v>50</v>
      </c>
      <c r="D31" s="18" t="s">
        <v>60</v>
      </c>
      <c r="E31" s="15" t="s">
        <v>12</v>
      </c>
      <c r="F31" s="16" t="s">
        <v>168</v>
      </c>
      <c r="G31" s="23"/>
      <c r="H31" s="21"/>
      <c r="J31" s="23"/>
      <c r="K31" s="61"/>
    </row>
    <row r="32" spans="1:11" ht="22.5" customHeight="1">
      <c r="A32" s="110"/>
      <c r="B32" s="56">
        <v>22</v>
      </c>
      <c r="C32" s="17" t="s">
        <v>51</v>
      </c>
      <c r="D32" s="18" t="s">
        <v>61</v>
      </c>
      <c r="E32" s="15" t="s">
        <v>12</v>
      </c>
      <c r="F32" s="16" t="s">
        <v>168</v>
      </c>
      <c r="G32" s="35"/>
      <c r="H32" s="160" t="s">
        <v>143</v>
      </c>
      <c r="I32" s="161"/>
      <c r="J32" s="161"/>
      <c r="K32" s="162"/>
    </row>
    <row r="33" spans="1:11" ht="22.5" customHeight="1">
      <c r="A33" s="110"/>
      <c r="B33" s="56">
        <v>23</v>
      </c>
      <c r="C33" s="17" t="s">
        <v>52</v>
      </c>
      <c r="D33" s="18" t="s">
        <v>62</v>
      </c>
      <c r="E33" s="15" t="s">
        <v>12</v>
      </c>
      <c r="F33" s="16" t="s">
        <v>168</v>
      </c>
      <c r="G33" s="11">
        <v>49</v>
      </c>
      <c r="H33" s="49" t="s">
        <v>124</v>
      </c>
      <c r="I33" s="62" t="s">
        <v>116</v>
      </c>
      <c r="J33" s="52" t="s">
        <v>8</v>
      </c>
      <c r="K33" s="19" t="s">
        <v>168</v>
      </c>
    </row>
    <row r="34" spans="1:11" ht="22.5" customHeight="1">
      <c r="A34" s="110"/>
      <c r="B34" s="56">
        <v>24</v>
      </c>
      <c r="C34" s="17" t="s">
        <v>218</v>
      </c>
      <c r="D34" s="18" t="s">
        <v>215</v>
      </c>
      <c r="E34" s="15" t="s">
        <v>12</v>
      </c>
      <c r="F34" s="16" t="s">
        <v>168</v>
      </c>
      <c r="G34" s="16"/>
      <c r="H34" s="17"/>
      <c r="I34" s="18"/>
      <c r="J34" s="15"/>
      <c r="K34" s="19"/>
    </row>
    <row r="35" spans="1:11" ht="22.5" customHeight="1">
      <c r="A35" s="110"/>
      <c r="B35" s="56">
        <v>25</v>
      </c>
      <c r="C35" s="17" t="s">
        <v>53</v>
      </c>
      <c r="D35" s="18" t="s">
        <v>63</v>
      </c>
      <c r="E35" s="15" t="s">
        <v>7</v>
      </c>
      <c r="F35" s="16" t="s">
        <v>168</v>
      </c>
      <c r="G35" s="35"/>
      <c r="H35" s="97" t="s">
        <v>122</v>
      </c>
      <c r="I35" s="57"/>
      <c r="J35" s="57"/>
      <c r="K35" s="59"/>
    </row>
    <row r="36" spans="1:11" ht="22.5" customHeight="1">
      <c r="A36" s="110"/>
      <c r="B36" s="56">
        <v>26</v>
      </c>
      <c r="C36" s="41" t="s">
        <v>55</v>
      </c>
      <c r="D36" s="34" t="s">
        <v>66</v>
      </c>
      <c r="E36" s="31" t="s">
        <v>7</v>
      </c>
      <c r="F36" s="16" t="s">
        <v>168</v>
      </c>
      <c r="G36" s="11">
        <v>50</v>
      </c>
      <c r="H36" s="17" t="s">
        <v>117</v>
      </c>
      <c r="I36" s="18" t="s">
        <v>119</v>
      </c>
      <c r="J36" s="15" t="s">
        <v>163</v>
      </c>
      <c r="K36" s="53" t="s">
        <v>168</v>
      </c>
    </row>
    <row r="37" spans="1:11" ht="22.5" customHeight="1">
      <c r="A37" s="110"/>
      <c r="B37" s="56">
        <v>27</v>
      </c>
      <c r="C37" s="41" t="s">
        <v>145</v>
      </c>
      <c r="D37" s="112" t="s">
        <v>132</v>
      </c>
      <c r="E37" s="31" t="s">
        <v>7</v>
      </c>
      <c r="F37" s="16" t="s">
        <v>168</v>
      </c>
      <c r="G37" s="16">
        <v>51</v>
      </c>
      <c r="H37" s="41" t="s">
        <v>118</v>
      </c>
      <c r="I37" s="34" t="s">
        <v>120</v>
      </c>
      <c r="J37" s="31" t="s">
        <v>13</v>
      </c>
      <c r="K37" s="19" t="s">
        <v>168</v>
      </c>
    </row>
    <row r="38" spans="1:11" ht="22.5" customHeight="1">
      <c r="A38" s="110"/>
      <c r="B38" s="56"/>
      <c r="C38" s="41"/>
      <c r="D38" s="112"/>
      <c r="E38" s="1"/>
      <c r="F38" s="16"/>
      <c r="G38" s="32"/>
      <c r="H38" s="17"/>
      <c r="I38" s="18"/>
      <c r="J38" s="15"/>
      <c r="K38" s="40"/>
    </row>
    <row r="39" spans="1:11" ht="22.5" customHeight="1">
      <c r="A39" s="110"/>
      <c r="B39" s="24"/>
      <c r="C39" s="97" t="s">
        <v>144</v>
      </c>
      <c r="D39" s="57"/>
      <c r="E39" s="57"/>
      <c r="F39" s="64"/>
      <c r="G39" s="32"/>
      <c r="H39" s="17"/>
      <c r="I39" s="18"/>
      <c r="J39" s="15"/>
      <c r="K39" s="40"/>
    </row>
    <row r="40" spans="1:11" s="36" customFormat="1" ht="22.5" customHeight="1">
      <c r="A40" s="111"/>
      <c r="B40" s="55">
        <v>28</v>
      </c>
      <c r="C40" s="49" t="s">
        <v>67</v>
      </c>
      <c r="D40" s="50" t="s">
        <v>70</v>
      </c>
      <c r="E40" s="52" t="s">
        <v>8</v>
      </c>
      <c r="F40" s="11" t="s">
        <v>168</v>
      </c>
      <c r="G40" s="32"/>
      <c r="H40" s="17"/>
      <c r="I40" s="18"/>
      <c r="J40" s="15"/>
      <c r="K40" s="40"/>
    </row>
    <row r="41" spans="1:11" ht="22.5" customHeight="1">
      <c r="A41" s="110"/>
      <c r="B41" s="56">
        <v>29</v>
      </c>
      <c r="C41" s="17" t="s">
        <v>68</v>
      </c>
      <c r="D41" s="18" t="s">
        <v>71</v>
      </c>
      <c r="E41" s="15" t="s">
        <v>8</v>
      </c>
      <c r="F41" s="16" t="s">
        <v>168</v>
      </c>
      <c r="G41" s="32"/>
      <c r="H41" s="17"/>
      <c r="I41" s="18"/>
      <c r="J41" s="15"/>
      <c r="K41" s="40"/>
    </row>
    <row r="42" spans="1:11" ht="22.5" customHeight="1">
      <c r="A42" s="110"/>
      <c r="B42" s="63">
        <v>30</v>
      </c>
      <c r="C42" s="41" t="s">
        <v>69</v>
      </c>
      <c r="D42" s="34" t="s">
        <v>72</v>
      </c>
      <c r="E42" s="31" t="s">
        <v>8</v>
      </c>
      <c r="F42" s="16" t="s">
        <v>168</v>
      </c>
      <c r="G42" s="23"/>
      <c r="H42" s="17"/>
      <c r="I42" s="18"/>
      <c r="J42" s="15"/>
      <c r="K42" s="61"/>
    </row>
    <row r="43" spans="1:11" s="36" customFormat="1" ht="22.5" customHeight="1" thickBot="1">
      <c r="A43" s="113"/>
      <c r="B43" s="89"/>
      <c r="C43" s="114"/>
      <c r="D43" s="115"/>
      <c r="E43" s="116"/>
      <c r="F43" s="117" t="s">
        <v>168</v>
      </c>
      <c r="G43" s="65"/>
      <c r="H43" s="66"/>
      <c r="I43" s="67"/>
      <c r="J43" s="68"/>
      <c r="K43" s="69"/>
    </row>
    <row r="44" spans="1:11" ht="25.2" customHeight="1" thickBot="1">
      <c r="A44" s="109"/>
      <c r="B44" s="149" t="s">
        <v>91</v>
      </c>
      <c r="C44" s="150"/>
      <c r="D44" s="150"/>
      <c r="E44" s="150"/>
      <c r="F44" s="150"/>
      <c r="G44" s="150"/>
      <c r="H44" s="150"/>
      <c r="I44" s="150"/>
      <c r="J44" s="150"/>
      <c r="K44" s="118" t="s">
        <v>90</v>
      </c>
    </row>
    <row r="45" spans="1:11" ht="22.5" customHeight="1" thickBot="1">
      <c r="A45" s="110"/>
      <c r="B45" s="70" t="s">
        <v>0</v>
      </c>
      <c r="C45" s="153" t="s">
        <v>1</v>
      </c>
      <c r="D45" s="154"/>
      <c r="E45" s="71" t="s">
        <v>2</v>
      </c>
      <c r="F45" s="72" t="s">
        <v>3</v>
      </c>
      <c r="G45" s="71" t="s">
        <v>0</v>
      </c>
      <c r="H45" s="163" t="s">
        <v>167</v>
      </c>
      <c r="I45" s="164"/>
      <c r="J45" s="164"/>
      <c r="K45" s="165"/>
    </row>
    <row r="46" spans="1:11" ht="22.5" customHeight="1">
      <c r="A46" s="110"/>
      <c r="B46" s="73"/>
      <c r="C46" s="147" t="s">
        <v>15</v>
      </c>
      <c r="D46" s="148"/>
      <c r="E46" s="138"/>
      <c r="F46" s="139"/>
      <c r="G46" s="21"/>
      <c r="H46" s="166" t="s">
        <v>169</v>
      </c>
      <c r="I46" s="102" t="s">
        <v>170</v>
      </c>
      <c r="J46" s="102">
        <v>2</v>
      </c>
      <c r="K46" s="130">
        <f>SUM(J46:J47)</f>
        <v>3</v>
      </c>
    </row>
    <row r="47" spans="1:11" ht="22.5" customHeight="1" thickBot="1">
      <c r="A47" s="110"/>
      <c r="B47" s="74">
        <v>54</v>
      </c>
      <c r="C47" s="75" t="s">
        <v>73</v>
      </c>
      <c r="D47" s="76" t="s">
        <v>74</v>
      </c>
      <c r="E47" s="52" t="s">
        <v>16</v>
      </c>
      <c r="F47" s="16" t="s">
        <v>168</v>
      </c>
      <c r="G47" s="101"/>
      <c r="H47" s="131"/>
      <c r="I47" s="35" t="s">
        <v>171</v>
      </c>
      <c r="J47" s="35">
        <v>1</v>
      </c>
      <c r="K47" s="122"/>
    </row>
    <row r="48" spans="1:11" ht="22.5" customHeight="1">
      <c r="A48" s="110"/>
      <c r="B48" s="77"/>
      <c r="C48" s="78"/>
      <c r="D48" s="79"/>
      <c r="E48" s="80"/>
      <c r="F48" s="81"/>
      <c r="G48" s="100"/>
      <c r="H48" s="131" t="s">
        <v>172</v>
      </c>
      <c r="I48" s="35" t="s">
        <v>170</v>
      </c>
      <c r="J48" s="35">
        <v>18</v>
      </c>
      <c r="K48" s="130">
        <f>SUM(J48:J49)</f>
        <v>46</v>
      </c>
    </row>
    <row r="49" spans="1:11" ht="22.5" customHeight="1" thickBot="1">
      <c r="A49" s="110"/>
      <c r="B49" s="6"/>
      <c r="C49" s="136" t="s">
        <v>17</v>
      </c>
      <c r="D49" s="137"/>
      <c r="E49" s="138"/>
      <c r="F49" s="139"/>
      <c r="G49" s="101"/>
      <c r="H49" s="131"/>
      <c r="I49" s="35" t="s">
        <v>171</v>
      </c>
      <c r="J49" s="35">
        <v>28</v>
      </c>
      <c r="K49" s="122"/>
    </row>
    <row r="50" spans="1:11" ht="22.5" customHeight="1">
      <c r="A50" s="110"/>
      <c r="B50" s="82">
        <v>55</v>
      </c>
      <c r="C50" s="21" t="s">
        <v>125</v>
      </c>
      <c r="D50" s="22" t="s">
        <v>121</v>
      </c>
      <c r="E50" s="15" t="s">
        <v>166</v>
      </c>
      <c r="F50" s="16" t="s">
        <v>168</v>
      </c>
      <c r="G50" s="100"/>
      <c r="H50" s="131" t="s">
        <v>18</v>
      </c>
      <c r="I50" s="35" t="s">
        <v>170</v>
      </c>
      <c r="J50" s="35">
        <v>1</v>
      </c>
      <c r="K50" s="133">
        <f>SUM(J50:J51)</f>
        <v>4</v>
      </c>
    </row>
    <row r="51" spans="1:11" ht="22.5" customHeight="1" thickBot="1">
      <c r="A51" s="110"/>
      <c r="B51" s="82">
        <v>56</v>
      </c>
      <c r="C51" s="21" t="s">
        <v>208</v>
      </c>
      <c r="D51" s="22" t="s">
        <v>209</v>
      </c>
      <c r="E51" s="15" t="s">
        <v>166</v>
      </c>
      <c r="F51" s="16" t="s">
        <v>168</v>
      </c>
      <c r="G51" s="101"/>
      <c r="H51" s="131"/>
      <c r="I51" s="35" t="s">
        <v>171</v>
      </c>
      <c r="J51" s="35">
        <v>3</v>
      </c>
      <c r="K51" s="134"/>
    </row>
    <row r="52" spans="1:11" ht="22.5" customHeight="1">
      <c r="A52" s="110"/>
      <c r="B52" s="82">
        <v>56</v>
      </c>
      <c r="C52" s="21" t="s">
        <v>216</v>
      </c>
      <c r="D52" s="22"/>
      <c r="E52" s="15" t="s">
        <v>166</v>
      </c>
      <c r="F52" s="16" t="s">
        <v>168</v>
      </c>
      <c r="G52" s="100"/>
      <c r="H52" s="131" t="s">
        <v>15</v>
      </c>
      <c r="I52" s="35" t="s">
        <v>170</v>
      </c>
      <c r="J52" s="35">
        <v>1</v>
      </c>
      <c r="K52" s="130">
        <f>SUM(J52:J53)</f>
        <v>1</v>
      </c>
    </row>
    <row r="53" spans="1:11" ht="22.5" customHeight="1" thickBot="1">
      <c r="A53" s="110"/>
      <c r="B53" s="82">
        <v>57</v>
      </c>
      <c r="C53" s="21" t="s">
        <v>75</v>
      </c>
      <c r="D53" s="22" t="s">
        <v>81</v>
      </c>
      <c r="E53" s="15" t="s">
        <v>25</v>
      </c>
      <c r="F53" s="16" t="s">
        <v>168</v>
      </c>
      <c r="G53" s="100"/>
      <c r="H53" s="131"/>
      <c r="I53" s="35" t="s">
        <v>171</v>
      </c>
      <c r="J53" s="35">
        <v>0</v>
      </c>
      <c r="K53" s="122"/>
    </row>
    <row r="54" spans="1:11" ht="22.5" customHeight="1">
      <c r="A54" s="110"/>
      <c r="B54" s="82">
        <v>58</v>
      </c>
      <c r="C54" s="21" t="s">
        <v>76</v>
      </c>
      <c r="D54" s="22" t="s">
        <v>82</v>
      </c>
      <c r="E54" s="15" t="s">
        <v>26</v>
      </c>
      <c r="F54" s="16" t="s">
        <v>168</v>
      </c>
      <c r="G54" s="101"/>
      <c r="H54" s="131" t="s">
        <v>173</v>
      </c>
      <c r="I54" s="35" t="s">
        <v>170</v>
      </c>
      <c r="J54" s="35">
        <v>6</v>
      </c>
      <c r="K54" s="130">
        <f>SUM(J54:J55)</f>
        <v>14</v>
      </c>
    </row>
    <row r="55" spans="1:11" ht="22.5" customHeight="1" thickBot="1">
      <c r="A55" s="110"/>
      <c r="B55" s="82">
        <v>59</v>
      </c>
      <c r="C55" s="21" t="s">
        <v>77</v>
      </c>
      <c r="D55" s="22" t="s">
        <v>83</v>
      </c>
      <c r="E55" s="15" t="s">
        <v>27</v>
      </c>
      <c r="F55" s="16" t="s">
        <v>168</v>
      </c>
      <c r="G55" s="101"/>
      <c r="H55" s="131"/>
      <c r="I55" s="35" t="s">
        <v>171</v>
      </c>
      <c r="J55" s="35">
        <v>8</v>
      </c>
      <c r="K55" s="122"/>
    </row>
    <row r="56" spans="1:11" ht="22.5" customHeight="1">
      <c r="A56" s="110"/>
      <c r="B56" s="82">
        <v>60</v>
      </c>
      <c r="C56" s="17" t="s">
        <v>78</v>
      </c>
      <c r="D56" s="18" t="s">
        <v>84</v>
      </c>
      <c r="E56" s="15" t="s">
        <v>27</v>
      </c>
      <c r="F56" s="16" t="s">
        <v>168</v>
      </c>
      <c r="G56" s="100"/>
      <c r="H56" s="135" t="s">
        <v>174</v>
      </c>
      <c r="I56" s="35" t="s">
        <v>170</v>
      </c>
      <c r="J56" s="35">
        <v>0</v>
      </c>
      <c r="K56" s="130">
        <f>SUM(J56:J57)</f>
        <v>0</v>
      </c>
    </row>
    <row r="57" spans="1:11" ht="22.5" customHeight="1" thickBot="1">
      <c r="A57" s="110"/>
      <c r="B57" s="82">
        <v>61</v>
      </c>
      <c r="C57" s="17" t="s">
        <v>129</v>
      </c>
      <c r="D57" s="18" t="s">
        <v>85</v>
      </c>
      <c r="E57" s="15" t="s">
        <v>27</v>
      </c>
      <c r="F57" s="16" t="s">
        <v>168</v>
      </c>
      <c r="G57" s="100"/>
      <c r="H57" s="135"/>
      <c r="I57" s="35" t="s">
        <v>171</v>
      </c>
      <c r="J57" s="35">
        <v>0</v>
      </c>
      <c r="K57" s="122"/>
    </row>
    <row r="58" spans="1:11" ht="22.5" customHeight="1">
      <c r="A58" s="110"/>
      <c r="B58" s="82">
        <v>62</v>
      </c>
      <c r="C58" s="21" t="s">
        <v>130</v>
      </c>
      <c r="D58" s="22" t="s">
        <v>131</v>
      </c>
      <c r="E58" s="15" t="s">
        <v>27</v>
      </c>
      <c r="F58" s="16" t="s">
        <v>168</v>
      </c>
      <c r="G58" s="101"/>
      <c r="H58" s="131" t="s">
        <v>175</v>
      </c>
      <c r="I58" s="35" t="s">
        <v>170</v>
      </c>
      <c r="J58" s="35">
        <f>SUM(J46,J48,J50,J52,J54,J56)</f>
        <v>28</v>
      </c>
      <c r="K58" s="130">
        <f>SUM(J58:J59)</f>
        <v>68</v>
      </c>
    </row>
    <row r="59" spans="1:11" ht="22.5" customHeight="1" thickBot="1">
      <c r="A59" s="110"/>
      <c r="B59" s="82">
        <v>63</v>
      </c>
      <c r="C59" s="21" t="s">
        <v>79</v>
      </c>
      <c r="D59" s="22" t="s">
        <v>86</v>
      </c>
      <c r="E59" s="15" t="s">
        <v>19</v>
      </c>
      <c r="F59" s="16" t="s">
        <v>168</v>
      </c>
      <c r="G59" s="101"/>
      <c r="H59" s="132"/>
      <c r="I59" s="103" t="s">
        <v>171</v>
      </c>
      <c r="J59" s="103">
        <f>SUM(J47,J49,J51,J53,J55,J57)</f>
        <v>40</v>
      </c>
      <c r="K59" s="124"/>
    </row>
    <row r="60" spans="1:11" ht="22.5" customHeight="1">
      <c r="A60" s="110"/>
      <c r="B60" s="82">
        <v>64</v>
      </c>
      <c r="C60" s="21" t="s">
        <v>138</v>
      </c>
      <c r="D60" s="22" t="s">
        <v>87</v>
      </c>
      <c r="E60" s="15" t="s">
        <v>20</v>
      </c>
      <c r="F60" s="16" t="s">
        <v>168</v>
      </c>
      <c r="G60" s="16"/>
      <c r="H60" s="23"/>
      <c r="I60" s="23"/>
      <c r="J60" s="17"/>
      <c r="K60" s="19"/>
    </row>
    <row r="61" spans="1:11" ht="22.5" customHeight="1" thickBot="1">
      <c r="A61" s="110"/>
      <c r="B61" s="82">
        <v>65</v>
      </c>
      <c r="C61" s="21" t="s">
        <v>139</v>
      </c>
      <c r="D61" s="22" t="s">
        <v>88</v>
      </c>
      <c r="E61" s="15" t="s">
        <v>20</v>
      </c>
      <c r="F61" s="16" t="s">
        <v>168</v>
      </c>
      <c r="G61" s="16"/>
      <c r="H61" s="126" t="s">
        <v>176</v>
      </c>
      <c r="I61" s="127"/>
      <c r="J61" s="127"/>
      <c r="K61" s="128"/>
    </row>
    <row r="62" spans="1:11" ht="22.5" customHeight="1">
      <c r="A62" s="110"/>
      <c r="B62" s="82">
        <v>66</v>
      </c>
      <c r="C62" s="83" t="s">
        <v>156</v>
      </c>
      <c r="D62" s="84" t="s">
        <v>58</v>
      </c>
      <c r="E62" s="15" t="s">
        <v>20</v>
      </c>
      <c r="F62" s="16" t="s">
        <v>168</v>
      </c>
      <c r="G62" s="100"/>
      <c r="H62" s="129" t="s">
        <v>169</v>
      </c>
      <c r="I62" s="102" t="s">
        <v>170</v>
      </c>
      <c r="J62" s="102">
        <v>2</v>
      </c>
      <c r="K62" s="130">
        <f>SUM(J62:J63)</f>
        <v>3</v>
      </c>
    </row>
    <row r="63" spans="1:11" ht="22.5" customHeight="1">
      <c r="A63" s="110"/>
      <c r="B63" s="82">
        <v>67</v>
      </c>
      <c r="C63" s="83" t="s">
        <v>80</v>
      </c>
      <c r="D63" s="84" t="s">
        <v>89</v>
      </c>
      <c r="E63" s="15" t="s">
        <v>22</v>
      </c>
      <c r="F63" s="16" t="s">
        <v>168</v>
      </c>
      <c r="G63" s="100"/>
      <c r="H63" s="121"/>
      <c r="I63" s="35" t="s">
        <v>171</v>
      </c>
      <c r="J63" s="35">
        <v>1</v>
      </c>
      <c r="K63" s="122"/>
    </row>
    <row r="64" spans="1:11" ht="22.5" customHeight="1">
      <c r="A64" s="110"/>
      <c r="B64" s="82">
        <v>68</v>
      </c>
      <c r="C64" s="83" t="s">
        <v>161</v>
      </c>
      <c r="D64" s="84" t="s">
        <v>162</v>
      </c>
      <c r="E64" s="15" t="s">
        <v>23</v>
      </c>
      <c r="F64" s="16" t="s">
        <v>168</v>
      </c>
      <c r="G64" s="100"/>
      <c r="H64" s="121" t="s">
        <v>177</v>
      </c>
      <c r="I64" s="35" t="s">
        <v>170</v>
      </c>
      <c r="J64" s="35">
        <v>1</v>
      </c>
      <c r="K64" s="122">
        <f t="shared" ref="K64" si="0">SUM(J64:J65)</f>
        <v>5</v>
      </c>
    </row>
    <row r="65" spans="1:11" ht="22.5" customHeight="1">
      <c r="A65" s="110"/>
      <c r="B65" s="82">
        <v>69</v>
      </c>
      <c r="C65" s="83" t="s">
        <v>187</v>
      </c>
      <c r="D65" s="84" t="s">
        <v>188</v>
      </c>
      <c r="E65" s="15" t="s">
        <v>189</v>
      </c>
      <c r="F65" s="16" t="s">
        <v>168</v>
      </c>
      <c r="G65" s="21"/>
      <c r="H65" s="121"/>
      <c r="I65" s="35" t="s">
        <v>171</v>
      </c>
      <c r="J65" s="35">
        <v>4</v>
      </c>
      <c r="K65" s="122"/>
    </row>
    <row r="66" spans="1:11" ht="22.5" customHeight="1">
      <c r="A66" s="110"/>
      <c r="B66" s="82"/>
      <c r="C66" s="136" t="s">
        <v>214</v>
      </c>
      <c r="D66" s="137"/>
      <c r="E66" s="138"/>
      <c r="F66" s="139"/>
      <c r="G66" s="21"/>
      <c r="H66" s="125" t="s">
        <v>178</v>
      </c>
      <c r="I66" s="35" t="s">
        <v>170</v>
      </c>
      <c r="J66" s="35">
        <v>2</v>
      </c>
      <c r="K66" s="122">
        <f t="shared" ref="K66" si="1">SUM(J66:J67)</f>
        <v>8</v>
      </c>
    </row>
    <row r="67" spans="1:11" ht="22.5" customHeight="1">
      <c r="A67" s="110"/>
      <c r="B67" s="73"/>
      <c r="C67" s="21"/>
      <c r="D67" s="22"/>
      <c r="E67" s="15"/>
      <c r="F67" s="16" t="s">
        <v>168</v>
      </c>
      <c r="G67" s="21"/>
      <c r="H67" s="121"/>
      <c r="I67" s="35" t="s">
        <v>171</v>
      </c>
      <c r="J67" s="35">
        <v>6</v>
      </c>
      <c r="K67" s="122"/>
    </row>
    <row r="68" spans="1:11" ht="22.5" customHeight="1">
      <c r="A68" s="110"/>
      <c r="B68" s="73"/>
      <c r="C68" s="21"/>
      <c r="D68" s="22"/>
      <c r="E68" s="15"/>
      <c r="F68" s="16" t="s">
        <v>168</v>
      </c>
      <c r="G68" s="21"/>
      <c r="H68" s="121" t="s">
        <v>179</v>
      </c>
      <c r="I68" s="35" t="s">
        <v>170</v>
      </c>
      <c r="J68" s="35">
        <v>5</v>
      </c>
      <c r="K68" s="122">
        <f t="shared" ref="K68" si="2">SUM(J68:J69)</f>
        <v>15</v>
      </c>
    </row>
    <row r="69" spans="1:11" ht="22.5" customHeight="1">
      <c r="A69" s="110"/>
      <c r="B69" s="73"/>
      <c r="C69" s="21"/>
      <c r="D69" s="22"/>
      <c r="E69" s="15"/>
      <c r="F69" s="23"/>
      <c r="G69" s="21"/>
      <c r="H69" s="121"/>
      <c r="I69" s="35" t="s">
        <v>171</v>
      </c>
      <c r="J69" s="35">
        <v>10</v>
      </c>
      <c r="K69" s="122"/>
    </row>
    <row r="70" spans="1:11" ht="22.5" customHeight="1">
      <c r="A70" s="110"/>
      <c r="B70" s="73"/>
      <c r="C70" s="21"/>
      <c r="D70" s="22"/>
      <c r="E70" s="15"/>
      <c r="F70" s="23"/>
      <c r="G70" s="21"/>
      <c r="H70" s="121" t="s">
        <v>180</v>
      </c>
      <c r="I70" s="35" t="s">
        <v>170</v>
      </c>
      <c r="J70" s="35">
        <v>2</v>
      </c>
      <c r="K70" s="122">
        <f t="shared" ref="K70" si="3">SUM(J70:J71)</f>
        <v>3</v>
      </c>
    </row>
    <row r="71" spans="1:11" ht="22.5" customHeight="1">
      <c r="A71" s="110"/>
      <c r="B71" s="73"/>
      <c r="C71" s="21"/>
      <c r="D71" s="22"/>
      <c r="E71" s="15"/>
      <c r="F71" s="23"/>
      <c r="G71" s="21"/>
      <c r="H71" s="121"/>
      <c r="I71" s="35" t="s">
        <v>171</v>
      </c>
      <c r="J71" s="35">
        <v>1</v>
      </c>
      <c r="K71" s="122"/>
    </row>
    <row r="72" spans="1:11" ht="22.5" customHeight="1">
      <c r="A72" s="110"/>
      <c r="B72" s="73"/>
      <c r="C72" s="21"/>
      <c r="D72" s="22"/>
      <c r="E72" s="15"/>
      <c r="F72" s="23"/>
      <c r="G72" s="21"/>
      <c r="H72" s="121" t="s">
        <v>181</v>
      </c>
      <c r="I72" s="35" t="s">
        <v>170</v>
      </c>
      <c r="J72" s="35">
        <v>3</v>
      </c>
      <c r="K72" s="122">
        <f t="shared" ref="K72" si="4">SUM(J72:J73)</f>
        <v>4</v>
      </c>
    </row>
    <row r="73" spans="1:11" ht="22.5" customHeight="1">
      <c r="A73" s="110"/>
      <c r="B73" s="73"/>
      <c r="C73" s="21"/>
      <c r="D73" s="22"/>
      <c r="E73" s="15"/>
      <c r="F73" s="23"/>
      <c r="G73" s="21"/>
      <c r="H73" s="121"/>
      <c r="I73" s="35" t="s">
        <v>171</v>
      </c>
      <c r="J73" s="35">
        <v>1</v>
      </c>
      <c r="K73" s="122"/>
    </row>
    <row r="74" spans="1:11" ht="22.5" customHeight="1">
      <c r="A74" s="110"/>
      <c r="B74" s="73"/>
      <c r="C74" s="21"/>
      <c r="D74" s="22"/>
      <c r="E74" s="15"/>
      <c r="F74" s="23"/>
      <c r="G74" s="21"/>
      <c r="H74" s="121" t="s">
        <v>182</v>
      </c>
      <c r="I74" s="35" t="s">
        <v>170</v>
      </c>
      <c r="J74" s="35">
        <v>1</v>
      </c>
      <c r="K74" s="122">
        <f t="shared" ref="K74" si="5">SUM(J74:J75)</f>
        <v>2</v>
      </c>
    </row>
    <row r="75" spans="1:11" ht="22.5" customHeight="1">
      <c r="A75" s="110"/>
      <c r="B75" s="73"/>
      <c r="C75" s="21"/>
      <c r="D75" s="22"/>
      <c r="E75" s="15"/>
      <c r="F75" s="23"/>
      <c r="G75" s="21"/>
      <c r="H75" s="121"/>
      <c r="I75" s="35" t="s">
        <v>171</v>
      </c>
      <c r="J75" s="35">
        <v>1</v>
      </c>
      <c r="K75" s="122"/>
    </row>
    <row r="76" spans="1:11" ht="22.5" customHeight="1">
      <c r="A76" s="110"/>
      <c r="B76" s="73"/>
      <c r="C76" s="21"/>
      <c r="D76" s="22"/>
      <c r="E76" s="15"/>
      <c r="F76" s="23"/>
      <c r="G76" s="21"/>
      <c r="H76" s="121" t="s">
        <v>185</v>
      </c>
      <c r="I76" s="35" t="s">
        <v>170</v>
      </c>
      <c r="J76" s="35">
        <v>3</v>
      </c>
      <c r="K76" s="122">
        <f t="shared" ref="K76" si="6">SUM(J76:J77)</f>
        <v>6</v>
      </c>
    </row>
    <row r="77" spans="1:11" ht="22.5" customHeight="1">
      <c r="A77" s="110"/>
      <c r="B77" s="73"/>
      <c r="C77" s="21"/>
      <c r="D77" s="22"/>
      <c r="E77" s="15"/>
      <c r="F77" s="23"/>
      <c r="G77" s="21"/>
      <c r="H77" s="121"/>
      <c r="I77" s="35" t="s">
        <v>171</v>
      </c>
      <c r="J77" s="35">
        <v>3</v>
      </c>
      <c r="K77" s="122"/>
    </row>
    <row r="78" spans="1:11" ht="22.5" customHeight="1">
      <c r="A78" s="110"/>
      <c r="B78" s="73"/>
      <c r="C78" s="21"/>
      <c r="D78" s="22"/>
      <c r="E78" s="15"/>
      <c r="F78" s="23"/>
      <c r="G78" s="21"/>
      <c r="H78" s="121" t="s">
        <v>183</v>
      </c>
      <c r="I78" s="35" t="s">
        <v>170</v>
      </c>
      <c r="J78" s="35">
        <v>1</v>
      </c>
      <c r="K78" s="122">
        <f t="shared" ref="K78" si="7">SUM(J78:J79)</f>
        <v>6</v>
      </c>
    </row>
    <row r="79" spans="1:11" ht="22.5" customHeight="1">
      <c r="A79" s="110"/>
      <c r="B79" s="73"/>
      <c r="C79" s="21"/>
      <c r="D79" s="22"/>
      <c r="E79" s="15"/>
      <c r="F79" s="23"/>
      <c r="G79" s="21"/>
      <c r="H79" s="121"/>
      <c r="I79" s="35" t="s">
        <v>171</v>
      </c>
      <c r="J79" s="35">
        <v>5</v>
      </c>
      <c r="K79" s="122"/>
    </row>
    <row r="80" spans="1:11" ht="22.5" customHeight="1">
      <c r="A80" s="110"/>
      <c r="B80" s="73"/>
      <c r="C80" s="21"/>
      <c r="D80" s="22"/>
      <c r="E80" s="15"/>
      <c r="F80" s="23"/>
      <c r="G80" s="21"/>
      <c r="H80" s="121" t="s">
        <v>184</v>
      </c>
      <c r="I80" s="35" t="s">
        <v>170</v>
      </c>
      <c r="J80" s="35">
        <v>1</v>
      </c>
      <c r="K80" s="122">
        <f t="shared" ref="K80:K82" si="8">SUM(J80:J81)</f>
        <v>1</v>
      </c>
    </row>
    <row r="81" spans="1:11" ht="22.5" customHeight="1">
      <c r="A81" s="110"/>
      <c r="B81" s="73"/>
      <c r="C81" s="21"/>
      <c r="D81" s="22"/>
      <c r="E81" s="15"/>
      <c r="F81" s="23"/>
      <c r="G81" s="21"/>
      <c r="H81" s="121"/>
      <c r="I81" s="35" t="s">
        <v>171</v>
      </c>
      <c r="J81" s="35">
        <v>0</v>
      </c>
      <c r="K81" s="122"/>
    </row>
    <row r="82" spans="1:11" ht="22.5" customHeight="1">
      <c r="A82" s="110"/>
      <c r="B82" s="73"/>
      <c r="C82" s="21"/>
      <c r="D82" s="22"/>
      <c r="E82" s="15"/>
      <c r="F82" s="23"/>
      <c r="G82" s="21"/>
      <c r="H82" s="121" t="s">
        <v>175</v>
      </c>
      <c r="I82" s="35" t="s">
        <v>170</v>
      </c>
      <c r="J82" s="35">
        <f>SUM(J62,J64,J66,J68,J70,J72,J74,J76,J78,J80)</f>
        <v>21</v>
      </c>
      <c r="K82" s="122">
        <f t="shared" si="8"/>
        <v>53</v>
      </c>
    </row>
    <row r="83" spans="1:11" ht="22.5" customHeight="1" thickBot="1">
      <c r="A83" s="110"/>
      <c r="B83" s="73"/>
      <c r="C83" s="21"/>
      <c r="D83" s="22"/>
      <c r="E83" s="15"/>
      <c r="F83" s="23"/>
      <c r="G83" s="21"/>
      <c r="H83" s="123"/>
      <c r="I83" s="103" t="s">
        <v>171</v>
      </c>
      <c r="J83" s="103">
        <f>SUM(J63,J65,J67,J69,J71,J73,J75,J77,J79,J81)</f>
        <v>32</v>
      </c>
      <c r="K83" s="124"/>
    </row>
    <row r="84" spans="1:11" ht="22.5" customHeight="1">
      <c r="A84" s="110"/>
      <c r="B84" s="73"/>
      <c r="C84" s="21"/>
      <c r="D84" s="22"/>
      <c r="E84" s="15"/>
      <c r="F84" s="23"/>
      <c r="G84" s="21"/>
      <c r="H84" s="56"/>
      <c r="I84" s="93"/>
      <c r="J84" s="93"/>
      <c r="K84" s="104"/>
    </row>
    <row r="85" spans="1:11" ht="22.5" customHeight="1">
      <c r="A85" s="110"/>
      <c r="B85" s="73"/>
      <c r="C85" s="21"/>
      <c r="D85" s="22"/>
      <c r="E85" s="15"/>
      <c r="F85" s="23"/>
      <c r="G85" s="21"/>
      <c r="H85" s="56"/>
      <c r="I85" s="93"/>
      <c r="J85" s="93"/>
      <c r="K85" s="104"/>
    </row>
    <row r="86" spans="1:11" ht="22.5" customHeight="1">
      <c r="A86" s="110"/>
      <c r="B86" s="73"/>
      <c r="C86" s="21"/>
      <c r="D86" s="22"/>
      <c r="E86" s="15"/>
      <c r="F86" s="23"/>
      <c r="G86" s="21"/>
      <c r="H86" s="56"/>
      <c r="I86" s="93"/>
      <c r="J86" s="93"/>
      <c r="K86" s="104"/>
    </row>
    <row r="87" spans="1:11" ht="22.5" customHeight="1">
      <c r="A87" s="110"/>
      <c r="B87" s="73"/>
      <c r="C87" s="21"/>
      <c r="D87" s="22"/>
      <c r="E87" s="15"/>
      <c r="F87" s="23"/>
      <c r="G87" s="21"/>
      <c r="H87" s="56"/>
      <c r="I87" s="93"/>
      <c r="J87" s="93"/>
      <c r="K87" s="104"/>
    </row>
    <row r="88" spans="1:11" ht="22.5" customHeight="1" thickBot="1">
      <c r="A88" s="110"/>
      <c r="B88" s="86"/>
      <c r="C88" s="66"/>
      <c r="D88" s="87"/>
      <c r="E88" s="88"/>
      <c r="F88" s="68"/>
      <c r="G88" s="66"/>
      <c r="H88" s="89"/>
      <c r="I88" s="92"/>
      <c r="J88" s="92"/>
      <c r="K88" s="105"/>
    </row>
    <row r="89" spans="1:11" ht="22.5" customHeight="1" thickBot="1">
      <c r="A89" s="119"/>
      <c r="B89" s="89"/>
      <c r="C89" s="90"/>
      <c r="D89" s="90"/>
      <c r="E89" s="91"/>
      <c r="F89" s="91"/>
      <c r="G89" s="92"/>
      <c r="H89" s="91"/>
      <c r="I89" s="142" t="s">
        <v>92</v>
      </c>
      <c r="J89" s="143"/>
      <c r="K89" s="107">
        <f>K1</f>
        <v>244474</v>
      </c>
    </row>
  </sheetData>
  <mergeCells count="52">
    <mergeCell ref="C66:F66"/>
    <mergeCell ref="I1:J1"/>
    <mergeCell ref="I89:J89"/>
    <mergeCell ref="C4:F4"/>
    <mergeCell ref="C49:F49"/>
    <mergeCell ref="C46:F46"/>
    <mergeCell ref="B44:J44"/>
    <mergeCell ref="B2:J2"/>
    <mergeCell ref="C45:D45"/>
    <mergeCell ref="H3:I3"/>
    <mergeCell ref="C3:D3"/>
    <mergeCell ref="H4:K4"/>
    <mergeCell ref="H10:K10"/>
    <mergeCell ref="H32:K32"/>
    <mergeCell ref="H45:K45"/>
    <mergeCell ref="H46:H47"/>
    <mergeCell ref="H58:H59"/>
    <mergeCell ref="K46:K47"/>
    <mergeCell ref="K48:K49"/>
    <mergeCell ref="K50:K51"/>
    <mergeCell ref="K52:K53"/>
    <mergeCell ref="K54:K55"/>
    <mergeCell ref="K56:K57"/>
    <mergeCell ref="K58:K59"/>
    <mergeCell ref="H48:H49"/>
    <mergeCell ref="H50:H51"/>
    <mergeCell ref="H52:H53"/>
    <mergeCell ref="H54:H55"/>
    <mergeCell ref="H56:H57"/>
    <mergeCell ref="H61:K61"/>
    <mergeCell ref="H62:H63"/>
    <mergeCell ref="K62:K63"/>
    <mergeCell ref="H64:H65"/>
    <mergeCell ref="K64:K65"/>
    <mergeCell ref="H66:H67"/>
    <mergeCell ref="K66:K67"/>
    <mergeCell ref="H68:H69"/>
    <mergeCell ref="K68:K69"/>
    <mergeCell ref="H70:H71"/>
    <mergeCell ref="K70:K71"/>
    <mergeCell ref="H72:H73"/>
    <mergeCell ref="K72:K73"/>
    <mergeCell ref="H74:H75"/>
    <mergeCell ref="K74:K75"/>
    <mergeCell ref="H76:H77"/>
    <mergeCell ref="K76:K77"/>
    <mergeCell ref="H78:H79"/>
    <mergeCell ref="K78:K79"/>
    <mergeCell ref="H80:H81"/>
    <mergeCell ref="K80:K81"/>
    <mergeCell ref="H82:H83"/>
    <mergeCell ref="K82:K83"/>
  </mergeCells>
  <pageMargins left="0.46" right="0.12" top="0.31" bottom="0.19685039370078741" header="0.17" footer="0.12"/>
  <pageSetup paperSize="9" scale="77" orientation="portrait" horizontalDpi="360" verticalDpi="360" r:id="rId1"/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94B96-494E-4231-825E-8DF3C264D837}">
  <dimension ref="A1:V90"/>
  <sheetViews>
    <sheetView workbookViewId="0">
      <selection activeCell="I15" sqref="I15"/>
    </sheetView>
  </sheetViews>
  <sheetFormatPr defaultRowHeight="14.4"/>
  <cols>
    <col min="2" max="3" width="17" customWidth="1"/>
    <col min="4" max="4" width="25.88671875" customWidth="1"/>
    <col min="6" max="6" width="7.88671875" customWidth="1"/>
  </cols>
  <sheetData>
    <row r="1" spans="1:22">
      <c r="E1" t="s">
        <v>191</v>
      </c>
      <c r="F1" t="s">
        <v>196</v>
      </c>
    </row>
    <row r="2" spans="1:22">
      <c r="B2" t="s">
        <v>1</v>
      </c>
      <c r="D2" t="s">
        <v>2</v>
      </c>
    </row>
    <row r="3" spans="1:22">
      <c r="B3" t="s">
        <v>5</v>
      </c>
    </row>
    <row r="4" spans="1:22">
      <c r="A4">
        <v>1</v>
      </c>
      <c r="B4" t="s">
        <v>30</v>
      </c>
      <c r="C4" t="s">
        <v>31</v>
      </c>
      <c r="D4" t="s">
        <v>24</v>
      </c>
      <c r="E4" t="s">
        <v>192</v>
      </c>
      <c r="F4" t="s">
        <v>197</v>
      </c>
    </row>
    <row r="5" spans="1:22">
      <c r="A5">
        <v>2</v>
      </c>
      <c r="B5" t="s">
        <v>140</v>
      </c>
      <c r="C5" t="s">
        <v>128</v>
      </c>
      <c r="D5" t="s">
        <v>126</v>
      </c>
      <c r="E5" t="s">
        <v>193</v>
      </c>
      <c r="F5" t="s">
        <v>197</v>
      </c>
    </row>
    <row r="6" spans="1:22">
      <c r="A6">
        <v>3</v>
      </c>
      <c r="B6" t="s">
        <v>212</v>
      </c>
      <c r="C6" t="s">
        <v>211</v>
      </c>
      <c r="D6" t="s">
        <v>126</v>
      </c>
      <c r="E6" t="s">
        <v>192</v>
      </c>
      <c r="F6" t="s">
        <v>197</v>
      </c>
    </row>
    <row r="7" spans="1:22">
      <c r="B7" t="s">
        <v>6</v>
      </c>
    </row>
    <row r="8" spans="1:22">
      <c r="A8">
        <v>1</v>
      </c>
      <c r="B8" t="s">
        <v>33</v>
      </c>
      <c r="C8" t="s">
        <v>32</v>
      </c>
      <c r="D8" t="s">
        <v>7</v>
      </c>
      <c r="E8" t="s">
        <v>192</v>
      </c>
      <c r="F8" t="s">
        <v>197</v>
      </c>
      <c r="K8">
        <f>T13+S13</f>
        <v>45</v>
      </c>
    </row>
    <row r="9" spans="1:22">
      <c r="A9">
        <v>2</v>
      </c>
      <c r="B9" t="s">
        <v>34</v>
      </c>
      <c r="C9" t="s">
        <v>37</v>
      </c>
      <c r="D9" t="s">
        <v>7</v>
      </c>
      <c r="E9" t="s">
        <v>193</v>
      </c>
      <c r="F9" t="s">
        <v>197</v>
      </c>
      <c r="K9">
        <f>P13+Q13</f>
        <v>45</v>
      </c>
      <c r="O9" t="s">
        <v>201</v>
      </c>
    </row>
    <row r="10" spans="1:22">
      <c r="A10">
        <v>3</v>
      </c>
      <c r="B10" t="s">
        <v>35</v>
      </c>
      <c r="C10" t="s">
        <v>38</v>
      </c>
      <c r="D10" t="s">
        <v>7</v>
      </c>
      <c r="E10" t="s">
        <v>193</v>
      </c>
      <c r="F10" t="s">
        <v>197</v>
      </c>
      <c r="P10" t="s">
        <v>192</v>
      </c>
      <c r="Q10" t="s">
        <v>193</v>
      </c>
      <c r="R10" t="s">
        <v>204</v>
      </c>
      <c r="S10" t="s">
        <v>198</v>
      </c>
      <c r="T10" t="s">
        <v>205</v>
      </c>
    </row>
    <row r="11" spans="1:22">
      <c r="A11">
        <v>4</v>
      </c>
      <c r="B11" t="s">
        <v>36</v>
      </c>
      <c r="C11" t="s">
        <v>127</v>
      </c>
      <c r="D11" t="s">
        <v>7</v>
      </c>
      <c r="E11" t="s">
        <v>193</v>
      </c>
      <c r="F11" t="s">
        <v>198</v>
      </c>
      <c r="N11" t="s">
        <v>202</v>
      </c>
      <c r="P11">
        <v>1</v>
      </c>
      <c r="Q11">
        <v>0</v>
      </c>
      <c r="R11">
        <v>0</v>
      </c>
      <c r="S11">
        <v>0</v>
      </c>
      <c r="T11">
        <v>1</v>
      </c>
    </row>
    <row r="12" spans="1:22">
      <c r="A12">
        <v>5</v>
      </c>
      <c r="B12" t="s">
        <v>134</v>
      </c>
      <c r="C12" t="s">
        <v>135</v>
      </c>
      <c r="D12" t="s">
        <v>14</v>
      </c>
      <c r="E12" t="s">
        <v>193</v>
      </c>
      <c r="F12" t="s">
        <v>198</v>
      </c>
      <c r="N12" t="s">
        <v>203</v>
      </c>
      <c r="P12">
        <v>1</v>
      </c>
      <c r="Q12">
        <v>1</v>
      </c>
      <c r="R12">
        <v>0</v>
      </c>
      <c r="S12">
        <v>0</v>
      </c>
      <c r="T12">
        <v>2</v>
      </c>
    </row>
    <row r="13" spans="1:22">
      <c r="B13" t="s">
        <v>9</v>
      </c>
      <c r="N13" t="s">
        <v>206</v>
      </c>
      <c r="P13">
        <f>COUNTIF(E8:E62, "ช")</f>
        <v>18</v>
      </c>
      <c r="Q13">
        <f>COUNTIF(E8:E62, "ญ")</f>
        <v>27</v>
      </c>
      <c r="R13">
        <v>0</v>
      </c>
      <c r="S13">
        <f>COUNTIF(F8:F61,"ป.ตรี")</f>
        <v>26</v>
      </c>
      <c r="T13">
        <f>COUNTIF(F8:F61, "ป.โท")</f>
        <v>19</v>
      </c>
      <c r="V13">
        <f>S13+T13</f>
        <v>45</v>
      </c>
    </row>
    <row r="14" spans="1:22">
      <c r="A14">
        <v>6</v>
      </c>
      <c r="B14" t="s">
        <v>42</v>
      </c>
      <c r="C14" t="s">
        <v>39</v>
      </c>
      <c r="D14" t="s">
        <v>12</v>
      </c>
      <c r="E14" t="s">
        <v>193</v>
      </c>
      <c r="F14" t="s">
        <v>197</v>
      </c>
      <c r="N14" t="s">
        <v>207</v>
      </c>
      <c r="P14">
        <v>0</v>
      </c>
      <c r="Q14">
        <v>0</v>
      </c>
      <c r="R14">
        <v>0</v>
      </c>
      <c r="S14">
        <v>0</v>
      </c>
      <c r="T14">
        <v>0</v>
      </c>
    </row>
    <row r="15" spans="1:22">
      <c r="A15">
        <v>7</v>
      </c>
      <c r="B15" t="s">
        <v>146</v>
      </c>
      <c r="C15" t="s">
        <v>147</v>
      </c>
      <c r="D15" t="s">
        <v>12</v>
      </c>
      <c r="E15" t="s">
        <v>193</v>
      </c>
      <c r="F15" t="s">
        <v>197</v>
      </c>
      <c r="N15" t="s">
        <v>18</v>
      </c>
      <c r="P15">
        <v>1</v>
      </c>
      <c r="Q15">
        <v>2</v>
      </c>
      <c r="R15">
        <v>0</v>
      </c>
      <c r="S15">
        <v>3</v>
      </c>
      <c r="T15">
        <v>0</v>
      </c>
    </row>
    <row r="16" spans="1:22">
      <c r="A16">
        <v>8</v>
      </c>
      <c r="B16" t="s">
        <v>43</v>
      </c>
      <c r="C16" t="s">
        <v>40</v>
      </c>
      <c r="D16" t="s">
        <v>12</v>
      </c>
      <c r="E16" t="s">
        <v>193</v>
      </c>
      <c r="F16" t="s">
        <v>197</v>
      </c>
      <c r="N16" t="s">
        <v>13</v>
      </c>
      <c r="P16">
        <v>0</v>
      </c>
      <c r="Q16">
        <v>3</v>
      </c>
      <c r="R16">
        <v>0</v>
      </c>
      <c r="S16">
        <v>3</v>
      </c>
      <c r="T16">
        <v>0</v>
      </c>
    </row>
    <row r="17" spans="1:20">
      <c r="A17">
        <v>9</v>
      </c>
      <c r="B17" t="s">
        <v>44</v>
      </c>
      <c r="C17" t="s">
        <v>41</v>
      </c>
      <c r="D17" t="s">
        <v>7</v>
      </c>
      <c r="E17" t="s">
        <v>193</v>
      </c>
      <c r="F17" t="s">
        <v>198</v>
      </c>
      <c r="N17" t="s">
        <v>15</v>
      </c>
      <c r="P17">
        <v>1</v>
      </c>
      <c r="Q17">
        <v>0</v>
      </c>
      <c r="R17">
        <v>1</v>
      </c>
      <c r="S17">
        <v>0</v>
      </c>
      <c r="T17">
        <v>0</v>
      </c>
    </row>
    <row r="18" spans="1:20">
      <c r="A18">
        <v>10</v>
      </c>
      <c r="B18" t="s">
        <v>149</v>
      </c>
      <c r="C18" t="s">
        <v>150</v>
      </c>
      <c r="D18" t="s">
        <v>14</v>
      </c>
      <c r="E18" t="s">
        <v>192</v>
      </c>
      <c r="F18" t="s">
        <v>198</v>
      </c>
      <c r="N18" t="s">
        <v>195</v>
      </c>
      <c r="P18">
        <f>COUNTIF(E75:E85, "ช")</f>
        <v>6</v>
      </c>
      <c r="Q18">
        <f>COUNTIF(E75:E85, "ญ")</f>
        <v>5</v>
      </c>
      <c r="R18">
        <v>9</v>
      </c>
      <c r="S18">
        <v>2</v>
      </c>
      <c r="T18">
        <v>0</v>
      </c>
    </row>
    <row r="19" spans="1:20">
      <c r="B19" t="s">
        <v>21</v>
      </c>
      <c r="N19" t="s">
        <v>213</v>
      </c>
      <c r="P19">
        <v>1</v>
      </c>
      <c r="Q19">
        <v>2</v>
      </c>
      <c r="R19">
        <v>3</v>
      </c>
      <c r="S19">
        <v>0</v>
      </c>
      <c r="T19">
        <v>0</v>
      </c>
    </row>
    <row r="20" spans="1:20">
      <c r="A20">
        <v>11</v>
      </c>
      <c r="B20" t="s">
        <v>47</v>
      </c>
      <c r="C20" t="s">
        <v>57</v>
      </c>
      <c r="D20" t="s">
        <v>12</v>
      </c>
      <c r="E20" t="s">
        <v>192</v>
      </c>
      <c r="F20" t="s">
        <v>197</v>
      </c>
      <c r="P20">
        <f>SUM(P11:P19)</f>
        <v>29</v>
      </c>
      <c r="Q20">
        <f>SUM(Q11:Q19)</f>
        <v>40</v>
      </c>
      <c r="R20">
        <f>SUM(R11:R19)</f>
        <v>13</v>
      </c>
      <c r="S20">
        <f>SUM(S11:S19)</f>
        <v>34</v>
      </c>
      <c r="T20">
        <f>SUM(T11:T19)</f>
        <v>22</v>
      </c>
    </row>
    <row r="21" spans="1:20">
      <c r="A21">
        <v>12</v>
      </c>
      <c r="B21" t="s">
        <v>46</v>
      </c>
      <c r="C21" t="s">
        <v>57</v>
      </c>
      <c r="D21" t="s">
        <v>12</v>
      </c>
      <c r="E21" t="s">
        <v>193</v>
      </c>
      <c r="F21" t="s">
        <v>197</v>
      </c>
      <c r="Q21">
        <f>SUM(P20:Q20)</f>
        <v>69</v>
      </c>
      <c r="T21">
        <f>SUM(R20:T20)</f>
        <v>69</v>
      </c>
    </row>
    <row r="22" spans="1:20">
      <c r="A22">
        <v>13</v>
      </c>
      <c r="B22" t="s">
        <v>48</v>
      </c>
      <c r="C22" t="s">
        <v>58</v>
      </c>
      <c r="D22" t="s">
        <v>12</v>
      </c>
      <c r="E22" t="s">
        <v>193</v>
      </c>
      <c r="F22" t="s">
        <v>197</v>
      </c>
    </row>
    <row r="23" spans="1:20">
      <c r="A23">
        <v>14</v>
      </c>
      <c r="B23" t="s">
        <v>45</v>
      </c>
      <c r="C23" t="s">
        <v>56</v>
      </c>
      <c r="D23" t="s">
        <v>12</v>
      </c>
      <c r="E23" t="s">
        <v>193</v>
      </c>
      <c r="F23" t="s">
        <v>197</v>
      </c>
    </row>
    <row r="24" spans="1:20">
      <c r="A24">
        <v>15</v>
      </c>
      <c r="B24" t="s">
        <v>49</v>
      </c>
      <c r="C24" t="s">
        <v>59</v>
      </c>
      <c r="D24" t="s">
        <v>12</v>
      </c>
      <c r="E24" t="s">
        <v>192</v>
      </c>
      <c r="F24" t="s">
        <v>197</v>
      </c>
    </row>
    <row r="25" spans="1:20">
      <c r="A25">
        <v>16</v>
      </c>
      <c r="B25" t="s">
        <v>54</v>
      </c>
      <c r="C25" t="s">
        <v>64</v>
      </c>
      <c r="D25" t="s">
        <v>12</v>
      </c>
      <c r="E25" t="s">
        <v>193</v>
      </c>
      <c r="F25" t="s">
        <v>198</v>
      </c>
    </row>
    <row r="26" spans="1:20">
      <c r="A26">
        <v>17</v>
      </c>
      <c r="B26" t="s">
        <v>50</v>
      </c>
      <c r="C26" t="s">
        <v>60</v>
      </c>
      <c r="D26" t="s">
        <v>12</v>
      </c>
      <c r="E26" t="s">
        <v>192</v>
      </c>
      <c r="F26" t="s">
        <v>198</v>
      </c>
    </row>
    <row r="27" spans="1:20">
      <c r="A27">
        <v>18</v>
      </c>
      <c r="B27" t="s">
        <v>51</v>
      </c>
      <c r="C27" t="s">
        <v>61</v>
      </c>
      <c r="D27" t="s">
        <v>12</v>
      </c>
      <c r="E27" t="s">
        <v>192</v>
      </c>
      <c r="F27" t="s">
        <v>198</v>
      </c>
    </row>
    <row r="28" spans="1:20">
      <c r="A28">
        <v>19</v>
      </c>
      <c r="B28" t="s">
        <v>52</v>
      </c>
      <c r="C28" t="s">
        <v>62</v>
      </c>
      <c r="D28" t="s">
        <v>12</v>
      </c>
      <c r="E28" t="s">
        <v>193</v>
      </c>
      <c r="F28" t="s">
        <v>198</v>
      </c>
    </row>
    <row r="29" spans="1:20">
      <c r="A29">
        <v>20</v>
      </c>
      <c r="B29" t="s">
        <v>186</v>
      </c>
      <c r="C29" t="s">
        <v>65</v>
      </c>
      <c r="D29" t="s">
        <v>12</v>
      </c>
      <c r="E29" t="s">
        <v>192</v>
      </c>
      <c r="F29" t="s">
        <v>197</v>
      </c>
    </row>
    <row r="30" spans="1:20">
      <c r="A30">
        <v>21</v>
      </c>
      <c r="B30" t="s">
        <v>53</v>
      </c>
      <c r="C30" t="s">
        <v>63</v>
      </c>
      <c r="D30" t="s">
        <v>7</v>
      </c>
      <c r="E30" t="s">
        <v>193</v>
      </c>
      <c r="F30" t="s">
        <v>197</v>
      </c>
    </row>
    <row r="31" spans="1:20">
      <c r="A31">
        <v>22</v>
      </c>
      <c r="B31" t="s">
        <v>55</v>
      </c>
      <c r="C31" t="s">
        <v>66</v>
      </c>
      <c r="D31" t="s">
        <v>7</v>
      </c>
      <c r="E31" t="s">
        <v>193</v>
      </c>
      <c r="F31" t="s">
        <v>198</v>
      </c>
    </row>
    <row r="32" spans="1:20">
      <c r="A32">
        <v>23</v>
      </c>
      <c r="B32" t="s">
        <v>145</v>
      </c>
      <c r="C32" t="s">
        <v>132</v>
      </c>
      <c r="D32" t="s">
        <v>7</v>
      </c>
      <c r="E32" t="s">
        <v>193</v>
      </c>
      <c r="F32" t="s">
        <v>198</v>
      </c>
    </row>
    <row r="33" spans="1:6">
      <c r="B33" t="s">
        <v>144</v>
      </c>
    </row>
    <row r="34" spans="1:6">
      <c r="A34">
        <v>24</v>
      </c>
      <c r="B34" t="s">
        <v>67</v>
      </c>
      <c r="C34" t="s">
        <v>70</v>
      </c>
      <c r="D34" t="s">
        <v>8</v>
      </c>
      <c r="E34" t="s">
        <v>192</v>
      </c>
      <c r="F34" t="s">
        <v>198</v>
      </c>
    </row>
    <row r="35" spans="1:6">
      <c r="A35">
        <v>25</v>
      </c>
      <c r="B35" t="s">
        <v>68</v>
      </c>
      <c r="C35" t="s">
        <v>71</v>
      </c>
      <c r="D35" t="s">
        <v>8</v>
      </c>
      <c r="E35" t="s">
        <v>192</v>
      </c>
      <c r="F35" t="s">
        <v>198</v>
      </c>
    </row>
    <row r="36" spans="1:6">
      <c r="A36">
        <v>26</v>
      </c>
      <c r="B36" t="s">
        <v>69</v>
      </c>
      <c r="C36" t="s">
        <v>72</v>
      </c>
      <c r="D36" t="s">
        <v>14</v>
      </c>
      <c r="E36" t="s">
        <v>193</v>
      </c>
      <c r="F36" t="s">
        <v>198</v>
      </c>
    </row>
    <row r="37" spans="1:6">
      <c r="B37" t="s">
        <v>10</v>
      </c>
    </row>
    <row r="38" spans="1:6">
      <c r="A38">
        <v>27</v>
      </c>
      <c r="B38" t="s">
        <v>93</v>
      </c>
      <c r="C38" t="s">
        <v>96</v>
      </c>
      <c r="D38" t="s">
        <v>12</v>
      </c>
      <c r="E38" t="s">
        <v>192</v>
      </c>
      <c r="F38" t="s">
        <v>197</v>
      </c>
    </row>
    <row r="39" spans="1:6">
      <c r="A39">
        <v>28</v>
      </c>
      <c r="B39" t="s">
        <v>94</v>
      </c>
      <c r="C39" t="s">
        <v>123</v>
      </c>
      <c r="D39" t="s">
        <v>12</v>
      </c>
      <c r="E39" t="s">
        <v>192</v>
      </c>
      <c r="F39" t="s">
        <v>197</v>
      </c>
    </row>
    <row r="40" spans="1:6">
      <c r="A40">
        <v>29</v>
      </c>
      <c r="B40" t="s">
        <v>157</v>
      </c>
      <c r="C40" t="s">
        <v>155</v>
      </c>
      <c r="D40" t="s">
        <v>14</v>
      </c>
      <c r="E40" t="s">
        <v>193</v>
      </c>
      <c r="F40" t="s">
        <v>198</v>
      </c>
    </row>
    <row r="41" spans="1:6">
      <c r="A41">
        <v>30</v>
      </c>
      <c r="B41" t="s">
        <v>95</v>
      </c>
      <c r="C41" t="s">
        <v>190</v>
      </c>
      <c r="D41" t="s">
        <v>28</v>
      </c>
      <c r="E41" t="s">
        <v>192</v>
      </c>
      <c r="F41" t="s">
        <v>198</v>
      </c>
    </row>
    <row r="42" spans="1:6">
      <c r="B42" t="s">
        <v>142</v>
      </c>
    </row>
    <row r="43" spans="1:6">
      <c r="A43">
        <v>31</v>
      </c>
      <c r="B43" t="s">
        <v>97</v>
      </c>
      <c r="C43" t="s">
        <v>99</v>
      </c>
      <c r="D43" t="s">
        <v>12</v>
      </c>
      <c r="E43" t="s">
        <v>193</v>
      </c>
      <c r="F43" t="s">
        <v>198</v>
      </c>
    </row>
    <row r="44" spans="1:6">
      <c r="A44">
        <v>32</v>
      </c>
      <c r="B44" t="s">
        <v>98</v>
      </c>
      <c r="C44" t="s">
        <v>100</v>
      </c>
      <c r="D44" t="s">
        <v>8</v>
      </c>
      <c r="E44" t="s">
        <v>192</v>
      </c>
      <c r="F44" t="s">
        <v>198</v>
      </c>
    </row>
    <row r="45" spans="1:6">
      <c r="B45" t="s">
        <v>141</v>
      </c>
    </row>
    <row r="46" spans="1:6">
      <c r="A46">
        <v>33</v>
      </c>
      <c r="B46" t="s">
        <v>101</v>
      </c>
      <c r="C46" t="s">
        <v>104</v>
      </c>
      <c r="D46" t="s">
        <v>7</v>
      </c>
      <c r="E46" t="s">
        <v>192</v>
      </c>
      <c r="F46" t="s">
        <v>198</v>
      </c>
    </row>
    <row r="47" spans="1:6">
      <c r="A47">
        <v>34</v>
      </c>
      <c r="B47" t="s">
        <v>103</v>
      </c>
      <c r="C47" t="s">
        <v>106</v>
      </c>
      <c r="D47" t="s">
        <v>7</v>
      </c>
      <c r="E47" t="s">
        <v>192</v>
      </c>
      <c r="F47" t="s">
        <v>197</v>
      </c>
    </row>
    <row r="48" spans="1:6">
      <c r="A48">
        <v>35</v>
      </c>
      <c r="B48" t="s">
        <v>102</v>
      </c>
      <c r="C48" t="s">
        <v>105</v>
      </c>
      <c r="D48" t="s">
        <v>7</v>
      </c>
      <c r="E48" t="s">
        <v>193</v>
      </c>
      <c r="F48" t="s">
        <v>198</v>
      </c>
    </row>
    <row r="49" spans="1:6">
      <c r="A49">
        <v>36</v>
      </c>
      <c r="B49" t="s">
        <v>151</v>
      </c>
      <c r="C49" t="s">
        <v>152</v>
      </c>
      <c r="D49" t="s">
        <v>7</v>
      </c>
      <c r="E49" t="s">
        <v>193</v>
      </c>
      <c r="F49" t="s">
        <v>198</v>
      </c>
    </row>
    <row r="50" spans="1:6">
      <c r="A50">
        <v>37</v>
      </c>
      <c r="B50" t="s">
        <v>136</v>
      </c>
      <c r="C50" t="s">
        <v>133</v>
      </c>
      <c r="D50" t="s">
        <v>8</v>
      </c>
      <c r="E50" t="s">
        <v>193</v>
      </c>
      <c r="F50" t="s">
        <v>198</v>
      </c>
    </row>
    <row r="51" spans="1:6">
      <c r="A51">
        <v>38</v>
      </c>
      <c r="B51" t="s">
        <v>153</v>
      </c>
      <c r="C51" t="s">
        <v>154</v>
      </c>
      <c r="D51" t="s">
        <v>8</v>
      </c>
      <c r="E51" t="s">
        <v>192</v>
      </c>
      <c r="F51" t="s">
        <v>198</v>
      </c>
    </row>
    <row r="52" spans="1:6">
      <c r="B52" t="s">
        <v>11</v>
      </c>
    </row>
    <row r="53" spans="1:6">
      <c r="A53">
        <v>39</v>
      </c>
      <c r="B53" t="s">
        <v>109</v>
      </c>
      <c r="C53" t="s">
        <v>114</v>
      </c>
      <c r="D53" t="s">
        <v>7</v>
      </c>
      <c r="E53" t="s">
        <v>192</v>
      </c>
      <c r="F53" t="s">
        <v>197</v>
      </c>
    </row>
    <row r="54" spans="1:6">
      <c r="A54">
        <v>40</v>
      </c>
      <c r="B54" t="s">
        <v>137</v>
      </c>
      <c r="C54" t="s">
        <v>111</v>
      </c>
      <c r="D54" t="s">
        <v>12</v>
      </c>
      <c r="E54" t="s">
        <v>193</v>
      </c>
      <c r="F54" t="s">
        <v>198</v>
      </c>
    </row>
    <row r="55" spans="1:6">
      <c r="A55">
        <v>41</v>
      </c>
      <c r="B55" t="s">
        <v>107</v>
      </c>
      <c r="C55" t="s">
        <v>112</v>
      </c>
      <c r="D55" t="s">
        <v>12</v>
      </c>
      <c r="E55" t="s">
        <v>193</v>
      </c>
      <c r="F55" t="s">
        <v>197</v>
      </c>
    </row>
    <row r="56" spans="1:6">
      <c r="A56">
        <v>42</v>
      </c>
      <c r="B56" t="s">
        <v>108</v>
      </c>
      <c r="C56" t="s">
        <v>113</v>
      </c>
      <c r="D56" t="s">
        <v>12</v>
      </c>
      <c r="E56" t="s">
        <v>193</v>
      </c>
      <c r="F56" t="s">
        <v>197</v>
      </c>
    </row>
    <row r="57" spans="1:6">
      <c r="A57">
        <v>43</v>
      </c>
      <c r="B57" t="s">
        <v>158</v>
      </c>
      <c r="C57" t="s">
        <v>148</v>
      </c>
      <c r="D57" t="s">
        <v>7</v>
      </c>
      <c r="E57" t="s">
        <v>193</v>
      </c>
      <c r="F57" t="s">
        <v>198</v>
      </c>
    </row>
    <row r="58" spans="1:6">
      <c r="A58">
        <v>44</v>
      </c>
      <c r="B58" t="s">
        <v>110</v>
      </c>
      <c r="C58" t="s">
        <v>115</v>
      </c>
      <c r="D58" t="s">
        <v>8</v>
      </c>
      <c r="E58" t="s">
        <v>193</v>
      </c>
      <c r="F58" t="s">
        <v>198</v>
      </c>
    </row>
    <row r="60" spans="1:6">
      <c r="B60" t="s">
        <v>143</v>
      </c>
    </row>
    <row r="61" spans="1:6">
      <c r="A61">
        <v>45</v>
      </c>
      <c r="B61" t="s">
        <v>124</v>
      </c>
      <c r="C61" t="s">
        <v>116</v>
      </c>
      <c r="D61" t="s">
        <v>8</v>
      </c>
      <c r="E61" t="s">
        <v>192</v>
      </c>
      <c r="F61" t="s">
        <v>198</v>
      </c>
    </row>
    <row r="63" spans="1:6">
      <c r="B63" t="s">
        <v>18</v>
      </c>
    </row>
    <row r="64" spans="1:6">
      <c r="B64" t="s">
        <v>122</v>
      </c>
    </row>
    <row r="65" spans="1:6">
      <c r="A65">
        <v>1</v>
      </c>
      <c r="B65" t="s">
        <v>117</v>
      </c>
      <c r="C65" t="s">
        <v>119</v>
      </c>
      <c r="D65" t="s">
        <v>163</v>
      </c>
      <c r="E65" t="s">
        <v>193</v>
      </c>
      <c r="F65" t="s">
        <v>198</v>
      </c>
    </row>
    <row r="67" spans="1:6">
      <c r="B67" t="s">
        <v>17</v>
      </c>
    </row>
    <row r="68" spans="1:6">
      <c r="A68">
        <v>2</v>
      </c>
      <c r="B68" t="s">
        <v>125</v>
      </c>
      <c r="C68" t="s">
        <v>121</v>
      </c>
      <c r="D68" t="s">
        <v>166</v>
      </c>
      <c r="E68" t="s">
        <v>193</v>
      </c>
      <c r="F68" t="s">
        <v>198</v>
      </c>
    </row>
    <row r="69" spans="1:6">
      <c r="A69">
        <v>3</v>
      </c>
      <c r="B69" t="s">
        <v>164</v>
      </c>
      <c r="C69" t="s">
        <v>165</v>
      </c>
      <c r="D69" t="s">
        <v>166</v>
      </c>
      <c r="E69" t="s">
        <v>192</v>
      </c>
      <c r="F69" t="s">
        <v>198</v>
      </c>
    </row>
    <row r="71" spans="1:6">
      <c r="B71" t="s">
        <v>15</v>
      </c>
    </row>
    <row r="72" spans="1:6">
      <c r="A72">
        <v>1</v>
      </c>
      <c r="B72" t="s">
        <v>73</v>
      </c>
      <c r="C72" t="s">
        <v>74</v>
      </c>
      <c r="D72" t="s">
        <v>16</v>
      </c>
      <c r="E72" t="s">
        <v>192</v>
      </c>
      <c r="F72" t="s">
        <v>199</v>
      </c>
    </row>
    <row r="74" spans="1:6">
      <c r="B74" t="s">
        <v>195</v>
      </c>
    </row>
    <row r="75" spans="1:6">
      <c r="A75">
        <v>1</v>
      </c>
      <c r="B75" t="s">
        <v>75</v>
      </c>
      <c r="C75" t="s">
        <v>81</v>
      </c>
      <c r="D75" t="s">
        <v>25</v>
      </c>
      <c r="E75" t="s">
        <v>193</v>
      </c>
      <c r="F75" t="s">
        <v>198</v>
      </c>
    </row>
    <row r="76" spans="1:6">
      <c r="A76">
        <v>2</v>
      </c>
      <c r="B76" t="s">
        <v>76</v>
      </c>
      <c r="C76" t="s">
        <v>82</v>
      </c>
      <c r="D76" t="s">
        <v>26</v>
      </c>
      <c r="E76" t="s">
        <v>193</v>
      </c>
      <c r="F76" t="s">
        <v>199</v>
      </c>
    </row>
    <row r="77" spans="1:6">
      <c r="A77">
        <v>3</v>
      </c>
      <c r="B77" t="s">
        <v>77</v>
      </c>
      <c r="C77" t="s">
        <v>83</v>
      </c>
      <c r="D77" t="s">
        <v>27</v>
      </c>
      <c r="E77" t="s">
        <v>192</v>
      </c>
      <c r="F77" t="s">
        <v>199</v>
      </c>
    </row>
    <row r="78" spans="1:6">
      <c r="A78">
        <v>4</v>
      </c>
      <c r="B78" t="s">
        <v>78</v>
      </c>
      <c r="C78" t="s">
        <v>84</v>
      </c>
      <c r="D78" t="s">
        <v>27</v>
      </c>
      <c r="E78" t="s">
        <v>192</v>
      </c>
      <c r="F78" t="s">
        <v>199</v>
      </c>
    </row>
    <row r="79" spans="1:6">
      <c r="A79">
        <v>5</v>
      </c>
      <c r="B79" t="s">
        <v>129</v>
      </c>
      <c r="C79" t="s">
        <v>85</v>
      </c>
      <c r="D79" t="s">
        <v>27</v>
      </c>
      <c r="E79" t="s">
        <v>192</v>
      </c>
      <c r="F79" t="s">
        <v>199</v>
      </c>
    </row>
    <row r="80" spans="1:6">
      <c r="A80">
        <v>6</v>
      </c>
      <c r="B80" t="s">
        <v>130</v>
      </c>
      <c r="C80" t="s">
        <v>131</v>
      </c>
      <c r="D80" t="s">
        <v>27</v>
      </c>
      <c r="E80" t="s">
        <v>192</v>
      </c>
      <c r="F80" t="s">
        <v>199</v>
      </c>
    </row>
    <row r="81" spans="1:6">
      <c r="A81">
        <v>7</v>
      </c>
      <c r="B81" t="s">
        <v>79</v>
      </c>
      <c r="C81" t="s">
        <v>86</v>
      </c>
      <c r="D81" t="s">
        <v>19</v>
      </c>
      <c r="E81" t="s">
        <v>192</v>
      </c>
      <c r="F81" t="s">
        <v>199</v>
      </c>
    </row>
    <row r="82" spans="1:6">
      <c r="A82">
        <v>8</v>
      </c>
      <c r="B82" t="s">
        <v>138</v>
      </c>
      <c r="C82" t="s">
        <v>87</v>
      </c>
      <c r="D82" t="s">
        <v>20</v>
      </c>
      <c r="E82" t="s">
        <v>193</v>
      </c>
      <c r="F82" t="s">
        <v>199</v>
      </c>
    </row>
    <row r="83" spans="1:6">
      <c r="A83">
        <v>9</v>
      </c>
      <c r="B83" t="s">
        <v>139</v>
      </c>
      <c r="C83" t="s">
        <v>88</v>
      </c>
      <c r="D83" t="s">
        <v>20</v>
      </c>
      <c r="E83" t="s">
        <v>193</v>
      </c>
      <c r="F83" t="s">
        <v>199</v>
      </c>
    </row>
    <row r="84" spans="1:6">
      <c r="A84">
        <v>10</v>
      </c>
      <c r="B84" t="s">
        <v>156</v>
      </c>
      <c r="C84" t="s">
        <v>58</v>
      </c>
      <c r="D84" t="s">
        <v>20</v>
      </c>
      <c r="E84" t="s">
        <v>193</v>
      </c>
      <c r="F84" t="s">
        <v>199</v>
      </c>
    </row>
    <row r="85" spans="1:6">
      <c r="A85">
        <v>11</v>
      </c>
      <c r="B85" t="s">
        <v>80</v>
      </c>
      <c r="C85" t="s">
        <v>89</v>
      </c>
      <c r="D85" t="s">
        <v>22</v>
      </c>
      <c r="E85" t="s">
        <v>192</v>
      </c>
      <c r="F85" t="s">
        <v>198</v>
      </c>
    </row>
    <row r="87" spans="1:6">
      <c r="B87" t="s">
        <v>194</v>
      </c>
    </row>
    <row r="88" spans="1:6">
      <c r="A88">
        <v>1</v>
      </c>
      <c r="B88" t="s">
        <v>161</v>
      </c>
      <c r="C88" t="s">
        <v>162</v>
      </c>
      <c r="D88" t="s">
        <v>23</v>
      </c>
      <c r="E88" t="s">
        <v>193</v>
      </c>
      <c r="F88" t="s">
        <v>198</v>
      </c>
    </row>
    <row r="89" spans="1:6">
      <c r="A89">
        <v>2</v>
      </c>
      <c r="B89" t="s">
        <v>187</v>
      </c>
      <c r="C89" t="s">
        <v>188</v>
      </c>
      <c r="D89" t="s">
        <v>189</v>
      </c>
      <c r="E89" t="s">
        <v>193</v>
      </c>
      <c r="F89" t="s">
        <v>198</v>
      </c>
    </row>
    <row r="90" spans="1:6">
      <c r="A90">
        <v>3</v>
      </c>
      <c r="B90" t="s">
        <v>118</v>
      </c>
      <c r="C90" t="s">
        <v>120</v>
      </c>
      <c r="D90" t="s">
        <v>13</v>
      </c>
      <c r="E90" t="s">
        <v>200</v>
      </c>
      <c r="F90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premyuda injanta</cp:lastModifiedBy>
  <cp:lastPrinted>2026-02-05T05:21:19Z</cp:lastPrinted>
  <dcterms:created xsi:type="dcterms:W3CDTF">2020-06-23T06:42:00Z</dcterms:created>
  <dcterms:modified xsi:type="dcterms:W3CDTF">2026-05-07T08:13:46Z</dcterms:modified>
</cp:coreProperties>
</file>