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ิเทศ นว\"/>
    </mc:Choice>
  </mc:AlternateContent>
  <xr:revisionPtr revIDLastSave="0" documentId="8_{3B4EF79E-C377-40F6-86EF-08773A992A02}" xr6:coauthVersionLast="47" xr6:coauthVersionMax="47" xr10:uidLastSave="{00000000-0000-0000-0000-000000000000}"/>
  <bookViews>
    <workbookView xWindow="-108" yWindow="-108" windowWidth="23256" windowHeight="12456" activeTab="3" xr2:uid="{D2461E34-C3A2-4B39-8623-14FA7623800B}"/>
  </bookViews>
  <sheets>
    <sheet name="คนที่1" sheetId="1" r:id="rId1"/>
    <sheet name="คนที่2" sheetId="3" r:id="rId2"/>
    <sheet name="คนที่3" sheetId="4" r:id="rId3"/>
    <sheet name="สรุป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18" i="2"/>
  <c r="D19" i="2"/>
  <c r="C17" i="2"/>
  <c r="C18" i="2"/>
  <c r="C19" i="2"/>
  <c r="B17" i="2"/>
  <c r="B18" i="2"/>
  <c r="B19" i="2"/>
  <c r="D16" i="2"/>
  <c r="C16" i="2"/>
  <c r="B16" i="2"/>
  <c r="D5" i="2"/>
  <c r="D6" i="2"/>
  <c r="D7" i="2"/>
  <c r="D8" i="2"/>
  <c r="D9" i="2"/>
  <c r="D10" i="2"/>
  <c r="D11" i="2"/>
  <c r="D4" i="2"/>
  <c r="C5" i="2"/>
  <c r="C6" i="2"/>
  <c r="C7" i="2"/>
  <c r="C8" i="2"/>
  <c r="C9" i="2"/>
  <c r="C10" i="2"/>
  <c r="C11" i="2"/>
  <c r="C4" i="2"/>
  <c r="B5" i="2"/>
  <c r="B6" i="2"/>
  <c r="B7" i="2"/>
  <c r="B8" i="2"/>
  <c r="B9" i="2"/>
  <c r="B10" i="2"/>
  <c r="B11" i="2"/>
  <c r="B4" i="2"/>
  <c r="B20" i="4"/>
  <c r="C19" i="4"/>
  <c r="C18" i="4"/>
  <c r="C17" i="4"/>
  <c r="C16" i="4"/>
  <c r="C20" i="4" s="1"/>
  <c r="B12" i="4"/>
  <c r="C11" i="4"/>
  <c r="C10" i="4"/>
  <c r="C9" i="4"/>
  <c r="C8" i="4"/>
  <c r="C7" i="4"/>
  <c r="C6" i="4"/>
  <c r="C5" i="4"/>
  <c r="C4" i="4"/>
  <c r="B20" i="3"/>
  <c r="C19" i="3"/>
  <c r="C18" i="3"/>
  <c r="C17" i="3"/>
  <c r="C16" i="3"/>
  <c r="B12" i="3"/>
  <c r="C11" i="3"/>
  <c r="C10" i="3"/>
  <c r="C9" i="3"/>
  <c r="C8" i="3"/>
  <c r="C7" i="3"/>
  <c r="C6" i="3"/>
  <c r="C5" i="3"/>
  <c r="C4" i="3"/>
  <c r="B20" i="1"/>
  <c r="E18" i="2" l="1"/>
  <c r="C20" i="3"/>
  <c r="C12" i="3"/>
  <c r="C12" i="4"/>
  <c r="C21" i="4" s="1"/>
  <c r="C22" i="4" s="1"/>
  <c r="E19" i="2"/>
  <c r="E17" i="2"/>
  <c r="E9" i="2"/>
  <c r="E6" i="2"/>
  <c r="D20" i="2"/>
  <c r="D12" i="2"/>
  <c r="C20" i="2"/>
  <c r="E5" i="2"/>
  <c r="B20" i="2"/>
  <c r="E11" i="2"/>
  <c r="E10" i="2"/>
  <c r="C12" i="2"/>
  <c r="E16" i="2"/>
  <c r="E7" i="2"/>
  <c r="E8" i="2"/>
  <c r="B12" i="1"/>
  <c r="C17" i="1"/>
  <c r="C18" i="1"/>
  <c r="C19" i="1"/>
  <c r="C16" i="1"/>
  <c r="C5" i="1"/>
  <c r="C6" i="1"/>
  <c r="C7" i="1"/>
  <c r="C8" i="1"/>
  <c r="C9" i="1"/>
  <c r="C10" i="1"/>
  <c r="C11" i="1"/>
  <c r="C4" i="1"/>
  <c r="C21" i="3" l="1"/>
  <c r="C22" i="3" s="1"/>
  <c r="E20" i="2"/>
  <c r="C20" i="1"/>
  <c r="C12" i="1"/>
  <c r="C21" i="1" l="1"/>
  <c r="C22" i="1" s="1"/>
  <c r="E4" i="2"/>
  <c r="E12" i="2" s="1"/>
  <c r="E22" i="2" s="1"/>
  <c r="E23" i="2" s="1"/>
  <c r="B12" i="2"/>
</calcChain>
</file>

<file path=xl/sharedStrings.xml><?xml version="1.0" encoding="utf-8"?>
<sst xmlns="http://schemas.openxmlformats.org/spreadsheetml/2006/main" count="109" uniqueCount="32">
  <si>
    <t>ตัวชี้วัดทักษะการจัดการเรียนรู้และการจัดการชั้นเรียน</t>
  </si>
  <si>
    <t>คะแนน</t>
  </si>
  <si>
    <t>1. ผู้เรียนสามารถเข้าถึงสิ่งที่เรียนและเข้าใจบทเรียน</t>
  </si>
  <si>
    <t>2. ผู้เรียนสามารถเชื่อมโยงความรู้หรือประสบการณ์เดิมกับการเรียนรู้ใหม่</t>
  </si>
  <si>
    <t>3. ผู้เรียนได้สร้างความรู้เอง หรือสร้างประสบการใหม่จากการเรียนรู้</t>
  </si>
  <si>
    <t>4. ผู้เรียนได้รับการกระตุ้นและเกิดแรงจูงใจในการเรียนรู้</t>
  </si>
  <si>
    <t>5. ผู้เรียนได้รับการพัฒนาทักษะความเชี่ยวชาญจากการเรียนรู้</t>
  </si>
  <si>
    <t>6. ผู้เรียนได้รับข้อมูลสะท้อนกลับเพื่อปรับปรุงการเรียนรู้</t>
  </si>
  <si>
    <t>7. ผู้เรียนได้รับการพัฒนาการเรียนรู้ในบรรยากาศชั้นเรียนที่เหมาะสม</t>
  </si>
  <si>
    <t>8. ผู้เรียนสามารถกำกับการเรียนรู้และมีการเรียนรู้แบบนำตนเอง</t>
  </si>
  <si>
    <t>รวมคะแนน</t>
  </si>
  <si>
    <t>คะแนนถ่วงน้ำหนัก(คะแนน x 2.5)</t>
  </si>
  <si>
    <t>ตัวชี้วัดผลลัพธ์การเรียนรู้ของผู้เรียน</t>
  </si>
  <si>
    <t>1. ผลงานหรือผลการปฏิบัติเป็นผลลัพธ์ที่เกิดขึ้นจากการจัดการเรียนรู้ของครู</t>
  </si>
  <si>
    <t>คะแนนถ่วงน้ำหนัก (คะแนน x 5)</t>
  </si>
  <si>
    <t>รวมคะแนน 2 ด้าน</t>
  </si>
  <si>
    <t>คนที่ 3</t>
  </si>
  <si>
    <t>คนที่ 2</t>
  </si>
  <si>
    <t>คนที่ 1</t>
  </si>
  <si>
    <r>
      <t>สรุปผลการนิเทศการจัดการเรียนรู้  อยู่ในระดับ</t>
    </r>
    <r>
      <rPr>
        <sz val="14"/>
        <color theme="1"/>
        <rFont val="TH SarabunPSK"/>
        <family val="2"/>
      </rPr>
      <t xml:space="preserve">  </t>
    </r>
  </si>
  <si>
    <t>ด้านที่1 ด้านทักษะการจัดการเรียนรู้และการจัดการชั้นเรียน</t>
  </si>
  <si>
    <t>แบบสรุปผลการนิเทศการจัดการเรียนรู้
ผู้รับการนิเทศ ชื่อ -สกุล...............................................ภาคเรียนที่ 1 ปีการศึกษา 2566
โรงเรียนหนองบัวแดงวิทยา  สำนักงานเขตพื้นที่การศึกษามัธยมศึกษาชัยภูมิ</t>
  </si>
  <si>
    <t xml:space="preserve">  
         ลงชื่อ..........................................ผู้นิเทศ   		 	                                  ลงชื่อ..........................................ผู้รับการนิเทศ      
           (......................................................)          		                             (..........................................................)  
          ตำแหน่ง...........................................             		                            ตำแหน่ง...........................................             </t>
  </si>
  <si>
    <t>ด้านที่2 ด้านผลลัพธ์การเรียนรู้ของผู้เรียน</t>
  </si>
  <si>
    <t>2. ผลงานหรือผลการปฏิบัติสะท้อนถึงการได้รับการพัฒนาทักษะพื้นฐาน 
(Basic skills) ตามวัยและลักษณะของผู้เรียน</t>
  </si>
  <si>
    <t>3. ผลงานหรือผลการปฏิบัติสะท้อนถึงความสามารถในการเรียนรู้ 
(Cognitive Abilities) ตามวัยและลักษณะของผู้เรียน</t>
  </si>
  <si>
    <t>4. ผลงานหรือผลการปฏิบัติสะท้อนถึงการบูรณาการทักษะในการทำงาน 
(Cross-functional Skills) ตามวัยและลักษณะของผู้เรียน</t>
  </si>
  <si>
    <r>
      <t>สรุปผลการนิเทศการจัดการเรียนรู้  อยู่ในระดับ</t>
    </r>
    <r>
      <rPr>
        <sz val="15"/>
        <color theme="1"/>
        <rFont val="TH SarabunPSK"/>
        <family val="2"/>
      </rPr>
      <t xml:space="preserve">  </t>
    </r>
  </si>
  <si>
    <t>ลงชื่อ........................................ผู้นิเทศ                         ลงชื่อ........................................ผู้นิเทศ                     ลงชื่อ........................................ผู้นิเทศ
     (............................................................)                   (..........................................................)                  (..........................................................)
    ตำแหน่ง..............................                                    ตำแหน่ง..............................                                   ตำแหน่ง..............................</t>
  </si>
  <si>
    <t>ลงชื่อ..........................................ผู้รับการนิเทศ
(............................................................)
ตำแหน่ง..............................</t>
  </si>
  <si>
    <t>แบบสรุปผลการนิเทศการจัดการเรียนรู้
ผู้รับการนิเทศ ชื่อ -สกุล..................................................................ภาคเรียนที่ 1 ปีการศึกษา 2566
โรงเรียนหนองบัวแดงวิทยา  สำนักงานเขตพื้นที่การศึกษามัธยมศึกษาชัยภูมิ</t>
  </si>
  <si>
    <t>ด้านที่2 ด้านทักษะการจัดการเรียนรู้และการจัดการชั้นเรียน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</si>
</sst>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0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2" fontId="7" fillId="0" borderId="1" xfId="0" applyNumberFormat="1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7" fillId="0" borderId="2" xfId="0" applyFont="1" applyBorder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C2D0-61E0-4100-8BC0-703188D40F84}">
  <dimension ref="A1:C23"/>
  <sheetViews>
    <sheetView view="pageBreakPreview" zoomScale="90" zoomScaleNormal="100" zoomScaleSheetLayoutView="90" workbookViewId="0">
      <selection activeCell="B19" sqref="B19"/>
    </sheetView>
  </sheetViews>
  <sheetFormatPr defaultColWidth="8.69921875" defaultRowHeight="24.6" x14ac:dyDescent="0.7"/>
  <cols>
    <col min="1" max="1" width="54.19921875" style="1" customWidth="1"/>
    <col min="2" max="2" width="11.5" style="1" customWidth="1"/>
    <col min="3" max="3" width="16.59765625" style="1" customWidth="1"/>
    <col min="4" max="16384" width="8.69921875" style="1"/>
  </cols>
  <sheetData>
    <row r="1" spans="1:3" ht="69.45" customHeight="1" x14ac:dyDescent="0.7">
      <c r="A1" s="23" t="s">
        <v>21</v>
      </c>
      <c r="B1" s="24"/>
      <c r="C1" s="24"/>
    </row>
    <row r="2" spans="1:3" x14ac:dyDescent="0.7">
      <c r="A2" s="7" t="s">
        <v>20</v>
      </c>
    </row>
    <row r="3" spans="1:3" x14ac:dyDescent="0.7">
      <c r="A3" s="8" t="s">
        <v>0</v>
      </c>
      <c r="B3" s="5" t="s">
        <v>1</v>
      </c>
      <c r="C3" s="9" t="s">
        <v>11</v>
      </c>
    </row>
    <row r="4" spans="1:3" x14ac:dyDescent="0.7">
      <c r="A4" s="6" t="s">
        <v>2</v>
      </c>
      <c r="B4" s="4">
        <v>5</v>
      </c>
      <c r="C4" s="2">
        <f>B4*2.5</f>
        <v>12.5</v>
      </c>
    </row>
    <row r="5" spans="1:3" x14ac:dyDescent="0.7">
      <c r="A5" s="6" t="s">
        <v>3</v>
      </c>
      <c r="B5" s="4">
        <v>4</v>
      </c>
      <c r="C5" s="2">
        <f t="shared" ref="C5:C11" si="0">B5*2.5</f>
        <v>10</v>
      </c>
    </row>
    <row r="6" spans="1:3" x14ac:dyDescent="0.7">
      <c r="A6" s="6" t="s">
        <v>4</v>
      </c>
      <c r="B6" s="4">
        <v>3</v>
      </c>
      <c r="C6" s="2">
        <f t="shared" si="0"/>
        <v>7.5</v>
      </c>
    </row>
    <row r="7" spans="1:3" x14ac:dyDescent="0.7">
      <c r="A7" s="6" t="s">
        <v>5</v>
      </c>
      <c r="B7" s="4">
        <v>4</v>
      </c>
      <c r="C7" s="2">
        <f t="shared" si="0"/>
        <v>10</v>
      </c>
    </row>
    <row r="8" spans="1:3" x14ac:dyDescent="0.7">
      <c r="A8" s="6" t="s">
        <v>6</v>
      </c>
      <c r="B8" s="4">
        <v>4</v>
      </c>
      <c r="C8" s="2">
        <f t="shared" si="0"/>
        <v>10</v>
      </c>
    </row>
    <row r="9" spans="1:3" x14ac:dyDescent="0.7">
      <c r="A9" s="6" t="s">
        <v>7</v>
      </c>
      <c r="B9" s="4">
        <v>5</v>
      </c>
      <c r="C9" s="2">
        <f t="shared" si="0"/>
        <v>12.5</v>
      </c>
    </row>
    <row r="10" spans="1:3" x14ac:dyDescent="0.7">
      <c r="A10" s="6" t="s">
        <v>8</v>
      </c>
      <c r="B10" s="4">
        <v>3</v>
      </c>
      <c r="C10" s="2">
        <f t="shared" si="0"/>
        <v>7.5</v>
      </c>
    </row>
    <row r="11" spans="1:3" x14ac:dyDescent="0.7">
      <c r="A11" s="6" t="s">
        <v>9</v>
      </c>
      <c r="B11" s="4">
        <v>4</v>
      </c>
      <c r="C11" s="2">
        <f t="shared" si="0"/>
        <v>10</v>
      </c>
    </row>
    <row r="12" spans="1:3" x14ac:dyDescent="0.7">
      <c r="A12" s="8" t="s">
        <v>10</v>
      </c>
      <c r="B12" s="3">
        <f>SUM(B4:B11)</f>
        <v>32</v>
      </c>
      <c r="C12" s="3">
        <f>SUM(C4:C11)</f>
        <v>80</v>
      </c>
    </row>
    <row r="13" spans="1:3" x14ac:dyDescent="0.7">
      <c r="A13" s="7"/>
      <c r="B13" s="11"/>
      <c r="C13" s="11"/>
    </row>
    <row r="14" spans="1:3" x14ac:dyDescent="0.7">
      <c r="A14" s="7" t="s">
        <v>23</v>
      </c>
    </row>
    <row r="15" spans="1:3" x14ac:dyDescent="0.7">
      <c r="A15" s="10" t="s">
        <v>12</v>
      </c>
      <c r="B15" s="5" t="s">
        <v>1</v>
      </c>
      <c r="C15" s="9" t="s">
        <v>14</v>
      </c>
    </row>
    <row r="16" spans="1:3" x14ac:dyDescent="0.7">
      <c r="A16" s="6" t="s">
        <v>13</v>
      </c>
      <c r="B16" s="4">
        <v>3</v>
      </c>
      <c r="C16" s="2">
        <f>B16*5</f>
        <v>15</v>
      </c>
    </row>
    <row r="17" spans="1:3" ht="43.2" x14ac:dyDescent="0.7">
      <c r="A17" s="12" t="s">
        <v>24</v>
      </c>
      <c r="B17" s="4">
        <v>4</v>
      </c>
      <c r="C17" s="2">
        <f t="shared" ref="C17:C19" si="1">B17*5</f>
        <v>20</v>
      </c>
    </row>
    <row r="18" spans="1:3" ht="43.2" x14ac:dyDescent="0.7">
      <c r="A18" s="12" t="s">
        <v>25</v>
      </c>
      <c r="B18" s="4">
        <v>5</v>
      </c>
      <c r="C18" s="2">
        <f t="shared" si="1"/>
        <v>25</v>
      </c>
    </row>
    <row r="19" spans="1:3" ht="43.2" x14ac:dyDescent="0.7">
      <c r="A19" s="12" t="s">
        <v>26</v>
      </c>
      <c r="B19" s="4">
        <v>5</v>
      </c>
      <c r="C19" s="2">
        <f t="shared" si="1"/>
        <v>25</v>
      </c>
    </row>
    <row r="20" spans="1:3" x14ac:dyDescent="0.7">
      <c r="A20" s="8" t="s">
        <v>10</v>
      </c>
      <c r="B20" s="3">
        <f>SUM(B16:B19)</f>
        <v>17</v>
      </c>
      <c r="C20" s="3">
        <f>SUM(C16:C19)</f>
        <v>85</v>
      </c>
    </row>
    <row r="21" spans="1:3" x14ac:dyDescent="0.7">
      <c r="A21" s="8" t="s">
        <v>15</v>
      </c>
      <c r="B21" s="2"/>
      <c r="C21" s="2">
        <f>(C12+C20)/2</f>
        <v>82.5</v>
      </c>
    </row>
    <row r="22" spans="1:3" x14ac:dyDescent="0.7">
      <c r="A22" s="8" t="s">
        <v>19</v>
      </c>
      <c r="B22" s="2"/>
      <c r="C22" s="5" t="str">
        <f>IF(C21&gt;=75,"ดีเยี่ยม",IF(C21&gt;=70,"ดีมาก",IF(C21&gt;=65,"ดี",IF(C21&lt;65,"ปรับปรุง"))))</f>
        <v>ดีเยี่ยม</v>
      </c>
    </row>
    <row r="23" spans="1:3" ht="76.5" customHeight="1" x14ac:dyDescent="0.7">
      <c r="A23" s="25" t="s">
        <v>22</v>
      </c>
      <c r="B23" s="25"/>
      <c r="C23" s="25"/>
    </row>
  </sheetData>
  <sheetProtection algorithmName="SHA-512" hashValue="sNUAH/L6Qrkj3EARPISK17ByFSEaRUr2PnxOzbWAcFkB8AJgxbZ6kIRTC4Ahb9kHHWspXCIV/gXCxiktpcnoLQ==" saltValue="E/irLd4QvZmK8SvHDHz1pg==" spinCount="100000" sheet="1" objects="1" scenarios="1" selectLockedCells="1"/>
  <mergeCells count="2">
    <mergeCell ref="A1:C1"/>
    <mergeCell ref="A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04E23-32C9-48C5-B6D5-9DF1B3C0EBC0}">
  <dimension ref="A1:C23"/>
  <sheetViews>
    <sheetView workbookViewId="0">
      <selection activeCell="A23" sqref="A23:C23"/>
    </sheetView>
  </sheetViews>
  <sheetFormatPr defaultColWidth="8.69921875" defaultRowHeight="24.6" x14ac:dyDescent="0.7"/>
  <cols>
    <col min="1" max="1" width="54.19921875" style="1" customWidth="1"/>
    <col min="2" max="2" width="11.5" style="1" customWidth="1"/>
    <col min="3" max="3" width="16.59765625" style="1" customWidth="1"/>
    <col min="4" max="16384" width="8.69921875" style="1"/>
  </cols>
  <sheetData>
    <row r="1" spans="1:3" ht="69.45" customHeight="1" x14ac:dyDescent="0.7">
      <c r="A1" s="23" t="s">
        <v>21</v>
      </c>
      <c r="B1" s="24"/>
      <c r="C1" s="24"/>
    </row>
    <row r="2" spans="1:3" x14ac:dyDescent="0.7">
      <c r="A2" s="7" t="s">
        <v>20</v>
      </c>
    </row>
    <row r="3" spans="1:3" x14ac:dyDescent="0.7">
      <c r="A3" s="8" t="s">
        <v>0</v>
      </c>
      <c r="B3" s="5" t="s">
        <v>1</v>
      </c>
      <c r="C3" s="9" t="s">
        <v>11</v>
      </c>
    </row>
    <row r="4" spans="1:3" x14ac:dyDescent="0.7">
      <c r="A4" s="6" t="s">
        <v>2</v>
      </c>
      <c r="B4" s="4">
        <v>4</v>
      </c>
      <c r="C4" s="2">
        <f>B4*2.5</f>
        <v>10</v>
      </c>
    </row>
    <row r="5" spans="1:3" x14ac:dyDescent="0.7">
      <c r="A5" s="6" t="s">
        <v>3</v>
      </c>
      <c r="B5" s="4">
        <v>5</v>
      </c>
      <c r="C5" s="2">
        <f t="shared" ref="C5:C11" si="0">B5*2.5</f>
        <v>12.5</v>
      </c>
    </row>
    <row r="6" spans="1:3" x14ac:dyDescent="0.7">
      <c r="A6" s="6" t="s">
        <v>4</v>
      </c>
      <c r="B6" s="4">
        <v>4</v>
      </c>
      <c r="C6" s="2">
        <f t="shared" si="0"/>
        <v>10</v>
      </c>
    </row>
    <row r="7" spans="1:3" x14ac:dyDescent="0.7">
      <c r="A7" s="6" t="s">
        <v>5</v>
      </c>
      <c r="B7" s="4">
        <v>3</v>
      </c>
      <c r="C7" s="2">
        <f t="shared" si="0"/>
        <v>7.5</v>
      </c>
    </row>
    <row r="8" spans="1:3" x14ac:dyDescent="0.7">
      <c r="A8" s="6" t="s">
        <v>6</v>
      </c>
      <c r="B8" s="4">
        <v>4</v>
      </c>
      <c r="C8" s="2">
        <f t="shared" si="0"/>
        <v>10</v>
      </c>
    </row>
    <row r="9" spans="1:3" x14ac:dyDescent="0.7">
      <c r="A9" s="6" t="s">
        <v>7</v>
      </c>
      <c r="B9" s="4">
        <v>4</v>
      </c>
      <c r="C9" s="2">
        <f t="shared" si="0"/>
        <v>10</v>
      </c>
    </row>
    <row r="10" spans="1:3" x14ac:dyDescent="0.7">
      <c r="A10" s="6" t="s">
        <v>8</v>
      </c>
      <c r="B10" s="4">
        <v>4</v>
      </c>
      <c r="C10" s="2">
        <f t="shared" si="0"/>
        <v>10</v>
      </c>
    </row>
    <row r="11" spans="1:3" x14ac:dyDescent="0.7">
      <c r="A11" s="6" t="s">
        <v>9</v>
      </c>
      <c r="B11" s="4">
        <v>4</v>
      </c>
      <c r="C11" s="2">
        <f t="shared" si="0"/>
        <v>10</v>
      </c>
    </row>
    <row r="12" spans="1:3" x14ac:dyDescent="0.7">
      <c r="A12" s="8" t="s">
        <v>10</v>
      </c>
      <c r="B12" s="3">
        <f>SUM(B4:B11)</f>
        <v>32</v>
      </c>
      <c r="C12" s="3">
        <f>SUM(C4:C11)</f>
        <v>80</v>
      </c>
    </row>
    <row r="13" spans="1:3" x14ac:dyDescent="0.7">
      <c r="A13" s="7"/>
      <c r="B13" s="11"/>
      <c r="C13" s="11"/>
    </row>
    <row r="14" spans="1:3" x14ac:dyDescent="0.7">
      <c r="A14" s="7" t="s">
        <v>23</v>
      </c>
    </row>
    <row r="15" spans="1:3" x14ac:dyDescent="0.7">
      <c r="A15" s="10" t="s">
        <v>12</v>
      </c>
      <c r="B15" s="5" t="s">
        <v>1</v>
      </c>
      <c r="C15" s="9" t="s">
        <v>14</v>
      </c>
    </row>
    <row r="16" spans="1:3" x14ac:dyDescent="0.7">
      <c r="A16" s="6" t="s">
        <v>13</v>
      </c>
      <c r="B16" s="4">
        <v>3</v>
      </c>
      <c r="C16" s="2">
        <f>B16*5</f>
        <v>15</v>
      </c>
    </row>
    <row r="17" spans="1:3" ht="43.2" x14ac:dyDescent="0.7">
      <c r="A17" s="12" t="s">
        <v>24</v>
      </c>
      <c r="B17" s="4">
        <v>3</v>
      </c>
      <c r="C17" s="2">
        <f t="shared" ref="C17:C19" si="1">B17*5</f>
        <v>15</v>
      </c>
    </row>
    <row r="18" spans="1:3" ht="43.2" x14ac:dyDescent="0.7">
      <c r="A18" s="12" t="s">
        <v>25</v>
      </c>
      <c r="B18" s="4">
        <v>3</v>
      </c>
      <c r="C18" s="2">
        <f t="shared" si="1"/>
        <v>15</v>
      </c>
    </row>
    <row r="19" spans="1:3" ht="43.2" x14ac:dyDescent="0.7">
      <c r="A19" s="12" t="s">
        <v>26</v>
      </c>
      <c r="B19" s="4">
        <v>3</v>
      </c>
      <c r="C19" s="2">
        <f t="shared" si="1"/>
        <v>15</v>
      </c>
    </row>
    <row r="20" spans="1:3" x14ac:dyDescent="0.7">
      <c r="A20" s="8" t="s">
        <v>10</v>
      </c>
      <c r="B20" s="3">
        <f>SUM(B16:B19)</f>
        <v>12</v>
      </c>
      <c r="C20" s="3">
        <f>SUM(C16:C19)</f>
        <v>60</v>
      </c>
    </row>
    <row r="21" spans="1:3" x14ac:dyDescent="0.7">
      <c r="A21" s="8" t="s">
        <v>15</v>
      </c>
      <c r="B21" s="2"/>
      <c r="C21" s="2">
        <f>(C12+C20)/2</f>
        <v>70</v>
      </c>
    </row>
    <row r="22" spans="1:3" x14ac:dyDescent="0.7">
      <c r="A22" s="8" t="s">
        <v>19</v>
      </c>
      <c r="B22" s="2"/>
      <c r="C22" s="5" t="str">
        <f>IF(C21&gt;=75,"ดีเยี่ยม",IF(C21&gt;=70,"ดีมาก",IF(C21&gt;=65,"ดี",IF(C21&lt;65,"ปรับปรุง"))))</f>
        <v>ดีมาก</v>
      </c>
    </row>
    <row r="23" spans="1:3" ht="76.5" customHeight="1" x14ac:dyDescent="0.7">
      <c r="A23" s="25" t="s">
        <v>22</v>
      </c>
      <c r="B23" s="25"/>
      <c r="C23" s="25"/>
    </row>
  </sheetData>
  <sheetProtection algorithmName="SHA-512" hashValue="vhyTR14Oh8gKZymQG3w11ddhAayREfWStwYU9xLxohjPvLyV4Pv04JHpBjZmQbhKtmn4gvZNsQmuw/tDDn5TBw==" saltValue="8TPR7OBKnxogORyiQOI2KQ==" spinCount="100000" sheet="1" objects="1" scenarios="1" selectLockedCells="1"/>
  <mergeCells count="2">
    <mergeCell ref="A1:C1"/>
    <mergeCell ref="A23:C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372C-3C41-4047-95DF-CB9D14EE4DDE}">
  <sheetPr>
    <pageSetUpPr fitToPage="1"/>
  </sheetPr>
  <dimension ref="A1:C23"/>
  <sheetViews>
    <sheetView topLeftCell="A13" workbookViewId="0">
      <selection activeCell="B9" sqref="B9"/>
    </sheetView>
  </sheetViews>
  <sheetFormatPr defaultColWidth="8.69921875" defaultRowHeight="24.6" x14ac:dyDescent="0.7"/>
  <cols>
    <col min="1" max="1" width="54.19921875" style="1" customWidth="1"/>
    <col min="2" max="2" width="11.5" style="1" customWidth="1"/>
    <col min="3" max="3" width="16.59765625" style="1" customWidth="1"/>
    <col min="4" max="16384" width="8.69921875" style="1"/>
  </cols>
  <sheetData>
    <row r="1" spans="1:3" ht="69.45" customHeight="1" x14ac:dyDescent="0.7">
      <c r="A1" s="23" t="s">
        <v>21</v>
      </c>
      <c r="B1" s="24"/>
      <c r="C1" s="24"/>
    </row>
    <row r="2" spans="1:3" x14ac:dyDescent="0.7">
      <c r="A2" s="7" t="s">
        <v>20</v>
      </c>
    </row>
    <row r="3" spans="1:3" x14ac:dyDescent="0.7">
      <c r="A3" s="8" t="s">
        <v>0</v>
      </c>
      <c r="B3" s="5" t="s">
        <v>1</v>
      </c>
      <c r="C3" s="9" t="s">
        <v>11</v>
      </c>
    </row>
    <row r="4" spans="1:3" x14ac:dyDescent="0.7">
      <c r="A4" s="6" t="s">
        <v>2</v>
      </c>
      <c r="B4" s="4">
        <v>5</v>
      </c>
      <c r="C4" s="2">
        <f>B4*2.5</f>
        <v>12.5</v>
      </c>
    </row>
    <row r="5" spans="1:3" x14ac:dyDescent="0.7">
      <c r="A5" s="6" t="s">
        <v>3</v>
      </c>
      <c r="B5" s="4">
        <v>3</v>
      </c>
      <c r="C5" s="2">
        <f t="shared" ref="C5:C11" si="0">B5*2.5</f>
        <v>7.5</v>
      </c>
    </row>
    <row r="6" spans="1:3" x14ac:dyDescent="0.7">
      <c r="A6" s="6" t="s">
        <v>4</v>
      </c>
      <c r="B6" s="4">
        <v>3</v>
      </c>
      <c r="C6" s="2">
        <f t="shared" si="0"/>
        <v>7.5</v>
      </c>
    </row>
    <row r="7" spans="1:3" x14ac:dyDescent="0.7">
      <c r="A7" s="6" t="s">
        <v>5</v>
      </c>
      <c r="B7" s="4">
        <v>4</v>
      </c>
      <c r="C7" s="2">
        <f t="shared" si="0"/>
        <v>10</v>
      </c>
    </row>
    <row r="8" spans="1:3" x14ac:dyDescent="0.7">
      <c r="A8" s="6" t="s">
        <v>6</v>
      </c>
      <c r="B8" s="4">
        <v>4</v>
      </c>
      <c r="C8" s="2">
        <f t="shared" si="0"/>
        <v>10</v>
      </c>
    </row>
    <row r="9" spans="1:3" x14ac:dyDescent="0.7">
      <c r="A9" s="6" t="s">
        <v>7</v>
      </c>
      <c r="B9" s="4">
        <v>4</v>
      </c>
      <c r="C9" s="2">
        <f t="shared" si="0"/>
        <v>10</v>
      </c>
    </row>
    <row r="10" spans="1:3" x14ac:dyDescent="0.7">
      <c r="A10" s="6" t="s">
        <v>8</v>
      </c>
      <c r="B10" s="4">
        <v>5</v>
      </c>
      <c r="C10" s="2">
        <f t="shared" si="0"/>
        <v>12.5</v>
      </c>
    </row>
    <row r="11" spans="1:3" x14ac:dyDescent="0.7">
      <c r="A11" s="6" t="s">
        <v>9</v>
      </c>
      <c r="B11" s="4">
        <v>3</v>
      </c>
      <c r="C11" s="2">
        <f t="shared" si="0"/>
        <v>7.5</v>
      </c>
    </row>
    <row r="12" spans="1:3" x14ac:dyDescent="0.7">
      <c r="A12" s="8" t="s">
        <v>10</v>
      </c>
      <c r="B12" s="3">
        <f>SUM(B4:B11)</f>
        <v>31</v>
      </c>
      <c r="C12" s="3">
        <f>SUM(C4:C11)</f>
        <v>77.5</v>
      </c>
    </row>
    <row r="13" spans="1:3" x14ac:dyDescent="0.7">
      <c r="A13" s="7"/>
      <c r="B13" s="11"/>
      <c r="C13" s="11"/>
    </row>
    <row r="14" spans="1:3" x14ac:dyDescent="0.7">
      <c r="A14" s="7" t="s">
        <v>23</v>
      </c>
    </row>
    <row r="15" spans="1:3" x14ac:dyDescent="0.7">
      <c r="A15" s="10" t="s">
        <v>12</v>
      </c>
      <c r="B15" s="5" t="s">
        <v>1</v>
      </c>
      <c r="C15" s="9" t="s">
        <v>14</v>
      </c>
    </row>
    <row r="16" spans="1:3" x14ac:dyDescent="0.7">
      <c r="A16" s="6" t="s">
        <v>13</v>
      </c>
      <c r="B16" s="4">
        <v>4</v>
      </c>
      <c r="C16" s="2">
        <f>B16*5</f>
        <v>20</v>
      </c>
    </row>
    <row r="17" spans="1:3" ht="43.2" x14ac:dyDescent="0.7">
      <c r="A17" s="12" t="s">
        <v>24</v>
      </c>
      <c r="B17" s="4">
        <v>4</v>
      </c>
      <c r="C17" s="2">
        <f t="shared" ref="C17:C19" si="1">B17*5</f>
        <v>20</v>
      </c>
    </row>
    <row r="18" spans="1:3" ht="43.2" x14ac:dyDescent="0.7">
      <c r="A18" s="12" t="s">
        <v>25</v>
      </c>
      <c r="B18" s="4">
        <v>4</v>
      </c>
      <c r="C18" s="2">
        <f t="shared" si="1"/>
        <v>20</v>
      </c>
    </row>
    <row r="19" spans="1:3" ht="43.2" x14ac:dyDescent="0.7">
      <c r="A19" s="12" t="s">
        <v>26</v>
      </c>
      <c r="B19" s="4">
        <v>4</v>
      </c>
      <c r="C19" s="2">
        <f t="shared" si="1"/>
        <v>20</v>
      </c>
    </row>
    <row r="20" spans="1:3" x14ac:dyDescent="0.7">
      <c r="A20" s="8" t="s">
        <v>10</v>
      </c>
      <c r="B20" s="3">
        <f>SUM(B16:B19)</f>
        <v>16</v>
      </c>
      <c r="C20" s="3">
        <f>SUM(C16:C19)</f>
        <v>80</v>
      </c>
    </row>
    <row r="21" spans="1:3" x14ac:dyDescent="0.7">
      <c r="A21" s="8" t="s">
        <v>15</v>
      </c>
      <c r="B21" s="2"/>
      <c r="C21" s="2">
        <f>(C12+C20)/2</f>
        <v>78.75</v>
      </c>
    </row>
    <row r="22" spans="1:3" x14ac:dyDescent="0.7">
      <c r="A22" s="8" t="s">
        <v>19</v>
      </c>
      <c r="B22" s="2"/>
      <c r="C22" s="5" t="str">
        <f>IF(C21&gt;=75,"ดีเยี่ยม",IF(C21&gt;=70,"ดีมาก",IF(C21&gt;=65,"ดี",IF(C21&lt;65,"ปรับปรุง"))))</f>
        <v>ดีเยี่ยม</v>
      </c>
    </row>
    <row r="23" spans="1:3" ht="76.5" customHeight="1" x14ac:dyDescent="0.7">
      <c r="A23" s="25" t="s">
        <v>22</v>
      </c>
      <c r="B23" s="25"/>
      <c r="C23" s="25"/>
    </row>
  </sheetData>
  <sheetProtection algorithmName="SHA-512" hashValue="8pxSaQa8gzA4Ld0UqLUaexGJbD+ch1in0G9Eqh+INULjKdhxhBk5aikX4dHupCbwpxQorrnH1/ADajnFYeifUA==" saltValue="af4EZCuq9lh46omimCI/ag==" spinCount="100000" sheet="1" objects="1" scenarios="1" selectLockedCells="1"/>
  <mergeCells count="2">
    <mergeCell ref="A1:C1"/>
    <mergeCell ref="A23:C23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148EF-2C68-4957-BF8E-901C7E4DAA23}">
  <sheetPr>
    <pageSetUpPr fitToPage="1"/>
  </sheetPr>
  <dimension ref="A1:E25"/>
  <sheetViews>
    <sheetView tabSelected="1" view="pageBreakPreview" topLeftCell="A7" zoomScale="80" zoomScaleNormal="110" zoomScaleSheetLayoutView="80" workbookViewId="0">
      <selection activeCell="A25" sqref="A25:E25"/>
    </sheetView>
  </sheetViews>
  <sheetFormatPr defaultColWidth="8.69921875" defaultRowHeight="22.8" x14ac:dyDescent="0.65"/>
  <cols>
    <col min="1" max="1" width="63.296875" style="13" customWidth="1"/>
    <col min="2" max="4" width="8.69921875" style="13"/>
    <col min="5" max="5" width="19.19921875" style="13" customWidth="1"/>
    <col min="6" max="16384" width="8.69921875" style="13"/>
  </cols>
  <sheetData>
    <row r="1" spans="1:5" ht="79.05" customHeight="1" x14ac:dyDescent="0.7">
      <c r="A1" s="23" t="s">
        <v>30</v>
      </c>
      <c r="B1" s="24"/>
      <c r="C1" s="24"/>
      <c r="D1" s="24"/>
      <c r="E1" s="24"/>
    </row>
    <row r="2" spans="1:5" x14ac:dyDescent="0.65">
      <c r="A2" s="14" t="s">
        <v>20</v>
      </c>
    </row>
    <row r="3" spans="1:5" x14ac:dyDescent="0.65">
      <c r="A3" s="15" t="s">
        <v>0</v>
      </c>
      <c r="B3" s="16" t="s">
        <v>18</v>
      </c>
      <c r="C3" s="16" t="s">
        <v>17</v>
      </c>
      <c r="D3" s="16" t="s">
        <v>16</v>
      </c>
      <c r="E3" s="17" t="s">
        <v>11</v>
      </c>
    </row>
    <row r="4" spans="1:5" x14ac:dyDescent="0.65">
      <c r="A4" s="18" t="s">
        <v>2</v>
      </c>
      <c r="B4" s="18">
        <f>คนที่1!B4</f>
        <v>5</v>
      </c>
      <c r="C4" s="18">
        <f>คนที่2!B4</f>
        <v>4</v>
      </c>
      <c r="D4" s="18">
        <f>คนที่3!B4</f>
        <v>5</v>
      </c>
      <c r="E4" s="19">
        <f>(B4+C4+D4)*2.5/3</f>
        <v>11.666666666666666</v>
      </c>
    </row>
    <row r="5" spans="1:5" x14ac:dyDescent="0.65">
      <c r="A5" s="18" t="s">
        <v>3</v>
      </c>
      <c r="B5" s="18">
        <f>คนที่1!B5</f>
        <v>4</v>
      </c>
      <c r="C5" s="18">
        <f>คนที่2!B5</f>
        <v>5</v>
      </c>
      <c r="D5" s="18">
        <f>คนที่3!B5</f>
        <v>3</v>
      </c>
      <c r="E5" s="19">
        <f t="shared" ref="E5:E11" si="0">(B5+C5+D5)*2.5/3</f>
        <v>10</v>
      </c>
    </row>
    <row r="6" spans="1:5" x14ac:dyDescent="0.65">
      <c r="A6" s="18" t="s">
        <v>4</v>
      </c>
      <c r="B6" s="18">
        <f>คนที่1!B6</f>
        <v>3</v>
      </c>
      <c r="C6" s="18">
        <f>คนที่2!B6</f>
        <v>4</v>
      </c>
      <c r="D6" s="18">
        <f>คนที่3!B6</f>
        <v>3</v>
      </c>
      <c r="E6" s="19">
        <f>(B6+C6+D6)*2.5/3</f>
        <v>8.3333333333333339</v>
      </c>
    </row>
    <row r="7" spans="1:5" x14ac:dyDescent="0.65">
      <c r="A7" s="18" t="s">
        <v>5</v>
      </c>
      <c r="B7" s="18">
        <f>คนที่1!B7</f>
        <v>4</v>
      </c>
      <c r="C7" s="18">
        <f>คนที่2!B7</f>
        <v>3</v>
      </c>
      <c r="D7" s="18">
        <f>คนที่3!B7</f>
        <v>4</v>
      </c>
      <c r="E7" s="19">
        <f t="shared" si="0"/>
        <v>9.1666666666666661</v>
      </c>
    </row>
    <row r="8" spans="1:5" x14ac:dyDescent="0.65">
      <c r="A8" s="18" t="s">
        <v>6</v>
      </c>
      <c r="B8" s="18">
        <f>คนที่1!B8</f>
        <v>4</v>
      </c>
      <c r="C8" s="18">
        <f>คนที่2!B8</f>
        <v>4</v>
      </c>
      <c r="D8" s="18">
        <f>คนที่3!B8</f>
        <v>4</v>
      </c>
      <c r="E8" s="19">
        <f t="shared" si="0"/>
        <v>10</v>
      </c>
    </row>
    <row r="9" spans="1:5" x14ac:dyDescent="0.65">
      <c r="A9" s="18" t="s">
        <v>7</v>
      </c>
      <c r="B9" s="18">
        <f>คนที่1!B9</f>
        <v>5</v>
      </c>
      <c r="C9" s="18">
        <f>คนที่2!B9</f>
        <v>4</v>
      </c>
      <c r="D9" s="18">
        <f>คนที่3!B9</f>
        <v>4</v>
      </c>
      <c r="E9" s="19">
        <f t="shared" si="0"/>
        <v>10.833333333333334</v>
      </c>
    </row>
    <row r="10" spans="1:5" x14ac:dyDescent="0.65">
      <c r="A10" s="18" t="s">
        <v>8</v>
      </c>
      <c r="B10" s="18">
        <f>คนที่1!B10</f>
        <v>3</v>
      </c>
      <c r="C10" s="18">
        <f>คนที่2!B10</f>
        <v>4</v>
      </c>
      <c r="D10" s="18">
        <f>คนที่3!B10</f>
        <v>5</v>
      </c>
      <c r="E10" s="19">
        <f t="shared" si="0"/>
        <v>10</v>
      </c>
    </row>
    <row r="11" spans="1:5" x14ac:dyDescent="0.65">
      <c r="A11" s="18" t="s">
        <v>9</v>
      </c>
      <c r="B11" s="18">
        <f>คนที่1!B11</f>
        <v>4</v>
      </c>
      <c r="C11" s="18">
        <f>คนที่2!B11</f>
        <v>4</v>
      </c>
      <c r="D11" s="18">
        <f>คนที่3!B11</f>
        <v>3</v>
      </c>
      <c r="E11" s="19">
        <f t="shared" si="0"/>
        <v>9.1666666666666661</v>
      </c>
    </row>
    <row r="12" spans="1:5" x14ac:dyDescent="0.65">
      <c r="A12" s="15" t="s">
        <v>10</v>
      </c>
      <c r="B12" s="15">
        <f>SUM(B4:B11)</f>
        <v>32</v>
      </c>
      <c r="C12" s="15">
        <f>SUM(C4:C11)</f>
        <v>32</v>
      </c>
      <c r="D12" s="15">
        <f>SUM(D4:D11)</f>
        <v>31</v>
      </c>
      <c r="E12" s="20">
        <f>SUM(E4:E11)</f>
        <v>79.166666666666671</v>
      </c>
    </row>
    <row r="14" spans="1:5" x14ac:dyDescent="0.65">
      <c r="A14" s="14" t="s">
        <v>31</v>
      </c>
    </row>
    <row r="15" spans="1:5" x14ac:dyDescent="0.65">
      <c r="A15" s="16" t="s">
        <v>12</v>
      </c>
      <c r="B15" s="16" t="s">
        <v>18</v>
      </c>
      <c r="C15" s="16" t="s">
        <v>17</v>
      </c>
      <c r="D15" s="16" t="s">
        <v>16</v>
      </c>
      <c r="E15" s="21" t="s">
        <v>14</v>
      </c>
    </row>
    <row r="16" spans="1:5" x14ac:dyDescent="0.65">
      <c r="A16" s="18" t="s">
        <v>13</v>
      </c>
      <c r="B16" s="18">
        <f>คนที่1!B16</f>
        <v>3</v>
      </c>
      <c r="C16" s="18">
        <f>คนที่2!B16</f>
        <v>3</v>
      </c>
      <c r="D16" s="18">
        <f>คนที่3!B4</f>
        <v>5</v>
      </c>
      <c r="E16" s="19">
        <f>(B16+C16+D16)*5/3</f>
        <v>18.333333333333332</v>
      </c>
    </row>
    <row r="17" spans="1:5" ht="45.6" x14ac:dyDescent="0.65">
      <c r="A17" s="22" t="s">
        <v>24</v>
      </c>
      <c r="B17" s="18">
        <f>คนที่1!B17</f>
        <v>4</v>
      </c>
      <c r="C17" s="18">
        <f>คนที่2!B17</f>
        <v>3</v>
      </c>
      <c r="D17" s="18">
        <f>คนที่3!B5</f>
        <v>3</v>
      </c>
      <c r="E17" s="19">
        <f t="shared" ref="E17:E19" si="1">(B17+C17+D17)*5/3</f>
        <v>16.666666666666668</v>
      </c>
    </row>
    <row r="18" spans="1:5" ht="45.6" x14ac:dyDescent="0.65">
      <c r="A18" s="22" t="s">
        <v>25</v>
      </c>
      <c r="B18" s="18">
        <f>คนที่1!B18</f>
        <v>5</v>
      </c>
      <c r="C18" s="18">
        <f>คนที่2!B18</f>
        <v>3</v>
      </c>
      <c r="D18" s="18">
        <f>คนที่3!B6</f>
        <v>3</v>
      </c>
      <c r="E18" s="19">
        <f t="shared" si="1"/>
        <v>18.333333333333332</v>
      </c>
    </row>
    <row r="19" spans="1:5" ht="45.6" x14ac:dyDescent="0.65">
      <c r="A19" s="22" t="s">
        <v>26</v>
      </c>
      <c r="B19" s="18">
        <f>คนที่1!B19</f>
        <v>5</v>
      </c>
      <c r="C19" s="18">
        <f>คนที่2!B19</f>
        <v>3</v>
      </c>
      <c r="D19" s="18">
        <f>คนที่3!B7</f>
        <v>4</v>
      </c>
      <c r="E19" s="19">
        <f t="shared" si="1"/>
        <v>20</v>
      </c>
    </row>
    <row r="20" spans="1:5" x14ac:dyDescent="0.65">
      <c r="A20" s="15" t="s">
        <v>10</v>
      </c>
      <c r="B20" s="18">
        <f>SUM(B16:B19)</f>
        <v>17</v>
      </c>
      <c r="C20" s="18">
        <f t="shared" ref="C20:D20" si="2">SUM(C16:C19)</f>
        <v>12</v>
      </c>
      <c r="D20" s="18">
        <f t="shared" si="2"/>
        <v>15</v>
      </c>
      <c r="E20" s="19">
        <f>SUM(E16:E19)</f>
        <v>73.333333333333329</v>
      </c>
    </row>
    <row r="22" spans="1:5" x14ac:dyDescent="0.65">
      <c r="A22" s="15" t="s">
        <v>15</v>
      </c>
      <c r="B22" s="18"/>
      <c r="C22" s="18"/>
      <c r="D22" s="18"/>
      <c r="E22" s="19">
        <f>(E12+E20)/2</f>
        <v>76.25</v>
      </c>
    </row>
    <row r="23" spans="1:5" x14ac:dyDescent="0.65">
      <c r="A23" s="15" t="s">
        <v>27</v>
      </c>
      <c r="B23" s="18"/>
      <c r="C23" s="18"/>
      <c r="D23" s="18"/>
      <c r="E23" s="16" t="str">
        <f>IF(E22&gt;=75,"ดีเยี่ยม",IF(E22&gt;=70,"ดีมาก",IF(E22&gt;=65,"ดี",IF(E22&lt;65,"ปรับปรุง"))))</f>
        <v>ดีเยี่ยม</v>
      </c>
    </row>
    <row r="24" spans="1:5" ht="85.5" customHeight="1" x14ac:dyDescent="0.65">
      <c r="A24" s="26" t="s">
        <v>28</v>
      </c>
      <c r="B24" s="27"/>
      <c r="C24" s="27"/>
      <c r="D24" s="27"/>
      <c r="E24" s="27"/>
    </row>
    <row r="25" spans="1:5" ht="80.55" customHeight="1" x14ac:dyDescent="0.65">
      <c r="A25" s="28" t="s">
        <v>29</v>
      </c>
      <c r="B25" s="29"/>
      <c r="C25" s="29"/>
      <c r="D25" s="29"/>
      <c r="E25" s="29"/>
    </row>
  </sheetData>
  <sheetProtection algorithmName="SHA-512" hashValue="oaMpK8Y5kKiRHF/DraKDdBQE1k8GzHEjQYyrJBArD6FLBPi09q0ruyQh4qpXaPeYeIgq89QKd78JgIo/syPR4Q==" saltValue="gCaSkxG6+Jz0c+JqMQpvuw==" spinCount="100000" sheet="1" objects="1" scenarios="1" selectLockedCells="1"/>
  <mergeCells count="3">
    <mergeCell ref="A1:E1"/>
    <mergeCell ref="A24:E24"/>
    <mergeCell ref="A25:E25"/>
  </mergeCell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V r e V v p j i G u k A A A A 9 g A A A B I A H A B D b 2 5 m a W c v U G F j a 2 F n Z S 5 4 b W w g o h g A K K A U A A A A A A A A A A A A A A A A A A A A A A A A A A A A h Y 8 x D o I w G I W v Q r r T l p K o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X G 8 Y J g C m S H k 2 n w F N u 1 9 t j 8 Q 1 k P j h l 5 x Z c J d A W S O Q N 4 f + A N Q S w M E F A A C A A g A y V r e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l a 3 l Y o i k e 4 D g A A A B E A A A A T A B w A R m 9 y b X V s Y X M v U 2 V j d G l v b j E u b S C i G A A o o B Q A A A A A A A A A A A A A A A A A A A A A A A A A A A A r T k 0 u y c z P U w i G 0 I b W A F B L A Q I t A B Q A A g A I A M l a 3 l b 6 Y 4 h r p A A A A P Y A A A A S A A A A A A A A A A A A A A A A A A A A A A B D b 2 5 m a W c v U G F j a 2 F n Z S 5 4 b W x Q S w E C L Q A U A A I A C A D J W t 5 W D 8 r p q 6 Q A A A D p A A A A E w A A A A A A A A A A A A A A A A D w A A A A W 0 N v b n R l b n R f V H l w Z X N d L n h t b F B L A Q I t A B Q A A g A I A M l a 3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R N e t 7 4 9 A q Q Y N L N b N 7 x F s m A A A A A A I A A A A A A B B m A A A A A Q A A I A A A A O / r N J r S W j C 2 Y R b 5 N y 0 u K Q 6 H 7 I n i Z v M w 0 z a 7 7 u + D j y F v A A A A A A 6 A A A A A A g A A I A A A A H Q 2 t S a F L 1 3 n q U e u g 8 2 p 8 y 0 z q 0 d W 2 A J / t f J z y 3 g H F Q u O U A A A A N 0 u B h P x T s J 3 N w c H a H d 1 9 v f 4 B m k x p q z x 9 Q q a i G L M C q F t b m T v y 1 O 2 M N A g v Y p g 1 j O Y c C p j Q c H + U 7 z A a A / Q i C i T O G d 7 w z Q B V l O t W Y D 3 O r n 0 T / O l Q A A A A D 0 + Z b m O M y 3 + t R 1 O + l B m x 5 l X E 1 y E 9 I R v Z T / T y 8 R a a c 9 9 W 5 2 8 b o q k n u L H 5 c j 8 5 Y Q t S f X / M 2 v D B k F J 4 l s G X b 5 z B N A = < / D a t a M a s h u p > 
</file>

<file path=customXml/itemProps1.xml><?xml version="1.0" encoding="utf-8"?>
<ds:datastoreItem xmlns:ds="http://schemas.openxmlformats.org/officeDocument/2006/customXml" ds:itemID="{4E96EFE1-DAC4-4D64-8F52-B072FE8B7E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คนที่1</vt:lpstr>
      <vt:lpstr>คนที่2</vt:lpstr>
      <vt:lpstr>คนที่3</vt:lpstr>
      <vt:lpstr>สรุป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Peerapat Meerat</dc:creator>
  <cp:lastModifiedBy>ADMIN</cp:lastModifiedBy>
  <cp:lastPrinted>2023-07-03T05:04:48Z</cp:lastPrinted>
  <dcterms:created xsi:type="dcterms:W3CDTF">2023-06-28T07:06:03Z</dcterms:created>
  <dcterms:modified xsi:type="dcterms:W3CDTF">2023-07-03T08:34:16Z</dcterms:modified>
</cp:coreProperties>
</file>