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 ครูประจำชั้น\"/>
    </mc:Choice>
  </mc:AlternateContent>
  <xr:revisionPtr revIDLastSave="0" documentId="13_ncr:1_{B991FC5F-29F1-461E-9944-89AF1DA105CD}" xr6:coauthVersionLast="45" xr6:coauthVersionMax="47" xr10:uidLastSave="{00000000-0000-0000-0000-000000000000}"/>
  <bookViews>
    <workbookView xWindow="-120" yWindow="-120" windowWidth="20730" windowHeight="11160" tabRatio="849" firstSheet="9" activeTab="12" xr2:uid="{00000000-000D-0000-FFFF-FFFF00000000}"/>
  </bookViews>
  <sheets>
    <sheet name="ข้อแนะนำ" sheetId="12" r:id="rId1"/>
    <sheet name="ข้อมูลพื้นฐาน" sheetId="10" r:id="rId2"/>
    <sheet name="ข้อมูลนักเรียน" sheetId="11" r:id="rId3"/>
    <sheet name="บันทึกข้อความ (ภาคเรียน1)" sheetId="16" r:id="rId4"/>
    <sheet name="สรุปรวม 1 (เทอม1)" sheetId="1" r:id="rId5"/>
    <sheet name="สรุปรวม 2 (เทอม1)" sheetId="13" r:id="rId6"/>
    <sheet name="บันทึกข้อความ (ภาคเรียน2)" sheetId="18" r:id="rId7"/>
    <sheet name="สรุปรวม 1 (เทอม2)" sheetId="27" r:id="rId8"/>
    <sheet name="สรุปรวม 2 (เทอม2)" sheetId="26" r:id="rId9"/>
    <sheet name="บันทึกข้อความ (สรุปทั้งปี)" sheetId="23" r:id="rId10"/>
    <sheet name="สรุปรวมรายปี 1" sheetId="28" r:id="rId11"/>
    <sheet name="สรุปรวมรายปี 2" sheetId="29" r:id="rId12"/>
    <sheet name="แบบประเมินการอ่าน" sheetId="2" r:id="rId13"/>
    <sheet name="แบบประเมินการคิดวิเคราะห์" sheetId="3" r:id="rId14"/>
    <sheet name="แบบประเมินการเขียน" sheetId="4" r:id="rId15"/>
  </sheets>
  <definedNames>
    <definedName name="_xlnm.Print_Area" localSheetId="3">'บันทึกข้อความ (ภาคเรียน1)'!$A$1:$L$32</definedName>
    <definedName name="_xlnm.Print_Area" localSheetId="6">'บันทึกข้อความ (ภาคเรียน2)'!$A$1:$L$32</definedName>
    <definedName name="_xlnm.Print_Area" localSheetId="9">'บันทึกข้อความ (สรุปทั้งปี)'!$A$1:$L$32</definedName>
    <definedName name="_xlnm.Print_Area" localSheetId="13">แบบประเมินการคิดวิเคราะห์!$A$1:$T$50</definedName>
    <definedName name="_xlnm.Print_Area" localSheetId="12">แบบประเมินการอ่าน!$A$1:$T$49</definedName>
    <definedName name="_xlnm.Print_Area" localSheetId="4">'สรุปรวม 1 (เทอม1)'!$A$1:$K$50</definedName>
    <definedName name="_xlnm.Print_Area" localSheetId="7">'สรุปรวม 1 (เทอม2)'!$A$1:$K$49</definedName>
    <definedName name="_xlnm.Print_Area" localSheetId="5">'สรุปรวม 2 (เทอม1)'!$A$1:$O$32</definedName>
    <definedName name="_xlnm.Print_Area" localSheetId="8">'สรุปรวม 2 (เทอม2)'!$A$1:$O$32</definedName>
    <definedName name="_xlnm.Print_Area" localSheetId="10">'สรุปรวมรายปี 1'!$A$1:$K$49</definedName>
    <definedName name="_xlnm.Print_Area" localSheetId="11">'สรุปรวมรายปี 2'!$A$1:$O$32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R26" i="4" l="1"/>
  <c r="S26" i="4"/>
  <c r="T26" i="4"/>
  <c r="R27" i="4"/>
  <c r="S27" i="4"/>
  <c r="T27" i="4" s="1"/>
  <c r="R28" i="4"/>
  <c r="S28" i="4"/>
  <c r="T28" i="4"/>
  <c r="R29" i="4"/>
  <c r="S29" i="4"/>
  <c r="T29" i="4"/>
  <c r="R30" i="4"/>
  <c r="S30" i="4"/>
  <c r="T30" i="4"/>
  <c r="R31" i="4"/>
  <c r="S31" i="4"/>
  <c r="T31" i="4" s="1"/>
  <c r="R32" i="4"/>
  <c r="S32" i="4"/>
  <c r="T32" i="4"/>
  <c r="R33" i="4"/>
  <c r="S33" i="4"/>
  <c r="T33" i="4"/>
  <c r="R34" i="4"/>
  <c r="S34" i="4"/>
  <c r="T34" i="4"/>
  <c r="R35" i="4"/>
  <c r="S35" i="4"/>
  <c r="T35" i="4" s="1"/>
  <c r="R36" i="4"/>
  <c r="S36" i="4"/>
  <c r="T36" i="4"/>
  <c r="R37" i="4"/>
  <c r="S37" i="4"/>
  <c r="T37" i="4"/>
  <c r="R38" i="4"/>
  <c r="S38" i="4"/>
  <c r="T38" i="4"/>
  <c r="R39" i="4"/>
  <c r="S39" i="4"/>
  <c r="T39" i="4" s="1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H26" i="4"/>
  <c r="I26" i="4"/>
  <c r="J26" i="4"/>
  <c r="H27" i="4"/>
  <c r="I27" i="4"/>
  <c r="J27" i="4" s="1"/>
  <c r="H28" i="4"/>
  <c r="I28" i="4"/>
  <c r="J28" i="4"/>
  <c r="H29" i="4"/>
  <c r="I29" i="4"/>
  <c r="J29" i="4"/>
  <c r="H30" i="4"/>
  <c r="I30" i="4"/>
  <c r="J30" i="4"/>
  <c r="H31" i="4"/>
  <c r="I31" i="4"/>
  <c r="J31" i="4" s="1"/>
  <c r="H32" i="4"/>
  <c r="I32" i="4"/>
  <c r="J32" i="4"/>
  <c r="H33" i="4"/>
  <c r="I33" i="4"/>
  <c r="J33" i="4"/>
  <c r="H34" i="4"/>
  <c r="I34" i="4"/>
  <c r="J34" i="4"/>
  <c r="H35" i="4"/>
  <c r="I35" i="4"/>
  <c r="J35" i="4" s="1"/>
  <c r="H36" i="4"/>
  <c r="I36" i="4"/>
  <c r="J36" i="4"/>
  <c r="H37" i="4"/>
  <c r="I37" i="4"/>
  <c r="J37" i="4"/>
  <c r="H38" i="4"/>
  <c r="I38" i="4"/>
  <c r="J38" i="4"/>
  <c r="H39" i="4"/>
  <c r="I39" i="4"/>
  <c r="J39" i="4" s="1"/>
  <c r="R26" i="3"/>
  <c r="S26" i="3"/>
  <c r="T26" i="3"/>
  <c r="R27" i="3"/>
  <c r="S27" i="3"/>
  <c r="T27" i="3" s="1"/>
  <c r="R28" i="3"/>
  <c r="S28" i="3"/>
  <c r="T28" i="3"/>
  <c r="R29" i="3"/>
  <c r="S29" i="3"/>
  <c r="T29" i="3"/>
  <c r="R30" i="3"/>
  <c r="S30" i="3"/>
  <c r="T30" i="3"/>
  <c r="R31" i="3"/>
  <c r="S31" i="3"/>
  <c r="T31" i="3" s="1"/>
  <c r="R32" i="3"/>
  <c r="S32" i="3"/>
  <c r="T32" i="3"/>
  <c r="R33" i="3"/>
  <c r="S33" i="3"/>
  <c r="T33" i="3"/>
  <c r="R34" i="3"/>
  <c r="S34" i="3"/>
  <c r="T34" i="3"/>
  <c r="R35" i="3"/>
  <c r="S35" i="3"/>
  <c r="T35" i="3" s="1"/>
  <c r="R36" i="3"/>
  <c r="S36" i="3"/>
  <c r="T36" i="3"/>
  <c r="R37" i="3"/>
  <c r="S37" i="3"/>
  <c r="T37" i="3"/>
  <c r="R38" i="3"/>
  <c r="S38" i="3"/>
  <c r="T38" i="3"/>
  <c r="R39" i="3"/>
  <c r="S39" i="3"/>
  <c r="T39" i="3" s="1"/>
  <c r="H26" i="3"/>
  <c r="I26" i="3"/>
  <c r="J26" i="3"/>
  <c r="H27" i="3"/>
  <c r="I27" i="3"/>
  <c r="J27" i="3"/>
  <c r="H28" i="3"/>
  <c r="I28" i="3"/>
  <c r="J28" i="3" s="1"/>
  <c r="H29" i="3"/>
  <c r="I29" i="3"/>
  <c r="J29" i="3"/>
  <c r="H30" i="3"/>
  <c r="I30" i="3"/>
  <c r="J30" i="3"/>
  <c r="H31" i="3"/>
  <c r="I31" i="3"/>
  <c r="J31" i="3"/>
  <c r="H32" i="3"/>
  <c r="I32" i="3"/>
  <c r="J32" i="3" s="1"/>
  <c r="H33" i="3"/>
  <c r="I33" i="3"/>
  <c r="J33" i="3"/>
  <c r="H34" i="3"/>
  <c r="I34" i="3"/>
  <c r="J34" i="3"/>
  <c r="H35" i="3"/>
  <c r="I35" i="3"/>
  <c r="J35" i="3"/>
  <c r="H36" i="3"/>
  <c r="I36" i="3"/>
  <c r="J36" i="3" s="1"/>
  <c r="H37" i="3"/>
  <c r="I37" i="3"/>
  <c r="J37" i="3"/>
  <c r="H38" i="3"/>
  <c r="I38" i="3"/>
  <c r="J38" i="3"/>
  <c r="H39" i="3"/>
  <c r="I39" i="3"/>
  <c r="J39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R26" i="2"/>
  <c r="S26" i="2"/>
  <c r="T26" i="2" s="1"/>
  <c r="R27" i="2"/>
  <c r="S27" i="2"/>
  <c r="T27" i="2"/>
  <c r="R28" i="2"/>
  <c r="S28" i="2"/>
  <c r="T28" i="2" s="1"/>
  <c r="R29" i="2"/>
  <c r="S29" i="2"/>
  <c r="T29" i="2"/>
  <c r="R30" i="2"/>
  <c r="S30" i="2"/>
  <c r="T30" i="2" s="1"/>
  <c r="R31" i="2"/>
  <c r="S31" i="2"/>
  <c r="T31" i="2"/>
  <c r="R32" i="2"/>
  <c r="S32" i="2"/>
  <c r="T32" i="2" s="1"/>
  <c r="R33" i="2"/>
  <c r="S33" i="2"/>
  <c r="T33" i="2"/>
  <c r="R34" i="2"/>
  <c r="S34" i="2"/>
  <c r="T34" i="2" s="1"/>
  <c r="R35" i="2"/>
  <c r="S35" i="2"/>
  <c r="T35" i="2"/>
  <c r="R36" i="2"/>
  <c r="S36" i="2"/>
  <c r="T36" i="2" s="1"/>
  <c r="R37" i="2"/>
  <c r="S37" i="2"/>
  <c r="T37" i="2"/>
  <c r="R38" i="2"/>
  <c r="S38" i="2"/>
  <c r="T38" i="2" s="1"/>
  <c r="R39" i="2"/>
  <c r="S39" i="2"/>
  <c r="T39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H26" i="2"/>
  <c r="I26" i="2"/>
  <c r="J26" i="2" s="1"/>
  <c r="H27" i="2"/>
  <c r="I27" i="2"/>
  <c r="J27" i="2"/>
  <c r="H28" i="2"/>
  <c r="I28" i="2"/>
  <c r="J28" i="2" s="1"/>
  <c r="H29" i="2"/>
  <c r="I29" i="2"/>
  <c r="J29" i="2"/>
  <c r="H30" i="2"/>
  <c r="I30" i="2"/>
  <c r="J30" i="2" s="1"/>
  <c r="H31" i="2"/>
  <c r="I31" i="2"/>
  <c r="J31" i="2"/>
  <c r="H32" i="2"/>
  <c r="I32" i="2"/>
  <c r="J32" i="2" s="1"/>
  <c r="H33" i="2"/>
  <c r="I33" i="2"/>
  <c r="J33" i="2"/>
  <c r="H34" i="2"/>
  <c r="I34" i="2"/>
  <c r="J34" i="2" s="1"/>
  <c r="H35" i="2"/>
  <c r="I35" i="2"/>
  <c r="J35" i="2"/>
  <c r="H36" i="2"/>
  <c r="I36" i="2"/>
  <c r="J36" i="2" s="1"/>
  <c r="H37" i="2"/>
  <c r="I37" i="2"/>
  <c r="J37" i="2"/>
  <c r="H38" i="2"/>
  <c r="I38" i="2"/>
  <c r="J38" i="2" s="1"/>
  <c r="H39" i="2"/>
  <c r="I39" i="2"/>
  <c r="J39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C38" i="28"/>
  <c r="D38" i="28" s="1"/>
  <c r="E38" i="28"/>
  <c r="F38" i="28" s="1"/>
  <c r="G38" i="28"/>
  <c r="H38" i="28" s="1"/>
  <c r="C39" i="28"/>
  <c r="D39" i="28" s="1"/>
  <c r="E39" i="28"/>
  <c r="F39" i="28" s="1"/>
  <c r="G39" i="28"/>
  <c r="H39" i="28"/>
  <c r="B38" i="28"/>
  <c r="B39" i="28"/>
  <c r="C38" i="27"/>
  <c r="D38" i="27"/>
  <c r="E38" i="27"/>
  <c r="F38" i="27"/>
  <c r="J38" i="27" s="1"/>
  <c r="K38" i="27" s="1"/>
  <c r="G38" i="27"/>
  <c r="H38" i="27"/>
  <c r="C39" i="27"/>
  <c r="D39" i="27"/>
  <c r="E39" i="27"/>
  <c r="F39" i="27" s="1"/>
  <c r="G39" i="27"/>
  <c r="H39" i="27"/>
  <c r="B38" i="27"/>
  <c r="B39" i="27"/>
  <c r="C37" i="1"/>
  <c r="D37" i="1"/>
  <c r="E37" i="1"/>
  <c r="F37" i="1" s="1"/>
  <c r="G37" i="1"/>
  <c r="H37" i="1"/>
  <c r="C38" i="1"/>
  <c r="J38" i="1" s="1"/>
  <c r="K38" i="1" s="1"/>
  <c r="D38" i="1"/>
  <c r="E38" i="1"/>
  <c r="F38" i="1" s="1"/>
  <c r="G38" i="1"/>
  <c r="H38" i="1"/>
  <c r="I38" i="1"/>
  <c r="C39" i="1"/>
  <c r="I39" i="1" s="1"/>
  <c r="E39" i="1"/>
  <c r="F39" i="1"/>
  <c r="G39" i="1"/>
  <c r="H39" i="1"/>
  <c r="B37" i="1"/>
  <c r="B38" i="1"/>
  <c r="B39" i="1"/>
  <c r="I39" i="27" l="1"/>
  <c r="J37" i="1"/>
  <c r="K37" i="1" s="1"/>
  <c r="J39" i="28"/>
  <c r="K39" i="28" s="1"/>
  <c r="I37" i="1"/>
  <c r="I39" i="28"/>
  <c r="D39" i="1"/>
  <c r="I38" i="27"/>
  <c r="J38" i="28"/>
  <c r="K38" i="28" s="1"/>
  <c r="I38" i="28"/>
  <c r="J39" i="27"/>
  <c r="K39" i="27" s="1"/>
  <c r="J39" i="1"/>
  <c r="K39" i="1" s="1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G27" i="1"/>
  <c r="H27" i="1" s="1"/>
  <c r="B28" i="1"/>
  <c r="B29" i="1"/>
  <c r="B30" i="1"/>
  <c r="B31" i="1"/>
  <c r="B32" i="1"/>
  <c r="B33" i="1"/>
  <c r="B34" i="1"/>
  <c r="B35" i="1"/>
  <c r="B36" i="1"/>
  <c r="O48" i="4"/>
  <c r="L48" i="4"/>
  <c r="K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11" i="4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11" i="3"/>
  <c r="P2" i="4"/>
  <c r="K2" i="4"/>
  <c r="P48" i="3"/>
  <c r="L48" i="3"/>
  <c r="K3" i="3"/>
  <c r="Q2" i="3"/>
  <c r="K2" i="3"/>
  <c r="I11" i="2"/>
  <c r="C11" i="1" s="1"/>
  <c r="H11" i="2"/>
  <c r="K3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11" i="2"/>
  <c r="P48" i="2"/>
  <c r="L48" i="2"/>
  <c r="Q2" i="2"/>
  <c r="K2" i="2"/>
  <c r="S25" i="4"/>
  <c r="R25" i="4"/>
  <c r="S24" i="4"/>
  <c r="R24" i="4"/>
  <c r="S23" i="4"/>
  <c r="R23" i="4"/>
  <c r="S22" i="4"/>
  <c r="T22" i="4" s="1"/>
  <c r="R22" i="4"/>
  <c r="S21" i="4"/>
  <c r="R21" i="4"/>
  <c r="S20" i="4"/>
  <c r="R20" i="4"/>
  <c r="S19" i="4"/>
  <c r="R19" i="4"/>
  <c r="S18" i="4"/>
  <c r="R18" i="4"/>
  <c r="S17" i="4"/>
  <c r="T17" i="4" s="1"/>
  <c r="R17" i="4"/>
  <c r="S16" i="4"/>
  <c r="R16" i="4"/>
  <c r="S15" i="4"/>
  <c r="R15" i="4"/>
  <c r="S14" i="4"/>
  <c r="T14" i="4" s="1"/>
  <c r="R14" i="4"/>
  <c r="S13" i="4"/>
  <c r="T13" i="4" s="1"/>
  <c r="R13" i="4"/>
  <c r="S12" i="4"/>
  <c r="R12" i="4"/>
  <c r="S11" i="4"/>
  <c r="R11" i="4"/>
  <c r="I12" i="4"/>
  <c r="G12" i="28" s="1"/>
  <c r="I13" i="4"/>
  <c r="I14" i="4"/>
  <c r="I15" i="4"/>
  <c r="I16" i="4"/>
  <c r="I17" i="4"/>
  <c r="I18" i="4"/>
  <c r="G18" i="1" s="1"/>
  <c r="H18" i="1" s="1"/>
  <c r="I19" i="4"/>
  <c r="G19" i="1" s="1"/>
  <c r="H19" i="1" s="1"/>
  <c r="I20" i="4"/>
  <c r="I21" i="4"/>
  <c r="I22" i="4"/>
  <c r="G22" i="1" s="1"/>
  <c r="H22" i="1" s="1"/>
  <c r="I23" i="4"/>
  <c r="G23" i="1" s="1"/>
  <c r="H23" i="1" s="1"/>
  <c r="I24" i="4"/>
  <c r="G24" i="28" s="1"/>
  <c r="I25" i="4"/>
  <c r="G28" i="28"/>
  <c r="G32" i="28"/>
  <c r="G35" i="1"/>
  <c r="H35" i="1" s="1"/>
  <c r="G36" i="28"/>
  <c r="I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11" i="4"/>
  <c r="S25" i="3"/>
  <c r="R25" i="3"/>
  <c r="S24" i="3"/>
  <c r="R24" i="3"/>
  <c r="S23" i="3"/>
  <c r="T23" i="3" s="1"/>
  <c r="R23" i="3"/>
  <c r="S22" i="3"/>
  <c r="R22" i="3"/>
  <c r="S21" i="3"/>
  <c r="R21" i="3"/>
  <c r="S20" i="3"/>
  <c r="R20" i="3"/>
  <c r="S19" i="3"/>
  <c r="R19" i="3"/>
  <c r="S18" i="3"/>
  <c r="T18" i="3" s="1"/>
  <c r="R18" i="3"/>
  <c r="S17" i="3"/>
  <c r="R17" i="3"/>
  <c r="S16" i="3"/>
  <c r="R16" i="3"/>
  <c r="S15" i="3"/>
  <c r="T15" i="3" s="1"/>
  <c r="R15" i="3"/>
  <c r="S14" i="3"/>
  <c r="T14" i="3" s="1"/>
  <c r="R14" i="3"/>
  <c r="S13" i="3"/>
  <c r="T13" i="3" s="1"/>
  <c r="R13" i="3"/>
  <c r="S12" i="3"/>
  <c r="R12" i="3"/>
  <c r="S11" i="3"/>
  <c r="R11" i="3"/>
  <c r="G2" i="3"/>
  <c r="I12" i="3"/>
  <c r="I13" i="3"/>
  <c r="E13" i="28" s="1"/>
  <c r="I14" i="3"/>
  <c r="I15" i="3"/>
  <c r="I16" i="3"/>
  <c r="E16" i="1" s="1"/>
  <c r="F16" i="1" s="1"/>
  <c r="I17" i="3"/>
  <c r="I18" i="3"/>
  <c r="E18" i="1" s="1"/>
  <c r="F18" i="1" s="1"/>
  <c r="I19" i="3"/>
  <c r="I20" i="3"/>
  <c r="I21" i="3"/>
  <c r="I22" i="3"/>
  <c r="I23" i="3"/>
  <c r="I24" i="3"/>
  <c r="E24" i="28" s="1"/>
  <c r="I25" i="3"/>
  <c r="E25" i="28" s="1"/>
  <c r="E27" i="28"/>
  <c r="E28" i="1"/>
  <c r="F28" i="1" s="1"/>
  <c r="E29" i="28"/>
  <c r="E32" i="28"/>
  <c r="E33" i="28"/>
  <c r="E36" i="28"/>
  <c r="E37" i="28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11" i="3"/>
  <c r="I11" i="3"/>
  <c r="S25" i="2"/>
  <c r="R25" i="2"/>
  <c r="S24" i="2"/>
  <c r="R24" i="2"/>
  <c r="S23" i="2"/>
  <c r="R23" i="2"/>
  <c r="S22" i="2"/>
  <c r="T22" i="2" s="1"/>
  <c r="R22" i="2"/>
  <c r="S21" i="2"/>
  <c r="T21" i="2" s="1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T14" i="2" s="1"/>
  <c r="R14" i="2"/>
  <c r="S13" i="2"/>
  <c r="T13" i="2" s="1"/>
  <c r="R13" i="2"/>
  <c r="S12" i="2"/>
  <c r="R12" i="2"/>
  <c r="S11" i="2"/>
  <c r="R11" i="2"/>
  <c r="G2" i="28"/>
  <c r="J3" i="29"/>
  <c r="A2" i="28"/>
  <c r="A2" i="27"/>
  <c r="E20" i="28" l="1"/>
  <c r="G21" i="28"/>
  <c r="G13" i="28"/>
  <c r="G37" i="28"/>
  <c r="G33" i="28"/>
  <c r="H33" i="28" s="1"/>
  <c r="G25" i="28"/>
  <c r="H25" i="28" s="1"/>
  <c r="G17" i="28"/>
  <c r="H17" i="28" s="1"/>
  <c r="C27" i="27"/>
  <c r="D27" i="27" s="1"/>
  <c r="E31" i="28"/>
  <c r="E11" i="28"/>
  <c r="F11" i="28" s="1"/>
  <c r="E12" i="28"/>
  <c r="F12" i="28" s="1"/>
  <c r="G34" i="28"/>
  <c r="H34" i="28" s="1"/>
  <c r="G26" i="28"/>
  <c r="H26" i="28" s="1"/>
  <c r="R44" i="4"/>
  <c r="R45" i="4" s="1"/>
  <c r="G17" i="27"/>
  <c r="H17" i="27" s="1"/>
  <c r="E23" i="28"/>
  <c r="F23" i="28" s="1"/>
  <c r="G30" i="28"/>
  <c r="H30" i="28" s="1"/>
  <c r="G14" i="28"/>
  <c r="H14" i="28" s="1"/>
  <c r="C35" i="27"/>
  <c r="D35" i="27" s="1"/>
  <c r="C21" i="27"/>
  <c r="D21" i="27" s="1"/>
  <c r="T16" i="2"/>
  <c r="C16" i="27"/>
  <c r="D16" i="27" s="1"/>
  <c r="T18" i="2"/>
  <c r="C18" i="27"/>
  <c r="D18" i="27" s="1"/>
  <c r="T20" i="2"/>
  <c r="C20" i="27"/>
  <c r="D20" i="27" s="1"/>
  <c r="T24" i="2"/>
  <c r="C24" i="27"/>
  <c r="D24" i="27" s="1"/>
  <c r="C26" i="27"/>
  <c r="D26" i="27" s="1"/>
  <c r="C30" i="27"/>
  <c r="D30" i="27" s="1"/>
  <c r="C32" i="27"/>
  <c r="D32" i="27" s="1"/>
  <c r="C34" i="27"/>
  <c r="D34" i="27" s="1"/>
  <c r="G11" i="28"/>
  <c r="G29" i="28"/>
  <c r="H29" i="28" s="1"/>
  <c r="G29" i="1"/>
  <c r="H29" i="1" s="1"/>
  <c r="E13" i="1"/>
  <c r="E36" i="1"/>
  <c r="F36" i="1" s="1"/>
  <c r="E32" i="1"/>
  <c r="F32" i="1" s="1"/>
  <c r="E31" i="1"/>
  <c r="F31" i="1" s="1"/>
  <c r="E25" i="1"/>
  <c r="F25" i="1" s="1"/>
  <c r="E24" i="1"/>
  <c r="F24" i="1" s="1"/>
  <c r="E20" i="1"/>
  <c r="F20" i="1" s="1"/>
  <c r="E13" i="27"/>
  <c r="E29" i="27"/>
  <c r="F29" i="27" s="1"/>
  <c r="E23" i="27"/>
  <c r="F23" i="27" s="1"/>
  <c r="G22" i="28"/>
  <c r="H22" i="28" s="1"/>
  <c r="T16" i="4"/>
  <c r="G16" i="27"/>
  <c r="H16" i="27" s="1"/>
  <c r="T18" i="4"/>
  <c r="G18" i="27"/>
  <c r="H18" i="27" s="1"/>
  <c r="T20" i="4"/>
  <c r="G20" i="27"/>
  <c r="H20" i="27" s="1"/>
  <c r="T24" i="4"/>
  <c r="G24" i="27"/>
  <c r="H24" i="27" s="1"/>
  <c r="G26" i="27"/>
  <c r="H26" i="27" s="1"/>
  <c r="G30" i="27"/>
  <c r="H30" i="27" s="1"/>
  <c r="G32" i="27"/>
  <c r="H32" i="27" s="1"/>
  <c r="G34" i="27"/>
  <c r="H34" i="27" s="1"/>
  <c r="E12" i="1"/>
  <c r="G34" i="1"/>
  <c r="H34" i="1" s="1"/>
  <c r="G30" i="1"/>
  <c r="H30" i="1" s="1"/>
  <c r="E27" i="1"/>
  <c r="F27" i="1" s="1"/>
  <c r="G26" i="1"/>
  <c r="H26" i="1" s="1"/>
  <c r="C14" i="27"/>
  <c r="G14" i="27"/>
  <c r="H14" i="27" s="1"/>
  <c r="G36" i="27"/>
  <c r="H36" i="27" s="1"/>
  <c r="E32" i="27"/>
  <c r="F32" i="27" s="1"/>
  <c r="E15" i="27"/>
  <c r="F15" i="27" s="1"/>
  <c r="G18" i="28"/>
  <c r="H18" i="28" s="1"/>
  <c r="E19" i="28"/>
  <c r="F19" i="28" s="1"/>
  <c r="E19" i="1"/>
  <c r="F19" i="1" s="1"/>
  <c r="E15" i="1"/>
  <c r="F15" i="1" s="1"/>
  <c r="E15" i="28"/>
  <c r="F15" i="28" s="1"/>
  <c r="T12" i="3"/>
  <c r="E12" i="27"/>
  <c r="F12" i="27" s="1"/>
  <c r="T16" i="3"/>
  <c r="E16" i="27"/>
  <c r="F16" i="27" s="1"/>
  <c r="T20" i="3"/>
  <c r="E20" i="27"/>
  <c r="F20" i="27" s="1"/>
  <c r="T22" i="3"/>
  <c r="E22" i="27"/>
  <c r="F22" i="27" s="1"/>
  <c r="T24" i="3"/>
  <c r="E24" i="27"/>
  <c r="F24" i="27" s="1"/>
  <c r="E26" i="27"/>
  <c r="F26" i="27" s="1"/>
  <c r="E28" i="27"/>
  <c r="F28" i="27" s="1"/>
  <c r="E30" i="27"/>
  <c r="F30" i="27" s="1"/>
  <c r="E34" i="27"/>
  <c r="F34" i="27" s="1"/>
  <c r="E36" i="27"/>
  <c r="F36" i="27" s="1"/>
  <c r="G20" i="28"/>
  <c r="H20" i="28" s="1"/>
  <c r="G20" i="1"/>
  <c r="H20" i="1" s="1"/>
  <c r="G16" i="28"/>
  <c r="G16" i="1"/>
  <c r="H16" i="1" s="1"/>
  <c r="T12" i="4"/>
  <c r="G12" i="27"/>
  <c r="T11" i="2"/>
  <c r="C11" i="27"/>
  <c r="T15" i="2"/>
  <c r="C15" i="27"/>
  <c r="D15" i="27" s="1"/>
  <c r="T17" i="2"/>
  <c r="C17" i="27"/>
  <c r="D17" i="27" s="1"/>
  <c r="T19" i="2"/>
  <c r="C19" i="27"/>
  <c r="D19" i="27" s="1"/>
  <c r="T23" i="2"/>
  <c r="C23" i="27"/>
  <c r="D23" i="27" s="1"/>
  <c r="T25" i="2"/>
  <c r="C25" i="27"/>
  <c r="D25" i="27" s="1"/>
  <c r="C29" i="27"/>
  <c r="D29" i="27" s="1"/>
  <c r="C31" i="27"/>
  <c r="D31" i="27" s="1"/>
  <c r="C33" i="27"/>
  <c r="D33" i="27" s="1"/>
  <c r="C37" i="27"/>
  <c r="D37" i="27" s="1"/>
  <c r="E34" i="28"/>
  <c r="F34" i="28" s="1"/>
  <c r="E30" i="28"/>
  <c r="F30" i="28" s="1"/>
  <c r="E30" i="1"/>
  <c r="F30" i="1" s="1"/>
  <c r="E26" i="28"/>
  <c r="F26" i="28" s="1"/>
  <c r="E22" i="28"/>
  <c r="F22" i="28" s="1"/>
  <c r="E18" i="28"/>
  <c r="F18" i="28" s="1"/>
  <c r="E14" i="28"/>
  <c r="G35" i="28"/>
  <c r="H35" i="28" s="1"/>
  <c r="G31" i="28"/>
  <c r="H31" i="28" s="1"/>
  <c r="G31" i="1"/>
  <c r="H31" i="1" s="1"/>
  <c r="G27" i="28"/>
  <c r="H27" i="28" s="1"/>
  <c r="G23" i="28"/>
  <c r="H23" i="28" s="1"/>
  <c r="G19" i="28"/>
  <c r="H19" i="28" s="1"/>
  <c r="G15" i="28"/>
  <c r="H15" i="28" s="1"/>
  <c r="G15" i="1"/>
  <c r="H15" i="1" s="1"/>
  <c r="E11" i="1"/>
  <c r="G36" i="1"/>
  <c r="H36" i="1" s="1"/>
  <c r="G33" i="1"/>
  <c r="H33" i="1" s="1"/>
  <c r="G32" i="1"/>
  <c r="H32" i="1" s="1"/>
  <c r="E26" i="1"/>
  <c r="F26" i="1" s="1"/>
  <c r="G25" i="1"/>
  <c r="H25" i="1" s="1"/>
  <c r="E23" i="1"/>
  <c r="F23" i="1" s="1"/>
  <c r="G21" i="1"/>
  <c r="H21" i="1" s="1"/>
  <c r="C13" i="27"/>
  <c r="G13" i="27"/>
  <c r="C36" i="27"/>
  <c r="D36" i="27" s="1"/>
  <c r="G28" i="27"/>
  <c r="H28" i="27" s="1"/>
  <c r="G22" i="27"/>
  <c r="H22" i="27" s="1"/>
  <c r="E18" i="27"/>
  <c r="F18" i="27" s="1"/>
  <c r="E16" i="28"/>
  <c r="F16" i="28" s="1"/>
  <c r="T12" i="2"/>
  <c r="C12" i="27"/>
  <c r="E35" i="28"/>
  <c r="E35" i="1"/>
  <c r="F35" i="1" s="1"/>
  <c r="E21" i="28"/>
  <c r="F21" i="28" s="1"/>
  <c r="E21" i="1"/>
  <c r="F21" i="1" s="1"/>
  <c r="E17" i="28"/>
  <c r="E17" i="1"/>
  <c r="F17" i="1" s="1"/>
  <c r="T11" i="3"/>
  <c r="E11" i="27"/>
  <c r="T17" i="3"/>
  <c r="E17" i="27"/>
  <c r="F17" i="27" s="1"/>
  <c r="T19" i="3"/>
  <c r="E19" i="27"/>
  <c r="F19" i="27" s="1"/>
  <c r="T21" i="3"/>
  <c r="E21" i="27"/>
  <c r="F21" i="27" s="1"/>
  <c r="T25" i="3"/>
  <c r="E25" i="27"/>
  <c r="F25" i="27" s="1"/>
  <c r="E27" i="27"/>
  <c r="F27" i="27" s="1"/>
  <c r="E31" i="27"/>
  <c r="F31" i="27" s="1"/>
  <c r="E33" i="27"/>
  <c r="F33" i="27" s="1"/>
  <c r="E35" i="27"/>
  <c r="F35" i="27" s="1"/>
  <c r="T11" i="4"/>
  <c r="G11" i="27"/>
  <c r="H11" i="27" s="1"/>
  <c r="T15" i="4"/>
  <c r="G15" i="27"/>
  <c r="H15" i="27" s="1"/>
  <c r="T19" i="4"/>
  <c r="G19" i="27"/>
  <c r="H19" i="27" s="1"/>
  <c r="T21" i="4"/>
  <c r="G21" i="27"/>
  <c r="H21" i="27" s="1"/>
  <c r="T23" i="4"/>
  <c r="G23" i="27"/>
  <c r="H23" i="27" s="1"/>
  <c r="T25" i="4"/>
  <c r="G25" i="27"/>
  <c r="H25" i="27" s="1"/>
  <c r="G27" i="27"/>
  <c r="H27" i="27" s="1"/>
  <c r="G29" i="27"/>
  <c r="H29" i="27" s="1"/>
  <c r="G33" i="27"/>
  <c r="H33" i="27" s="1"/>
  <c r="G35" i="27"/>
  <c r="H35" i="27" s="1"/>
  <c r="G37" i="27"/>
  <c r="H37" i="27" s="1"/>
  <c r="C11" i="28"/>
  <c r="E14" i="1"/>
  <c r="E34" i="1"/>
  <c r="F34" i="1" s="1"/>
  <c r="E33" i="1"/>
  <c r="F33" i="1" s="1"/>
  <c r="E29" i="1"/>
  <c r="F29" i="1" s="1"/>
  <c r="G28" i="1"/>
  <c r="H28" i="1" s="1"/>
  <c r="G24" i="1"/>
  <c r="H24" i="1" s="1"/>
  <c r="E22" i="1"/>
  <c r="F22" i="1" s="1"/>
  <c r="G17" i="1"/>
  <c r="H17" i="1" s="1"/>
  <c r="E14" i="27"/>
  <c r="E37" i="27"/>
  <c r="F37" i="27" s="1"/>
  <c r="G31" i="27"/>
  <c r="H31" i="27" s="1"/>
  <c r="C28" i="27"/>
  <c r="D28" i="27" s="1"/>
  <c r="C22" i="27"/>
  <c r="D22" i="27" s="1"/>
  <c r="E28" i="28"/>
  <c r="F28" i="28" s="1"/>
  <c r="R44" i="3"/>
  <c r="R45" i="3" s="1"/>
  <c r="R44" i="2"/>
  <c r="R45" i="2" s="1"/>
  <c r="B5" i="29"/>
  <c r="D4" i="29"/>
  <c r="B4" i="29"/>
  <c r="L3" i="29"/>
  <c r="H37" i="28"/>
  <c r="B37" i="28"/>
  <c r="H36" i="28"/>
  <c r="F36" i="28"/>
  <c r="B36" i="28"/>
  <c r="B35" i="28"/>
  <c r="B34" i="28"/>
  <c r="B33" i="28"/>
  <c r="H32" i="28"/>
  <c r="F32" i="28"/>
  <c r="B32" i="28"/>
  <c r="B31" i="28"/>
  <c r="B30" i="28"/>
  <c r="B29" i="28"/>
  <c r="H28" i="28"/>
  <c r="B28" i="28"/>
  <c r="F27" i="28"/>
  <c r="B27" i="28"/>
  <c r="B26" i="28"/>
  <c r="F25" i="28"/>
  <c r="B25" i="28"/>
  <c r="H24" i="28"/>
  <c r="F24" i="28"/>
  <c r="B24" i="28"/>
  <c r="B23" i="28"/>
  <c r="B22" i="28"/>
  <c r="H21" i="28"/>
  <c r="B21" i="28"/>
  <c r="F20" i="28"/>
  <c r="B20" i="28"/>
  <c r="B19" i="28"/>
  <c r="B18" i="28"/>
  <c r="B17" i="28"/>
  <c r="H16" i="28"/>
  <c r="B16" i="28"/>
  <c r="B15" i="28"/>
  <c r="B14" i="28"/>
  <c r="B13" i="28"/>
  <c r="B12" i="28"/>
  <c r="B11" i="28"/>
  <c r="A3" i="28"/>
  <c r="B14" i="27"/>
  <c r="F13" i="27"/>
  <c r="B13" i="27"/>
  <c r="B12" i="27"/>
  <c r="B11" i="27"/>
  <c r="A3" i="27"/>
  <c r="E46" i="1" l="1"/>
  <c r="C9" i="13" s="1"/>
  <c r="C45" i="27"/>
  <c r="J45" i="27" s="1"/>
  <c r="F11" i="27"/>
  <c r="H11" i="28"/>
  <c r="F31" i="28"/>
  <c r="F13" i="28"/>
  <c r="F17" i="28"/>
  <c r="F33" i="28"/>
  <c r="F35" i="28"/>
  <c r="F29" i="28"/>
  <c r="F37" i="28"/>
  <c r="B5" i="26"/>
  <c r="E4" i="26"/>
  <c r="B4" i="26"/>
  <c r="M3" i="26"/>
  <c r="I3" i="26"/>
  <c r="C8" i="26" l="1"/>
  <c r="A2" i="4"/>
  <c r="G2" i="2"/>
  <c r="G14" i="1"/>
  <c r="G11" i="1"/>
  <c r="E31" i="23" l="1"/>
  <c r="E30" i="23"/>
  <c r="E23" i="23"/>
  <c r="E22" i="23"/>
  <c r="M3" i="13"/>
  <c r="I3" i="13"/>
  <c r="E4" i="13"/>
  <c r="B4" i="13"/>
  <c r="E31" i="18" l="1"/>
  <c r="E30" i="18"/>
  <c r="E23" i="18"/>
  <c r="E22" i="18"/>
  <c r="E31" i="16" l="1"/>
  <c r="E30" i="16"/>
  <c r="E23" i="16"/>
  <c r="E22" i="16"/>
  <c r="E48" i="4" l="1"/>
  <c r="B48" i="4"/>
  <c r="J21" i="4"/>
  <c r="A3" i="4"/>
  <c r="F2" i="4"/>
  <c r="F48" i="3"/>
  <c r="B48" i="3"/>
  <c r="J12" i="3"/>
  <c r="J13" i="3"/>
  <c r="J16" i="3"/>
  <c r="J22" i="3"/>
  <c r="J23" i="3"/>
  <c r="J24" i="3"/>
  <c r="J11" i="3"/>
  <c r="J20" i="3"/>
  <c r="A3" i="3"/>
  <c r="A2" i="3"/>
  <c r="F48" i="2"/>
  <c r="B48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C33" i="28" l="1"/>
  <c r="C33" i="1"/>
  <c r="D33" i="1" s="1"/>
  <c r="C25" i="28"/>
  <c r="C25" i="1"/>
  <c r="D25" i="1" s="1"/>
  <c r="C17" i="28"/>
  <c r="C17" i="1"/>
  <c r="D17" i="1" s="1"/>
  <c r="C13" i="28"/>
  <c r="C13" i="1"/>
  <c r="D13" i="1" s="1"/>
  <c r="C36" i="28"/>
  <c r="C36" i="1"/>
  <c r="D36" i="1" s="1"/>
  <c r="C28" i="28"/>
  <c r="C28" i="1"/>
  <c r="D28" i="1" s="1"/>
  <c r="C20" i="28"/>
  <c r="C20" i="1"/>
  <c r="D20" i="1" s="1"/>
  <c r="C12" i="28"/>
  <c r="C12" i="1"/>
  <c r="C27" i="28"/>
  <c r="C27" i="1"/>
  <c r="D27" i="1" s="1"/>
  <c r="C37" i="28"/>
  <c r="C29" i="28"/>
  <c r="C29" i="1"/>
  <c r="D29" i="1" s="1"/>
  <c r="C21" i="28"/>
  <c r="C21" i="1"/>
  <c r="D21" i="1" s="1"/>
  <c r="C32" i="28"/>
  <c r="C32" i="1"/>
  <c r="D32" i="1" s="1"/>
  <c r="C24" i="28"/>
  <c r="C24" i="1"/>
  <c r="D24" i="1" s="1"/>
  <c r="C16" i="28"/>
  <c r="C16" i="1"/>
  <c r="D16" i="1" s="1"/>
  <c r="C35" i="28"/>
  <c r="C35" i="1"/>
  <c r="D35" i="1" s="1"/>
  <c r="C31" i="28"/>
  <c r="C31" i="1"/>
  <c r="D31" i="1" s="1"/>
  <c r="C23" i="28"/>
  <c r="C23" i="1"/>
  <c r="D23" i="1" s="1"/>
  <c r="C19" i="28"/>
  <c r="C19" i="1"/>
  <c r="D19" i="1" s="1"/>
  <c r="C15" i="28"/>
  <c r="C15" i="1"/>
  <c r="D15" i="1" s="1"/>
  <c r="C34" i="28"/>
  <c r="C34" i="1"/>
  <c r="D34" i="1" s="1"/>
  <c r="C30" i="28"/>
  <c r="C30" i="1"/>
  <c r="D30" i="1" s="1"/>
  <c r="C26" i="28"/>
  <c r="C26" i="1"/>
  <c r="D26" i="1" s="1"/>
  <c r="C22" i="1"/>
  <c r="D22" i="1" s="1"/>
  <c r="C22" i="28"/>
  <c r="C18" i="1"/>
  <c r="D18" i="1" s="1"/>
  <c r="C18" i="28"/>
  <c r="C14" i="28"/>
  <c r="C14" i="1"/>
  <c r="D14" i="1" s="1"/>
  <c r="H13" i="28"/>
  <c r="H13" i="27"/>
  <c r="G13" i="1"/>
  <c r="H13" i="1" s="1"/>
  <c r="G12" i="1"/>
  <c r="H12" i="1" s="1"/>
  <c r="J14" i="3"/>
  <c r="F14" i="1"/>
  <c r="J11" i="2"/>
  <c r="D11" i="1"/>
  <c r="J17" i="2"/>
  <c r="F12" i="1"/>
  <c r="J12" i="4"/>
  <c r="J13" i="4"/>
  <c r="J11" i="4"/>
  <c r="H11" i="1"/>
  <c r="J14" i="4"/>
  <c r="H14" i="1"/>
  <c r="F11" i="1"/>
  <c r="F13" i="1"/>
  <c r="J13" i="2"/>
  <c r="J25" i="4"/>
  <c r="J24" i="4"/>
  <c r="J23" i="4"/>
  <c r="J22" i="4"/>
  <c r="J18" i="4"/>
  <c r="J17" i="4"/>
  <c r="J20" i="4"/>
  <c r="J16" i="4"/>
  <c r="J19" i="4"/>
  <c r="J15" i="4"/>
  <c r="J15" i="3"/>
  <c r="J21" i="3"/>
  <c r="J19" i="3"/>
  <c r="J18" i="3"/>
  <c r="J25" i="3"/>
  <c r="J17" i="3"/>
  <c r="J14" i="2"/>
  <c r="J16" i="2"/>
  <c r="H44" i="2"/>
  <c r="H45" i="2" s="1"/>
  <c r="J23" i="2"/>
  <c r="J25" i="2"/>
  <c r="J24" i="2"/>
  <c r="J22" i="2"/>
  <c r="J21" i="2"/>
  <c r="J20" i="2"/>
  <c r="J19" i="2"/>
  <c r="J18" i="2"/>
  <c r="H44" i="4"/>
  <c r="H45" i="4" s="1"/>
  <c r="H44" i="3"/>
  <c r="H45" i="3" s="1"/>
  <c r="J15" i="2"/>
  <c r="J12" i="2"/>
  <c r="H12" i="27" l="1"/>
  <c r="G45" i="27"/>
  <c r="G44" i="27"/>
  <c r="H12" i="28"/>
  <c r="G44" i="28"/>
  <c r="G45" i="28"/>
  <c r="F14" i="27"/>
  <c r="E44" i="27"/>
  <c r="E45" i="27"/>
  <c r="F14" i="28"/>
  <c r="E44" i="28"/>
  <c r="E45" i="28"/>
  <c r="D17" i="28"/>
  <c r="I17" i="28" s="1"/>
  <c r="D21" i="28"/>
  <c r="I21" i="28" s="1"/>
  <c r="D25" i="28"/>
  <c r="J25" i="28" s="1"/>
  <c r="K25" i="28" s="1"/>
  <c r="I37" i="27"/>
  <c r="C44" i="28"/>
  <c r="C45" i="28"/>
  <c r="D11" i="28"/>
  <c r="J11" i="28" s="1"/>
  <c r="K11" i="28" s="1"/>
  <c r="D12" i="28"/>
  <c r="D14" i="28"/>
  <c r="D18" i="28"/>
  <c r="I18" i="28" s="1"/>
  <c r="D30" i="28"/>
  <c r="J30" i="28" s="1"/>
  <c r="K30" i="28" s="1"/>
  <c r="D34" i="28"/>
  <c r="J34" i="28" s="1"/>
  <c r="K34" i="28" s="1"/>
  <c r="D19" i="28"/>
  <c r="J19" i="28" s="1"/>
  <c r="K19" i="28" s="1"/>
  <c r="D23" i="28"/>
  <c r="J23" i="28" s="1"/>
  <c r="K23" i="28" s="1"/>
  <c r="D35" i="28"/>
  <c r="J35" i="28" s="1"/>
  <c r="K35" i="28" s="1"/>
  <c r="D20" i="28"/>
  <c r="I20" i="28" s="1"/>
  <c r="D13" i="27"/>
  <c r="I13" i="27" s="1"/>
  <c r="J17" i="27"/>
  <c r="K17" i="27" s="1"/>
  <c r="J21" i="27"/>
  <c r="K21" i="27" s="1"/>
  <c r="D33" i="28"/>
  <c r="J33" i="28" s="1"/>
  <c r="K33" i="28" s="1"/>
  <c r="D37" i="28"/>
  <c r="J37" i="28" s="1"/>
  <c r="K37" i="28" s="1"/>
  <c r="D36" i="28"/>
  <c r="J36" i="28" s="1"/>
  <c r="K36" i="28" s="1"/>
  <c r="D14" i="27"/>
  <c r="J26" i="27"/>
  <c r="K26" i="27" s="1"/>
  <c r="J30" i="27"/>
  <c r="K30" i="27" s="1"/>
  <c r="I15" i="27"/>
  <c r="I19" i="27"/>
  <c r="I31" i="27"/>
  <c r="I35" i="27"/>
  <c r="D32" i="28"/>
  <c r="J32" i="28" s="1"/>
  <c r="K32" i="28" s="1"/>
  <c r="I32" i="28"/>
  <c r="D13" i="28"/>
  <c r="J13" i="28" s="1"/>
  <c r="K13" i="28" s="1"/>
  <c r="I29" i="27"/>
  <c r="J33" i="27"/>
  <c r="K33" i="27" s="1"/>
  <c r="I11" i="1"/>
  <c r="D28" i="28"/>
  <c r="J28" i="28" s="1"/>
  <c r="K28" i="28" s="1"/>
  <c r="J36" i="27"/>
  <c r="K36" i="27" s="1"/>
  <c r="D22" i="28"/>
  <c r="I22" i="28" s="1"/>
  <c r="D26" i="28"/>
  <c r="I26" i="28" s="1"/>
  <c r="D15" i="28"/>
  <c r="J15" i="28" s="1"/>
  <c r="K15" i="28" s="1"/>
  <c r="D27" i="28"/>
  <c r="I27" i="28" s="1"/>
  <c r="D31" i="28"/>
  <c r="I31" i="28" s="1"/>
  <c r="J16" i="27"/>
  <c r="K16" i="27" s="1"/>
  <c r="J32" i="27"/>
  <c r="K32" i="27" s="1"/>
  <c r="J24" i="27"/>
  <c r="K24" i="27" s="1"/>
  <c r="J25" i="27"/>
  <c r="K25" i="27" s="1"/>
  <c r="D29" i="28"/>
  <c r="J29" i="28" s="1"/>
  <c r="K29" i="28" s="1"/>
  <c r="D11" i="27"/>
  <c r="C44" i="27"/>
  <c r="D12" i="27"/>
  <c r="J28" i="27"/>
  <c r="K28" i="27" s="1"/>
  <c r="J18" i="27"/>
  <c r="K18" i="27" s="1"/>
  <c r="J22" i="27"/>
  <c r="K22" i="27" s="1"/>
  <c r="J34" i="27"/>
  <c r="K34" i="27" s="1"/>
  <c r="I23" i="27"/>
  <c r="I27" i="27"/>
  <c r="D16" i="28"/>
  <c r="I16" i="28" s="1"/>
  <c r="J20" i="27"/>
  <c r="K20" i="27" s="1"/>
  <c r="D24" i="28"/>
  <c r="J24" i="28" s="1"/>
  <c r="K24" i="28" s="1"/>
  <c r="H50" i="1"/>
  <c r="D12" i="1"/>
  <c r="D47" i="1" s="1"/>
  <c r="J13" i="1"/>
  <c r="K13" i="1" s="1"/>
  <c r="J32" i="1"/>
  <c r="K32" i="1" s="1"/>
  <c r="J33" i="1"/>
  <c r="K33" i="1" s="1"/>
  <c r="I13" i="1"/>
  <c r="J11" i="1"/>
  <c r="J16" i="1"/>
  <c r="K16" i="1" s="1"/>
  <c r="J24" i="1"/>
  <c r="K24" i="1" s="1"/>
  <c r="I32" i="1"/>
  <c r="J29" i="1"/>
  <c r="K29" i="1" s="1"/>
  <c r="I25" i="1"/>
  <c r="J17" i="1"/>
  <c r="K17" i="1" s="1"/>
  <c r="I21" i="1"/>
  <c r="I33" i="1"/>
  <c r="I24" i="1"/>
  <c r="J25" i="1"/>
  <c r="K25" i="1" s="1"/>
  <c r="G46" i="1"/>
  <c r="C10" i="13" s="1"/>
  <c r="G45" i="1"/>
  <c r="I16" i="1"/>
  <c r="E45" i="1"/>
  <c r="J21" i="1"/>
  <c r="K21" i="1" s="1"/>
  <c r="I29" i="1"/>
  <c r="I17" i="1"/>
  <c r="J15" i="1"/>
  <c r="I15" i="1"/>
  <c r="C45" i="1"/>
  <c r="I14" i="1"/>
  <c r="J14" i="1"/>
  <c r="K14" i="1" s="1"/>
  <c r="C46" i="1"/>
  <c r="J30" i="1"/>
  <c r="K30" i="1" s="1"/>
  <c r="I30" i="1"/>
  <c r="J36" i="1"/>
  <c r="K36" i="1" s="1"/>
  <c r="I36" i="1"/>
  <c r="J35" i="1"/>
  <c r="K35" i="1" s="1"/>
  <c r="I35" i="1"/>
  <c r="I34" i="1"/>
  <c r="J34" i="1"/>
  <c r="K34" i="1" s="1"/>
  <c r="I31" i="1"/>
  <c r="J31" i="1"/>
  <c r="K31" i="1" s="1"/>
  <c r="J26" i="1"/>
  <c r="K26" i="1" s="1"/>
  <c r="I26" i="1"/>
  <c r="J27" i="1"/>
  <c r="K27" i="1" s="1"/>
  <c r="I27" i="1"/>
  <c r="I28" i="1"/>
  <c r="J28" i="1"/>
  <c r="K28" i="1" s="1"/>
  <c r="J23" i="1"/>
  <c r="K23" i="1" s="1"/>
  <c r="I23" i="1"/>
  <c r="J22" i="1"/>
  <c r="K22" i="1" s="1"/>
  <c r="I22" i="1"/>
  <c r="I18" i="1"/>
  <c r="J18" i="1"/>
  <c r="K18" i="1" s="1"/>
  <c r="I19" i="1"/>
  <c r="J19" i="1"/>
  <c r="K19" i="1" s="1"/>
  <c r="I20" i="1"/>
  <c r="J20" i="1"/>
  <c r="K20" i="1" s="1"/>
  <c r="A3" i="2"/>
  <c r="A2" i="2"/>
  <c r="B5" i="13"/>
  <c r="A2" i="1"/>
  <c r="J14" i="27" l="1"/>
  <c r="K14" i="27" s="1"/>
  <c r="I11" i="27"/>
  <c r="D44" i="27"/>
  <c r="K11" i="1"/>
  <c r="F45" i="27"/>
  <c r="C9" i="26"/>
  <c r="E9" i="26" s="1"/>
  <c r="F45" i="28"/>
  <c r="C9" i="29"/>
  <c r="E9" i="29" s="1"/>
  <c r="I12" i="1"/>
  <c r="I45" i="28"/>
  <c r="C8" i="29"/>
  <c r="H45" i="28"/>
  <c r="C10" i="29"/>
  <c r="E10" i="29" s="1"/>
  <c r="H45" i="27"/>
  <c r="C10" i="26"/>
  <c r="E10" i="26" s="1"/>
  <c r="E8" i="29"/>
  <c r="C8" i="13"/>
  <c r="E8" i="13" s="1"/>
  <c r="J12" i="1"/>
  <c r="K12" i="1" s="1"/>
  <c r="K15" i="1"/>
  <c r="J12" i="27"/>
  <c r="K12" i="27" s="1"/>
  <c r="J12" i="28"/>
  <c r="K12" i="28" s="1"/>
  <c r="H47" i="28"/>
  <c r="I15" i="23" s="1"/>
  <c r="J15" i="23" s="1"/>
  <c r="H48" i="28"/>
  <c r="G15" i="23" s="1"/>
  <c r="H15" i="23" s="1"/>
  <c r="H46" i="28"/>
  <c r="K15" i="23" s="1"/>
  <c r="L15" i="23" s="1"/>
  <c r="H49" i="28"/>
  <c r="E15" i="23" s="1"/>
  <c r="F15" i="23" s="1"/>
  <c r="H48" i="27"/>
  <c r="G15" i="18" s="1"/>
  <c r="H15" i="18" s="1"/>
  <c r="H49" i="27"/>
  <c r="E15" i="18" s="1"/>
  <c r="F15" i="18" s="1"/>
  <c r="H47" i="27"/>
  <c r="I15" i="18" s="1"/>
  <c r="J15" i="18" s="1"/>
  <c r="H46" i="27"/>
  <c r="K15" i="18" s="1"/>
  <c r="L15" i="18" s="1"/>
  <c r="F50" i="1"/>
  <c r="E14" i="16" s="1"/>
  <c r="F14" i="16" s="1"/>
  <c r="I46" i="1"/>
  <c r="F47" i="28"/>
  <c r="I14" i="23" s="1"/>
  <c r="J14" i="23" s="1"/>
  <c r="F49" i="28"/>
  <c r="E14" i="23" s="1"/>
  <c r="F14" i="23" s="1"/>
  <c r="F48" i="28"/>
  <c r="G14" i="23" s="1"/>
  <c r="H14" i="23" s="1"/>
  <c r="F46" i="28"/>
  <c r="K14" i="23" s="1"/>
  <c r="L14" i="23" s="1"/>
  <c r="J14" i="28"/>
  <c r="K14" i="28" s="1"/>
  <c r="F47" i="27"/>
  <c r="I14" i="18" s="1"/>
  <c r="J14" i="18" s="1"/>
  <c r="F48" i="27"/>
  <c r="G14" i="18" s="1"/>
  <c r="H14" i="18" s="1"/>
  <c r="F49" i="27"/>
  <c r="E14" i="18" s="1"/>
  <c r="F14" i="18" s="1"/>
  <c r="F46" i="27"/>
  <c r="K14" i="18" s="1"/>
  <c r="L14" i="18" s="1"/>
  <c r="J16" i="28"/>
  <c r="K16" i="28" s="1"/>
  <c r="J31" i="28"/>
  <c r="K31" i="28" s="1"/>
  <c r="J27" i="28"/>
  <c r="K27" i="28" s="1"/>
  <c r="I25" i="27"/>
  <c r="I17" i="27"/>
  <c r="I25" i="28"/>
  <c r="I20" i="27"/>
  <c r="I22" i="27"/>
  <c r="I29" i="28"/>
  <c r="J29" i="27"/>
  <c r="K29" i="27" s="1"/>
  <c r="J19" i="27"/>
  <c r="K19" i="27" s="1"/>
  <c r="I21" i="27"/>
  <c r="I35" i="28"/>
  <c r="I34" i="28"/>
  <c r="J13" i="27"/>
  <c r="K13" i="27" s="1"/>
  <c r="I23" i="28"/>
  <c r="I24" i="28"/>
  <c r="I28" i="27"/>
  <c r="I12" i="27"/>
  <c r="I33" i="27"/>
  <c r="I13" i="28"/>
  <c r="J35" i="27"/>
  <c r="K35" i="27" s="1"/>
  <c r="J20" i="28"/>
  <c r="K20" i="28" s="1"/>
  <c r="I36" i="28"/>
  <c r="J18" i="28"/>
  <c r="K18" i="28" s="1"/>
  <c r="I24" i="27"/>
  <c r="I26" i="27"/>
  <c r="J37" i="27"/>
  <c r="K37" i="27" s="1"/>
  <c r="D47" i="27"/>
  <c r="I13" i="18" s="1"/>
  <c r="J13" i="18" s="1"/>
  <c r="J11" i="27"/>
  <c r="K11" i="27" s="1"/>
  <c r="D48" i="27"/>
  <c r="G13" i="18" s="1"/>
  <c r="H13" i="18" s="1"/>
  <c r="D46" i="27"/>
  <c r="K13" i="18" s="1"/>
  <c r="L13" i="18" s="1"/>
  <c r="D49" i="27"/>
  <c r="E13" i="18" s="1"/>
  <c r="F13" i="18" s="1"/>
  <c r="I16" i="27"/>
  <c r="I15" i="28"/>
  <c r="J26" i="28"/>
  <c r="K26" i="28" s="1"/>
  <c r="I36" i="27"/>
  <c r="J31" i="27"/>
  <c r="K31" i="27" s="1"/>
  <c r="J15" i="27"/>
  <c r="K15" i="27" s="1"/>
  <c r="I14" i="28"/>
  <c r="D47" i="28"/>
  <c r="I13" i="23" s="1"/>
  <c r="J13" i="23" s="1"/>
  <c r="D45" i="27"/>
  <c r="I33" i="28"/>
  <c r="D48" i="28"/>
  <c r="G13" i="23" s="1"/>
  <c r="H13" i="23" s="1"/>
  <c r="J44" i="28"/>
  <c r="K44" i="28" s="1"/>
  <c r="I44" i="28"/>
  <c r="J17" i="28"/>
  <c r="K17" i="28" s="1"/>
  <c r="D46" i="28"/>
  <c r="K13" i="23" s="1"/>
  <c r="L13" i="23" s="1"/>
  <c r="J27" i="27"/>
  <c r="K27" i="27" s="1"/>
  <c r="J44" i="27"/>
  <c r="K44" i="27" s="1"/>
  <c r="I44" i="27"/>
  <c r="I32" i="27"/>
  <c r="J22" i="28"/>
  <c r="K22" i="28" s="1"/>
  <c r="I28" i="28"/>
  <c r="I30" i="27"/>
  <c r="I14" i="27"/>
  <c r="I37" i="28"/>
  <c r="I12" i="28"/>
  <c r="I11" i="28"/>
  <c r="J21" i="28"/>
  <c r="K21" i="28" s="1"/>
  <c r="J23" i="27"/>
  <c r="K23" i="27" s="1"/>
  <c r="I34" i="27"/>
  <c r="I18" i="27"/>
  <c r="D49" i="28"/>
  <c r="E13" i="23" s="1"/>
  <c r="F13" i="23" s="1"/>
  <c r="I19" i="28"/>
  <c r="I30" i="28"/>
  <c r="D45" i="28"/>
  <c r="J45" i="28" s="1"/>
  <c r="D46" i="1"/>
  <c r="E8" i="26"/>
  <c r="H47" i="1"/>
  <c r="K15" i="16" s="1"/>
  <c r="L15" i="16" s="1"/>
  <c r="H48" i="1"/>
  <c r="I15" i="16" s="1"/>
  <c r="J15" i="16" s="1"/>
  <c r="H49" i="1"/>
  <c r="G15" i="16" s="1"/>
  <c r="H15" i="16" s="1"/>
  <c r="E15" i="16"/>
  <c r="F15" i="16" s="1"/>
  <c r="E10" i="13"/>
  <c r="H46" i="1"/>
  <c r="F47" i="1"/>
  <c r="F48" i="1"/>
  <c r="I14" i="16" s="1"/>
  <c r="J14" i="16" s="1"/>
  <c r="F49" i="1"/>
  <c r="G14" i="16" s="1"/>
  <c r="H14" i="16" s="1"/>
  <c r="D48" i="1"/>
  <c r="D50" i="1"/>
  <c r="D49" i="1"/>
  <c r="G13" i="16" s="1"/>
  <c r="H13" i="16" s="1"/>
  <c r="K13" i="16"/>
  <c r="L13" i="16" s="1"/>
  <c r="E9" i="13"/>
  <c r="F46" i="1"/>
  <c r="J45" i="1"/>
  <c r="K45" i="1" s="1"/>
  <c r="I45" i="1"/>
  <c r="A3" i="1"/>
  <c r="K50" i="1" l="1"/>
  <c r="K45" i="28"/>
  <c r="C11" i="29"/>
  <c r="E11" i="29" s="1"/>
  <c r="J46" i="1"/>
  <c r="K45" i="27"/>
  <c r="I45" i="27"/>
  <c r="K49" i="27"/>
  <c r="K48" i="28"/>
  <c r="K48" i="1"/>
  <c r="K49" i="1"/>
  <c r="K49" i="28"/>
  <c r="K46" i="28"/>
  <c r="K47" i="27"/>
  <c r="K48" i="27"/>
  <c r="K46" i="27"/>
  <c r="K47" i="28"/>
  <c r="K47" i="1"/>
  <c r="K14" i="16"/>
  <c r="L14" i="16" s="1"/>
  <c r="E13" i="16"/>
  <c r="F13" i="16" s="1"/>
  <c r="I13" i="16"/>
  <c r="J13" i="16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2" i="4"/>
  <c r="B13" i="4"/>
  <c r="B14" i="4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11" i="4"/>
  <c r="B11" i="3"/>
  <c r="I16" i="23" l="1"/>
  <c r="I17" i="23" s="1"/>
  <c r="C11" i="13"/>
  <c r="E11" i="13" s="1"/>
  <c r="K46" i="1"/>
  <c r="C11" i="26"/>
  <c r="E11" i="26" s="1"/>
  <c r="I16" i="18"/>
  <c r="I17" i="18" s="1"/>
  <c r="I16" i="16"/>
  <c r="I17" i="16" s="1"/>
  <c r="B12" i="1"/>
  <c r="B13" i="1"/>
  <c r="B14" i="1"/>
  <c r="B11" i="1"/>
</calcChain>
</file>

<file path=xl/sharedStrings.xml><?xml version="1.0" encoding="utf-8"?>
<sst xmlns="http://schemas.openxmlformats.org/spreadsheetml/2006/main" count="394" uniqueCount="141">
  <si>
    <t>ที่</t>
  </si>
  <si>
    <t>ชื่อ-สกุล</t>
  </si>
  <si>
    <t>รวม</t>
  </si>
  <si>
    <t>เฉลี่ย</t>
  </si>
  <si>
    <t>ระดับคุณภาพ</t>
  </si>
  <si>
    <t>A205210201210199212183194210</t>
  </si>
  <si>
    <t>ข้อมูลพื้นฐานสถานศึกษา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</si>
  <si>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</si>
  <si>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</si>
  <si>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</si>
  <si>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</si>
  <si>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</si>
  <si>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</si>
  <si>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</si>
  <si>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</si>
  <si>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ขอบคุณค่ะ</t>
  </si>
  <si>
    <t>เลขที่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</si>
  <si>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</si>
  <si>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</si>
  <si>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</si>
  <si>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ข้อมูลนักเรียน</t>
  </si>
  <si>
    <t>ระดับชั้น :</t>
  </si>
  <si>
    <t>ภาคเรียน :</t>
  </si>
  <si>
    <t>ภาคเรียนที่ 1</t>
  </si>
  <si>
    <t>ปีการศึกษา :</t>
  </si>
  <si>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</si>
  <si>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</si>
  <si>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t>6. การกรอกคะแนนแต่ละช่อง มีเกณฑ์การให้คะแนน 4 ระดับ คือ</t>
  </si>
  <si>
    <t>รวมทั้งหมด</t>
  </si>
  <si>
    <t>ค่าเฉลี่ยรวมทั้งหมด</t>
  </si>
  <si>
    <t>คะแนนเฉลี่ย</t>
  </si>
  <si>
    <t>คุณลักษณะอันพึงประสงค์</t>
  </si>
  <si>
    <t>ดีเยี่ยม</t>
  </si>
  <si>
    <t>ดี</t>
  </si>
  <si>
    <t>ผ่านเกณฑ์</t>
  </si>
  <si>
    <t>ไม่ผ่านเกณฑ์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</si>
  <si>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</si>
  <si>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</si>
  <si>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0 (ไม่ผ่านเกณฑ์)   แทนพฤติกรรมที่ไม่ได้ปฏิบัติ</t>
  </si>
  <si>
    <t xml:space="preserve">               1 (ผ่านเกณฑ์)      แทนพฤติกรรมที่ปฏิบัติบางครั้ง</t>
  </si>
  <si>
    <t>ค่าเฉลี่ย</t>
  </si>
  <si>
    <t>ลงชื่อ……………………………………………</t>
  </si>
  <si>
    <t>ภาคเรียนที่ 2</t>
  </si>
  <si>
    <t>จำนวนเด็กนักเรียนที่ได้ ดี</t>
  </si>
  <si>
    <t>จำนวนเด็กนักเรียนที่ได้ ดีเยี่ยม</t>
  </si>
  <si>
    <t>จำนวนเด็กนักเรียนที่ได้ ผ่านเกณฑ์</t>
  </si>
  <si>
    <t>จำนวนเด็กนักเรียนที่ได้ ไม่ผ่านเกณฑ์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</si>
  <si>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</si>
  <si>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</si>
  <si>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</si>
  <si>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ผ่านเกณฑ์ (1)</t>
  </si>
  <si>
    <t>ไม่ผ่านเกณฑ์ (0)</t>
  </si>
  <si>
    <t>ดี (2)</t>
  </si>
  <si>
    <t>ดีเยี่ยม (3)</t>
  </si>
  <si>
    <t>คน</t>
  </si>
  <si>
    <t>ร้อยละ</t>
  </si>
  <si>
    <t>ร้อยละของนักเรียนที่ได้ผลการประเมินระดับดีขึ้นไป</t>
  </si>
  <si>
    <t>จำนวนนักเรียนที่ได้ผลการประเมินระดับดีขึ้นไป</t>
  </si>
  <si>
    <t xml:space="preserve">          จึงเรียนมาเพื่อทราบ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</si>
  <si>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</si>
  <si>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</si>
  <si>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</si>
  <si>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……………../………….</t>
    </r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</si>
  <si>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</si>
  <si>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โรงเรียน…………………...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</si>
  <si>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…………………………………………………..</t>
    </r>
  </si>
  <si>
    <t>เรียน    ผู้อำนวยการโรงเรียน……………………………………….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</si>
  <si>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1 ปีการศึกษา 2563</t>
    </r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</si>
  <si>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</si>
  <si>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</si>
  <si>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t>ข้อแนะนำสำหรับการใช้งานแบบบันทึกการประเมินการอ่าน คิดวิเคราะห์ และเขียน</t>
  </si>
  <si>
    <t>1. การอ่าน</t>
  </si>
  <si>
    <t>2. การคิดวิเคราะห์</t>
  </si>
  <si>
    <t>3. การเขียน</t>
  </si>
  <si>
    <t>โปรแกรมแบบบันทึกการประเมินการอ่าน คิดวิเคราะห์ และเขียน ตามหลักสูตรแกนกลางการศึกษาขั้นพื้นฐาน พุทธศักราช 2551</t>
  </si>
  <si>
    <t xml:space="preserve">          ด้วย ข้าพเจ้า นางสาวจริงใจ  แสนดี ตำแหน่ง ครูผู้ช่วย โรงเรียน…………………………...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.............. ภาคเรียนที่ 1 ปีการศึกษา 2563 เสร็จสิ้นแล้ว จึงขอรายงานผลการประเมินตามรายละเอียด ดังเอกสารที่แนบมาพร้อมนี้ </t>
  </si>
  <si>
    <t>แบบสรุปการประเมินการอ่าน คิดวิเคราะห์และเขียน ตามหลักสูตรแกนกลางการศึกษาขั้นพื้นฐาน พุทธศักราช 2551</t>
  </si>
  <si>
    <t>ตามหลักสูตรแกนกลางการศึกษาขั้นพื้นฐาน พุทธศักราช 2551</t>
  </si>
  <si>
    <t>แบบสรุปการประเมินการอ่าน คิดวิเคราะห์และเขียน</t>
  </si>
  <si>
    <t>แผนภูมิสรุปการประเมินการอ่าน คิดวิเคราะห์และเขียน ตามหลักสูตรแกนกลางการศึกษาขั้นพื้นฐาน พุทธศักราช 2551</t>
  </si>
  <si>
    <t>การประเมิน</t>
  </si>
  <si>
    <t>การอ่าน</t>
  </si>
  <si>
    <t>การคิดวิเคราะห์</t>
  </si>
  <si>
    <t>การเขียน</t>
  </si>
  <si>
    <r>
      <t xml:space="preserve">เรื่อง  </t>
    </r>
    <r>
      <rPr>
        <sz val="16"/>
        <color theme="1"/>
        <rFont val="TH SarabunPSK"/>
        <family val="2"/>
      </rPr>
      <t>รายงานผลการประเมินการอ่าน คิดวิเคราะห์และเขียน นักเรียนชั้นประถมศึกษาปีที่ ………... ภาคเรียนที่ 2 ปีการศึกษา 2563</t>
    </r>
  </si>
  <si>
    <t>สรุปการประเมิน</t>
  </si>
  <si>
    <t xml:space="preserve"> การเขียน</t>
  </si>
  <si>
    <t xml:space="preserve">1. อ่านออกเสียงได้ชัดเจน อ่านได้ถูกต้องตามอักขระ อ่านถูกต้องตามวรรคตอน
</t>
  </si>
  <si>
    <t>2. เห็นคุณค่าของการอ่าน และอ่านหนังสือสม่ำเสมอ</t>
  </si>
  <si>
    <t>4. สามารถตอบคำถามจากเรื่องที่อ่าน</t>
  </si>
  <si>
    <t xml:space="preserve">5. สามารถสรุปสาระสำคัญและข้อคิดจากเรื่องที่อ่าน  </t>
  </si>
  <si>
    <t>3. เข้าใจในเรื่องที่อ่านและถ่ายทอดให้ผู้อื่นรับรู้ได้</t>
  </si>
  <si>
    <t>2. วินิจฉัยตัดสินใจด้วยตนเอง  ในสิ่งที่ดีและถูกต้อง</t>
  </si>
  <si>
    <t>1.คิดอย่างมีระบบและสรุปประเด็นสำคัญได้</t>
  </si>
  <si>
    <t>3. แสดงความคิดเห็นต่อเรื่องต่าง ๆ โดยมีเหตุผลประกอบ</t>
  </si>
  <si>
    <t>4. แยกแยะข้อเท็จจริงจากการฟังและการดูได้ถูกต้อง ชัดเจน มีเหตุผล</t>
  </si>
  <si>
    <t>5. สามารถนำเสนอสาระความคิดในการนำไปใช้ในชีวิตประจำวันได้เหมาะสม</t>
  </si>
  <si>
    <t>แบบประเมินการอ่าน คิดวิเคราะห์และเขียน ตามหลักสูตรแกนกลางการศึกษาขั้นพื้นฐาน พุทธศักราช 2551</t>
  </si>
  <si>
    <t xml:space="preserve">แบบประเมินการอ่าน คิดวิเคราะห์และเขียน ตามหลักสูตรแกนกลางการศึกษาขั้นพื้นฐาน พุทธศักราช 2551    </t>
  </si>
  <si>
    <t>2. เขียนสื่อความหมายได้ชัดเจนถูกต้อง</t>
  </si>
  <si>
    <t>3. การเขียนเรียงลำดับเหตุการณ์และ ขั้นตอนต่อเนื่องและเหมาะสม</t>
  </si>
  <si>
    <t>1. เขียนลายมืออ่านง่าย สวยงามถูกต้องตามแบบมาตรฐานภาษาที่เขียน</t>
  </si>
  <si>
    <t>4. วางสระ วรรณยุกต์ถูกที่ ใช้ตัวสะกดและการันต์ถูกต้อง</t>
  </si>
  <si>
    <t>5. ใช้ภาษาในการเขียนอย่างเหมาะสมและสร้างสรรค์</t>
  </si>
  <si>
    <t>(นายสุนันท์  จงใจกลาง)</t>
  </si>
  <si>
    <t>ปีการศึกษา 2565</t>
  </si>
  <si>
    <t>โรงเรียนบ้านกุดโบสถ์</t>
  </si>
  <si>
    <t xml:space="preserve">          ด้วย ข้าพเจ้า นางสาวจริงใจ  แสนดี ตำแหน่ง ครูผู้ช่วย โรงเรียน…………………………...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.....5....... ภาคเรียนที่ 2 ปีการศึกษา 2563 เสร็จสิ้นแล้ว จึงขอรายงานผลการประเมินตามรายละเอียด ดังเอกสารที่แนบมาพร้อมนี้ </t>
  </si>
  <si>
    <t>ชั้นมัธยมศึกษาปีที่ 1</t>
  </si>
  <si>
    <t>นางพรรณิกร  ประโพธิเทศ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</si>
  <si>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</si>
  <si>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</si>
  <si>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</si>
  <si>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</si>
  <si>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</si>
  <si>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</si>
  <si>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</si>
  <si>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เด็กหญิงศดานันท์  ประสมโค</t>
  </si>
  <si>
    <t>เด็กหญิงณัฐวดี  คุ้นกระโทก</t>
  </si>
  <si>
    <t>เด็กชายณัฐภัทร  แรมกระโทก</t>
  </si>
  <si>
    <t>เด็กชายณัฐิวัฒน์  แก่นกระโทก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</si>
  <si>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</si>
  <si>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</si>
  <si>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เด็กหญิงกันยรัตน์  เรืองหนีชาติ</t>
  </si>
  <si>
    <t>เด็กหญิงพรชิตา  แผ้วครบุรี</t>
  </si>
  <si>
    <t>เด็กหญิงกัญญ์กุลณัช  เสี่ยงกระโทก</t>
  </si>
  <si>
    <t>เด็กหญิงตรีทิตยพิภา ไร่กระโทก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</si>
  <si>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</si>
  <si>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</si>
  <si>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</si>
  <si>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</si>
  <si>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</si>
  <si>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</si>
  <si>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</si>
  <si>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</si>
  <si>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เด็กหญิงสุณิสา ต่างครบุรี</t>
  </si>
  <si>
    <t>เด็กหญิงนิติรัตน์  คำกอง</t>
  </si>
  <si>
    <t>เด็กหญิงปิ่นมณี  คำวงศ์พะเนา</t>
  </si>
  <si>
    <t>เด็กชายพชร  ตั้งตัว</t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</si>
  <si>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รายงานผลการประเมินการอ่าน คิดวิเคราะห์และเขียน นักเรียนชั้นมัธยมศึกษาปีที่ ..1... ภาคเรียนที่ 1 ปีการศึกษา 2565</t>
    </r>
  </si>
  <si>
    <t xml:space="preserve">          ด้วย ข้าพเจ้า นางสาวจริงใจ  แสนดี ตำแหน่ง ครูผู้ช่วย โรงเรียน…………………………...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ของนักเรียนชั้นมัธยมศึกษาปีที่ ...1... ประจำปีการศึกษา 2565 เสร็จสิ้นแล้ว จึงขอรายงานผลการประเมินตามรายละเอียด ดังเอกสารที่แนบมาพร้อมนี้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</si>
</sst>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  <font>
      <b/>
      <sz val="2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E4F0DC"/>
        <bgColor indexed="64"/>
      </patternFill>
    </fill>
    <fill>
      <patternFill patternType="solid">
        <fgColor rgb="FFB5F1E4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EBA7D8"/>
        <bgColor indexed="64"/>
      </patternFill>
    </fill>
    <fill>
      <patternFill patternType="solid">
        <fgColor rgb="FFDCD1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78B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1" fillId="0" borderId="31" xfId="0" applyFont="1" applyBorder="1"/>
    <xf numFmtId="0" fontId="2" fillId="6" borderId="31" xfId="0" applyFont="1" applyFill="1" applyBorder="1" applyAlignment="1">
      <alignment horizontal="center"/>
    </xf>
    <xf numFmtId="187" fontId="12" fillId="12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87" fontId="1" fillId="7" borderId="1" xfId="0" applyNumberFormat="1" applyFont="1" applyFill="1" applyBorder="1" applyAlignment="1">
      <alignment horizontal="center" vertical="center" wrapText="1"/>
    </xf>
    <xf numFmtId="187" fontId="1" fillId="9" borderId="1" xfId="0" applyNumberFormat="1" applyFont="1" applyFill="1" applyBorder="1" applyAlignment="1">
      <alignment horizontal="center" vertical="center"/>
    </xf>
    <xf numFmtId="187" fontId="12" fillId="9" borderId="1" xfId="0" applyNumberFormat="1" applyFont="1" applyFill="1" applyBorder="1" applyAlignment="1">
      <alignment horizontal="center" vertical="center"/>
    </xf>
    <xf numFmtId="187" fontId="12" fillId="7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187" fontId="12" fillId="7" borderId="3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2" fontId="12" fillId="11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14" borderId="0" xfId="0" applyFont="1" applyFill="1"/>
    <xf numFmtId="0" fontId="3" fillId="14" borderId="6" xfId="0" applyFont="1" applyFill="1" applyBorder="1"/>
    <xf numFmtId="0" fontId="3" fillId="14" borderId="7" xfId="0" applyFont="1" applyFill="1" applyBorder="1"/>
    <xf numFmtId="0" fontId="3" fillId="14" borderId="8" xfId="0" applyFont="1" applyFill="1" applyBorder="1"/>
    <xf numFmtId="0" fontId="3" fillId="14" borderId="9" xfId="0" applyFont="1" applyFill="1" applyBorder="1"/>
    <xf numFmtId="0" fontId="3" fillId="14" borderId="0" xfId="0" applyFont="1" applyFill="1" applyAlignment="1">
      <alignment vertical="center"/>
    </xf>
    <xf numFmtId="0" fontId="3" fillId="14" borderId="9" xfId="0" applyFont="1" applyFill="1" applyBorder="1" applyAlignment="1">
      <alignment vertical="center"/>
    </xf>
    <xf numFmtId="0" fontId="3" fillId="14" borderId="21" xfId="0" applyFont="1" applyFill="1" applyBorder="1"/>
    <xf numFmtId="0" fontId="3" fillId="14" borderId="23" xfId="0" applyFont="1" applyFill="1" applyBorder="1"/>
    <xf numFmtId="0" fontId="3" fillId="14" borderId="24" xfId="0" applyFont="1" applyFill="1" applyBorder="1"/>
    <xf numFmtId="0" fontId="9" fillId="14" borderId="0" xfId="0" applyFont="1" applyFill="1"/>
    <xf numFmtId="0" fontId="8" fillId="14" borderId="0" xfId="0" applyFont="1" applyFill="1" applyAlignment="1">
      <alignment horizontal="center"/>
    </xf>
    <xf numFmtId="0" fontId="10" fillId="14" borderId="0" xfId="0" applyFont="1" applyFill="1"/>
    <xf numFmtId="0" fontId="3" fillId="14" borderId="12" xfId="0" applyFont="1" applyFill="1" applyBorder="1"/>
    <xf numFmtId="0" fontId="3" fillId="14" borderId="12" xfId="0" applyFont="1" applyFill="1" applyBorder="1" applyAlignment="1">
      <alignment vertical="center"/>
    </xf>
    <xf numFmtId="0" fontId="3" fillId="9" borderId="16" xfId="0" applyFont="1" applyFill="1" applyBorder="1" applyAlignment="1">
      <alignment horizontal="right" vertical="center"/>
    </xf>
    <xf numFmtId="0" fontId="3" fillId="9" borderId="17" xfId="0" applyFont="1" applyFill="1" applyBorder="1" applyAlignment="1" applyProtection="1">
      <alignment vertical="center"/>
      <protection locked="0"/>
    </xf>
    <xf numFmtId="0" fontId="3" fillId="9" borderId="19" xfId="0" applyFont="1" applyFill="1" applyBorder="1" applyAlignment="1">
      <alignment horizontal="right" vertical="center"/>
    </xf>
    <xf numFmtId="0" fontId="3" fillId="9" borderId="30" xfId="0" applyFont="1" applyFill="1" applyBorder="1" applyAlignment="1">
      <alignment horizontal="right" vertical="center"/>
    </xf>
    <xf numFmtId="0" fontId="3" fillId="9" borderId="29" xfId="0" applyFont="1" applyFill="1" applyBorder="1" applyAlignment="1" applyProtection="1">
      <alignment vertical="center"/>
      <protection locked="0"/>
    </xf>
    <xf numFmtId="0" fontId="3" fillId="9" borderId="20" xfId="0" applyFont="1" applyFill="1" applyBorder="1" applyAlignment="1" applyProtection="1">
      <alignment vertical="center"/>
      <protection locked="0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center" wrapText="1"/>
    </xf>
    <xf numFmtId="187" fontId="12" fillId="0" borderId="1" xfId="0" applyNumberFormat="1" applyFont="1" applyBorder="1" applyAlignment="1">
      <alignment horizontal="center"/>
    </xf>
    <xf numFmtId="2" fontId="1" fillId="10" borderId="1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wrapText="1"/>
    </xf>
    <xf numFmtId="187" fontId="12" fillId="12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4" fillId="0" borderId="1" xfId="0" applyFont="1" applyBorder="1"/>
    <xf numFmtId="0" fontId="24" fillId="0" borderId="3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1" fillId="6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8" fillId="14" borderId="14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9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9" borderId="3" xfId="0" applyFont="1" applyFill="1" applyBorder="1" applyAlignment="1">
      <alignment horizontal="center" textRotation="90" wrapText="1"/>
    </xf>
    <xf numFmtId="0" fontId="2" fillId="9" borderId="4" xfId="0" applyFont="1" applyFill="1" applyBorder="1" applyAlignment="1">
      <alignment horizontal="center" textRotation="90" wrapText="1"/>
    </xf>
    <xf numFmtId="0" fontId="2" fillId="9" borderId="5" xfId="0" applyFont="1" applyFill="1" applyBorder="1" applyAlignment="1">
      <alignment horizontal="center" textRotation="90" wrapText="1"/>
    </xf>
    <xf numFmtId="0" fontId="2" fillId="9" borderId="33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ECFF"/>
      <color rgb="FFE4F0DC"/>
      <color rgb="FFFFFFCC"/>
      <color rgb="FFDE78B0"/>
      <color rgb="FFFFCCFF"/>
      <color rgb="FFDCD1F3"/>
      <color rgb="FFFFCC99"/>
      <color rgb="FFCCFF99"/>
      <color rgb="FFC3B0EA"/>
      <color rgb="FFFFB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(เทอม1)'!$I$47:$I$50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(เทอม1)'!$J$47:$J$50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F4D-49A8-B7F1-76F5F84D5C1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(เทอม1)'!$I$47:$I$50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(เทอม1)'!$K$47:$K$50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D-49A8-B7F1-76F5F84D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(เทอม2)'!$I$46:$I$49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(เทอม2)'!$J$46:$J$49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34B-48DC-A071-5696A75B6592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(เทอม2)'!$I$46:$I$49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(เทอม2)'!$K$46:$K$49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B-48DC-A071-5696A75B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1'!$I$46:$I$49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1'!$J$46:$J$49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08-4799-8538-C506FBB8B00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1'!$I$46:$I$49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1'!$K$46:$K$49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8-4799-8538-C506FBB8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18</xdr:col>
      <xdr:colOff>217714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78E43E-ABC2-4EB3-8591-429C8267F0D7}"/>
            </a:ext>
          </a:extLst>
        </xdr:cNvPr>
        <xdr:cNvSpPr txBox="1"/>
      </xdr:nvSpPr>
      <xdr:spPr>
        <a:xfrm>
          <a:off x="7461517" y="1774534"/>
          <a:ext cx="5982340" cy="223557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เกณฑ์พิจาณาสรุปผลการประเมินการอ่าน คิดวิเคราะห์ และเขียน</a:t>
          </a:r>
          <a:endParaRPr lang="en-US" sz="24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43644" y="1819462"/>
          <a:ext cx="1195481" cy="12888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C34875B-DADD-4248-8DF7-0C7A9E72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6CB27A81-2777-468D-B8A7-F693A438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36958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BA49AA3-F827-4ACE-A16D-CE2C90681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066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</xdr:row>
      <xdr:rowOff>79374</xdr:rowOff>
    </xdr:from>
    <xdr:to>
      <xdr:col>18</xdr:col>
      <xdr:colOff>67912</xdr:colOff>
      <xdr:row>13</xdr:row>
      <xdr:rowOff>297656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4352BC5-4744-4961-9C4F-43AB15181B8A}"/>
            </a:ext>
          </a:extLst>
        </xdr:cNvPr>
        <xdr:cNvSpPr txBox="1"/>
      </xdr:nvSpPr>
      <xdr:spPr>
        <a:xfrm>
          <a:off x="7510859" y="223242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9</xdr:row>
      <xdr:rowOff>333376</xdr:rowOff>
    </xdr:from>
    <xdr:to>
      <xdr:col>19</xdr:col>
      <xdr:colOff>76983</xdr:colOff>
      <xdr:row>16</xdr:row>
      <xdr:rowOff>63500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838BA2A-4A54-4F7D-B502-9A98E39FCF5F}"/>
            </a:ext>
          </a:extLst>
        </xdr:cNvPr>
        <xdr:cNvSpPr txBox="1"/>
      </xdr:nvSpPr>
      <xdr:spPr>
        <a:xfrm>
          <a:off x="12493625" y="2619376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10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1812BF1-D4ED-41FD-BB45-2358E6058A95}"/>
            </a:ext>
          </a:extLst>
        </xdr:cNvPr>
        <xdr:cNvSpPr txBox="1"/>
      </xdr:nvSpPr>
      <xdr:spPr>
        <a:xfrm>
          <a:off x="15641411" y="1120322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71947FDF-0076-4A59-9EFB-035F6DA08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C5A5880-72F3-4505-8C9D-B984BF85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EE5D2AE-90FC-4491-B3A5-14ABA825AE81}"/>
            </a:ext>
          </a:extLst>
        </xdr:cNvPr>
        <xdr:cNvSpPr txBox="1"/>
      </xdr:nvSpPr>
      <xdr:spPr>
        <a:xfrm>
          <a:off x="7411640" y="12005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19</xdr:col>
      <xdr:colOff>108733</xdr:colOff>
      <xdr:row>13</xdr:row>
      <xdr:rowOff>45356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79B20EF-C50D-4845-BC79-E749113A7526}"/>
            </a:ext>
          </a:extLst>
        </xdr:cNvPr>
        <xdr:cNvSpPr txBox="1"/>
      </xdr:nvSpPr>
      <xdr:spPr>
        <a:xfrm>
          <a:off x="12464143" y="1741714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2F951B0-6D5E-4B68-A0A2-2FC774F558D3}"/>
            </a:ext>
          </a:extLst>
        </xdr:cNvPr>
        <xdr:cNvSpPr txBox="1"/>
      </xdr:nvSpPr>
      <xdr:spPr>
        <a:xfrm>
          <a:off x="15641411" y="1390197"/>
          <a:ext cx="4238785" cy="20388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E676B543-3F14-4A81-8C51-A546EBCC3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76F3DA6-DA51-4892-BF8C-6FAB654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4511F8A-2D6A-4B6A-AE58-6BDCA4661D35}"/>
            </a:ext>
          </a:extLst>
        </xdr:cNvPr>
        <xdr:cNvSpPr txBox="1"/>
      </xdr:nvSpPr>
      <xdr:spPr>
        <a:xfrm>
          <a:off x="7405290" y="1200944"/>
          <a:ext cx="4230337" cy="230981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462643</xdr:colOff>
      <xdr:row>9</xdr:row>
      <xdr:rowOff>326571</xdr:rowOff>
    </xdr:from>
    <xdr:to>
      <xdr:col>18</xdr:col>
      <xdr:colOff>571376</xdr:colOff>
      <xdr:row>16</xdr:row>
      <xdr:rowOff>45355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B58AC1-C984-4F79-931D-CD0F2E8CDA64}"/>
            </a:ext>
          </a:extLst>
        </xdr:cNvPr>
        <xdr:cNvSpPr txBox="1"/>
      </xdr:nvSpPr>
      <xdr:spPr>
        <a:xfrm>
          <a:off x="12341679" y="2558142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B416DB0-CA3F-4A46-9AF9-EF12FDEB1CEC}"/>
            </a:ext>
          </a:extLst>
        </xdr:cNvPr>
        <xdr:cNvSpPr txBox="1"/>
      </xdr:nvSpPr>
      <xdr:spPr>
        <a:xfrm>
          <a:off x="15641411" y="1374322"/>
          <a:ext cx="4257835" cy="204515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2454BC4-75AD-414A-B26B-ACADF61C3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107323</xdr:colOff>
      <xdr:row>11</xdr:row>
      <xdr:rowOff>59169</xdr:rowOff>
    </xdr:from>
    <xdr:to>
      <xdr:col>30</xdr:col>
      <xdr:colOff>457245</xdr:colOff>
      <xdr:row>16</xdr:row>
      <xdr:rowOff>312449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DAD3AC-3CA5-4E02-9DA6-08CC9471C9CF}"/>
            </a:ext>
          </a:extLst>
        </xdr:cNvPr>
        <xdr:cNvSpPr txBox="1"/>
      </xdr:nvSpPr>
      <xdr:spPr>
        <a:xfrm>
          <a:off x="20308261" y="3511982"/>
          <a:ext cx="6422109" cy="20392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</a:p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L12" sqref="L12"/>
    </sheetView>
  </sheetViews>
  <sheetFormatPr defaultColWidth="9" defaultRowHeight="24" x14ac:dyDescent="0.55000000000000004"/>
  <cols>
    <col min="1" max="8" width="9" style="3"/>
    <col min="9" max="9" width="21.75" style="3" customWidth="1"/>
    <col min="10" max="16384" width="9" style="3"/>
  </cols>
  <sheetData>
    <row r="1" spans="1:9" ht="35.25" customHeight="1" x14ac:dyDescent="0.55000000000000004">
      <c r="A1" s="89" t="s">
        <v>70</v>
      </c>
      <c r="B1" s="89"/>
      <c r="C1" s="89"/>
      <c r="D1" s="89"/>
      <c r="E1" s="89"/>
      <c r="F1" s="89"/>
      <c r="G1" s="89"/>
      <c r="H1" s="89"/>
      <c r="I1" s="89"/>
    </row>
    <row r="2" spans="1:9" ht="46.9" customHeight="1" x14ac:dyDescent="0.55000000000000004">
      <c r="A2" s="90" t="s">
        <v>25</v>
      </c>
      <c r="B2" s="90"/>
      <c r="C2" s="90"/>
      <c r="D2" s="90"/>
      <c r="E2" s="90"/>
      <c r="F2" s="90"/>
      <c r="G2" s="90"/>
      <c r="H2" s="90"/>
      <c r="I2" s="90"/>
    </row>
    <row r="3" spans="1:9" x14ac:dyDescent="0.55000000000000004">
      <c r="A3" s="88" t="s">
        <v>26</v>
      </c>
      <c r="B3" s="88"/>
      <c r="C3" s="88"/>
      <c r="D3" s="88"/>
      <c r="E3" s="88"/>
      <c r="F3" s="88"/>
      <c r="G3" s="88"/>
      <c r="H3" s="88"/>
      <c r="I3" s="88"/>
    </row>
    <row r="4" spans="1:9" ht="28.5" customHeight="1" x14ac:dyDescent="0.55000000000000004">
      <c r="A4" s="88" t="s">
        <v>17</v>
      </c>
      <c r="B4" s="88"/>
      <c r="C4" s="88"/>
      <c r="D4" s="88"/>
      <c r="E4" s="88"/>
      <c r="F4" s="88"/>
      <c r="G4" s="88"/>
      <c r="H4" s="88"/>
      <c r="I4" s="88"/>
    </row>
    <row r="5" spans="1:9" ht="49.9" customHeight="1" x14ac:dyDescent="0.55000000000000004">
      <c r="A5" s="90" t="s">
        <v>68</v>
      </c>
      <c r="B5" s="90"/>
      <c r="C5" s="90"/>
      <c r="D5" s="90"/>
      <c r="E5" s="90"/>
      <c r="F5" s="90"/>
      <c r="G5" s="90"/>
      <c r="H5" s="90"/>
      <c r="I5" s="90"/>
    </row>
    <row r="6" spans="1:9" x14ac:dyDescent="0.55000000000000004">
      <c r="A6" s="90" t="s">
        <v>69</v>
      </c>
      <c r="B6" s="90"/>
      <c r="C6" s="90"/>
      <c r="D6" s="90"/>
      <c r="E6" s="90"/>
      <c r="F6" s="90"/>
      <c r="G6" s="90"/>
      <c r="H6" s="90"/>
      <c r="I6" s="90"/>
    </row>
    <row r="7" spans="1:9" ht="28.5" customHeight="1" x14ac:dyDescent="0.55000000000000004">
      <c r="A7" s="90" t="s">
        <v>27</v>
      </c>
      <c r="B7" s="90"/>
      <c r="C7" s="90"/>
      <c r="D7" s="90"/>
      <c r="E7" s="90"/>
      <c r="F7" s="90"/>
      <c r="G7" s="90"/>
      <c r="H7" s="90"/>
      <c r="I7" s="90"/>
    </row>
    <row r="8" spans="1:9" ht="28.5" customHeight="1" x14ac:dyDescent="0.55000000000000004">
      <c r="A8" s="88" t="s">
        <v>36</v>
      </c>
      <c r="B8" s="88"/>
      <c r="C8" s="88"/>
      <c r="D8" s="88"/>
      <c r="E8" s="88"/>
      <c r="F8" s="88"/>
      <c r="G8" s="88"/>
      <c r="H8" s="88"/>
      <c r="I8" s="88"/>
    </row>
    <row r="9" spans="1:9" ht="28.5" customHeight="1" x14ac:dyDescent="0.55000000000000004">
      <c r="A9" s="88" t="s">
        <v>37</v>
      </c>
      <c r="B9" s="88"/>
      <c r="C9" s="88"/>
      <c r="D9" s="88"/>
      <c r="E9" s="88"/>
      <c r="F9" s="88"/>
      <c r="G9" s="88"/>
      <c r="H9" s="88"/>
      <c r="I9" s="88"/>
    </row>
    <row r="10" spans="1:9" ht="28.5" customHeight="1" x14ac:dyDescent="0.55000000000000004">
      <c r="A10" s="88" t="s">
        <v>39</v>
      </c>
      <c r="B10" s="88"/>
      <c r="C10" s="88"/>
      <c r="D10" s="88"/>
      <c r="E10" s="88"/>
      <c r="F10" s="88"/>
      <c r="G10" s="88"/>
      <c r="H10" s="88"/>
      <c r="I10" s="88"/>
    </row>
    <row r="11" spans="1:9" ht="28.5" customHeight="1" x14ac:dyDescent="0.55000000000000004">
      <c r="A11" s="88" t="s">
        <v>38</v>
      </c>
      <c r="B11" s="88"/>
      <c r="C11" s="88"/>
      <c r="D11" s="88"/>
      <c r="E11" s="88"/>
      <c r="F11" s="88"/>
      <c r="G11" s="88"/>
      <c r="H11" s="88"/>
      <c r="I11" s="88"/>
    </row>
    <row r="12" spans="1:9" ht="28.5" customHeight="1" x14ac:dyDescent="0.55000000000000004">
      <c r="A12" s="88" t="s">
        <v>18</v>
      </c>
      <c r="B12" s="88"/>
      <c r="C12" s="88"/>
      <c r="D12" s="88"/>
      <c r="E12" s="88"/>
      <c r="F12" s="88"/>
      <c r="G12" s="88"/>
      <c r="H12" s="88"/>
      <c r="I12" s="88"/>
    </row>
    <row r="13" spans="1:9" ht="28.5" customHeight="1" x14ac:dyDescent="0.55000000000000004">
      <c r="A13" s="88" t="s">
        <v>19</v>
      </c>
      <c r="B13" s="88"/>
      <c r="C13" s="88"/>
      <c r="D13" s="88"/>
      <c r="E13" s="88"/>
      <c r="F13" s="88"/>
      <c r="G13" s="88"/>
      <c r="H13" s="88"/>
      <c r="I13" s="88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13:I13"/>
    <mergeCell ref="A1:I1"/>
    <mergeCell ref="A2:I2"/>
    <mergeCell ref="A3:I3"/>
    <mergeCell ref="A4:I4"/>
    <mergeCell ref="A5:I5"/>
    <mergeCell ref="A6:I6"/>
    <mergeCell ref="A11:I11"/>
    <mergeCell ref="A7:I7"/>
    <mergeCell ref="A8:I8"/>
    <mergeCell ref="A9:I9"/>
    <mergeCell ref="A10:I10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82" zoomScaleNormal="82" workbookViewId="0">
      <selection activeCell="D9" sqref="D9"/>
    </sheetView>
  </sheetViews>
  <sheetFormatPr defaultColWidth="0" defaultRowHeight="27.75" x14ac:dyDescent="0.65"/>
  <cols>
    <col min="1" max="1" width="2.375" style="6" customWidth="1"/>
    <col min="2" max="2" width="2.75" style="6" customWidth="1"/>
    <col min="3" max="3" width="17.875" style="6" customWidth="1"/>
    <col min="4" max="4" width="39.375" style="6" bestFit="1" customWidth="1"/>
    <col min="5" max="5" width="3" style="6" customWidth="1"/>
    <col min="6" max="6" width="3.875" style="6" customWidth="1"/>
    <col min="7" max="7" width="4.625" style="6" customWidth="1"/>
    <col min="8" max="12" width="9" style="6" customWidth="1"/>
    <col min="13" max="13" width="11.125" style="6" customWidth="1"/>
    <col min="14" max="14" width="3.375" style="6" customWidth="1"/>
    <col min="15" max="15" width="9" style="6" customWidth="1"/>
    <col min="16" max="16384" width="0" style="6" hidden="1"/>
  </cols>
  <sheetData>
    <row r="1" spans="1:52" ht="28.5" thickBot="1" x14ac:dyDescent="0.7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52" ht="17.25" customHeight="1" thickTop="1" thickBot="1" x14ac:dyDescent="0.7">
      <c r="A2" s="49"/>
      <c r="B2" s="50"/>
      <c r="C2" s="51"/>
      <c r="D2" s="51"/>
      <c r="E2" s="52"/>
      <c r="F2" s="49"/>
      <c r="G2" s="49"/>
      <c r="H2" s="49"/>
      <c r="I2" s="49"/>
      <c r="J2" s="49"/>
      <c r="K2" s="49"/>
      <c r="L2" s="49"/>
      <c r="M2" s="49"/>
      <c r="N2" s="49"/>
      <c r="AZ2" s="6" t="s">
        <v>5</v>
      </c>
    </row>
    <row r="3" spans="1:52" ht="56.25" customHeight="1" thickTop="1" thickBot="1" x14ac:dyDescent="0.7">
      <c r="A3" s="49"/>
      <c r="B3" s="53"/>
      <c r="C3" s="92" t="s">
        <v>6</v>
      </c>
      <c r="D3" s="93"/>
      <c r="E3" s="62"/>
      <c r="F3" s="49"/>
      <c r="G3" s="94" t="s">
        <v>74</v>
      </c>
      <c r="H3" s="95"/>
      <c r="I3" s="95"/>
      <c r="J3" s="95"/>
      <c r="K3" s="95"/>
      <c r="L3" s="95"/>
      <c r="M3" s="96"/>
      <c r="N3" s="49"/>
    </row>
    <row r="4" spans="1:52" s="7" customFormat="1" ht="32.25" thickTop="1" thickBot="1" x14ac:dyDescent="0.25">
      <c r="A4" s="54"/>
      <c r="B4" s="55"/>
      <c r="C4" s="64" t="s">
        <v>21</v>
      </c>
      <c r="D4" s="65" t="s">
        <v>108</v>
      </c>
      <c r="E4" s="63"/>
      <c r="F4" s="54"/>
      <c r="G4" s="97" t="s">
        <v>8</v>
      </c>
      <c r="H4" s="98"/>
      <c r="I4" s="98"/>
      <c r="J4" s="98"/>
      <c r="K4" s="98"/>
      <c r="L4" s="98"/>
      <c r="M4" s="99"/>
      <c r="N4" s="54"/>
    </row>
    <row r="5" spans="1:52" s="7" customFormat="1" ht="31.5" thickTop="1" x14ac:dyDescent="0.2">
      <c r="A5" s="54"/>
      <c r="B5" s="55"/>
      <c r="C5" s="73" t="s">
        <v>22</v>
      </c>
      <c r="D5" s="74" t="s">
        <v>42</v>
      </c>
      <c r="E5" s="63"/>
      <c r="F5" s="54"/>
      <c r="G5" s="70"/>
      <c r="H5" s="71"/>
      <c r="I5" s="71"/>
      <c r="J5" s="71"/>
      <c r="K5" s="71"/>
      <c r="L5" s="71"/>
      <c r="M5" s="72"/>
      <c r="N5" s="54"/>
    </row>
    <row r="6" spans="1:52" s="7" customFormat="1" ht="30.75" x14ac:dyDescent="0.2">
      <c r="A6" s="54"/>
      <c r="B6" s="55"/>
      <c r="C6" s="67" t="s">
        <v>24</v>
      </c>
      <c r="D6" s="68" t="s">
        <v>105</v>
      </c>
      <c r="E6" s="63"/>
      <c r="F6" s="54"/>
      <c r="G6" s="70"/>
      <c r="H6" s="71"/>
      <c r="I6" s="71"/>
      <c r="J6" s="71"/>
      <c r="K6" s="71"/>
      <c r="L6" s="71"/>
      <c r="M6" s="72"/>
      <c r="N6" s="54"/>
    </row>
    <row r="7" spans="1:52" s="7" customFormat="1" ht="30.75" x14ac:dyDescent="0.2">
      <c r="A7" s="54"/>
      <c r="B7" s="55"/>
      <c r="C7" s="73" t="s">
        <v>7</v>
      </c>
      <c r="D7" s="75" t="s">
        <v>106</v>
      </c>
      <c r="E7" s="63"/>
      <c r="F7" s="54"/>
      <c r="G7" s="70"/>
      <c r="H7" s="71"/>
      <c r="I7" s="71"/>
      <c r="J7" s="71"/>
      <c r="K7" s="71"/>
      <c r="L7" s="71"/>
      <c r="M7" s="72"/>
      <c r="N7" s="54"/>
    </row>
    <row r="8" spans="1:52" s="7" customFormat="1" x14ac:dyDescent="0.2">
      <c r="A8" s="54"/>
      <c r="B8" s="55"/>
      <c r="C8" s="66" t="s">
        <v>9</v>
      </c>
      <c r="D8" s="69" t="s">
        <v>109</v>
      </c>
      <c r="E8" s="63"/>
      <c r="F8" s="54"/>
      <c r="G8" s="100"/>
      <c r="H8" s="101"/>
      <c r="I8" s="101"/>
      <c r="J8" s="101"/>
      <c r="K8" s="101"/>
      <c r="L8" s="101"/>
      <c r="M8" s="102"/>
      <c r="N8" s="54"/>
    </row>
    <row r="9" spans="1:52" s="7" customFormat="1" x14ac:dyDescent="0.2">
      <c r="A9" s="54"/>
      <c r="B9" s="55"/>
      <c r="C9" s="73" t="s">
        <v>10</v>
      </c>
      <c r="D9" s="75" t="s">
        <v>11</v>
      </c>
      <c r="E9" s="63"/>
      <c r="F9" s="54"/>
      <c r="G9" s="100"/>
      <c r="H9" s="101"/>
      <c r="I9" s="101"/>
      <c r="J9" s="101"/>
      <c r="K9" s="101"/>
      <c r="L9" s="101"/>
      <c r="M9" s="102"/>
      <c r="N9" s="54"/>
    </row>
    <row r="10" spans="1:52" s="7" customFormat="1" x14ac:dyDescent="0.2">
      <c r="A10" s="54"/>
      <c r="B10" s="55"/>
      <c r="C10" s="66" t="s">
        <v>12</v>
      </c>
      <c r="D10" s="69" t="s">
        <v>104</v>
      </c>
      <c r="E10" s="63"/>
      <c r="F10" s="54"/>
      <c r="G10" s="103" t="s">
        <v>14</v>
      </c>
      <c r="H10" s="104"/>
      <c r="I10" s="104"/>
      <c r="J10" s="104"/>
      <c r="K10" s="104"/>
      <c r="L10" s="104"/>
      <c r="M10" s="105"/>
      <c r="N10" s="54"/>
    </row>
    <row r="11" spans="1:52" s="7" customFormat="1" ht="28.5" thickBot="1" x14ac:dyDescent="0.7">
      <c r="A11" s="54"/>
      <c r="B11" s="55"/>
      <c r="C11" s="76" t="s">
        <v>10</v>
      </c>
      <c r="D11" s="77" t="s">
        <v>13</v>
      </c>
      <c r="E11" s="63"/>
      <c r="F11" s="54"/>
      <c r="G11" s="106" t="s">
        <v>15</v>
      </c>
      <c r="H11" s="107"/>
      <c r="I11" s="107"/>
      <c r="J11" s="107"/>
      <c r="K11" s="107"/>
      <c r="L11" s="107"/>
      <c r="M11" s="108"/>
      <c r="N11" s="54"/>
    </row>
    <row r="12" spans="1:52" ht="29.25" thickTop="1" thickBot="1" x14ac:dyDescent="0.7">
      <c r="A12" s="49"/>
      <c r="B12" s="56"/>
      <c r="C12" s="57"/>
      <c r="D12" s="57"/>
      <c r="E12" s="58"/>
      <c r="F12" s="49"/>
      <c r="G12" s="91"/>
      <c r="H12" s="91"/>
      <c r="I12" s="91"/>
      <c r="J12" s="91"/>
      <c r="K12" s="91"/>
      <c r="L12" s="91"/>
      <c r="M12" s="91"/>
      <c r="N12" s="49"/>
    </row>
    <row r="13" spans="1:52" ht="28.5" thickTop="1" x14ac:dyDescent="0.65">
      <c r="A13" s="49"/>
      <c r="B13" s="49"/>
      <c r="C13" s="59"/>
      <c r="D13" s="59"/>
      <c r="E13" s="49"/>
      <c r="F13" s="49"/>
      <c r="G13" s="60"/>
      <c r="H13" s="60"/>
      <c r="I13" s="60"/>
      <c r="J13" s="60"/>
      <c r="K13" s="60"/>
      <c r="L13" s="60"/>
      <c r="M13" s="60"/>
      <c r="N13" s="49"/>
    </row>
    <row r="14" spans="1:52" x14ac:dyDescent="0.65">
      <c r="A14" s="49"/>
      <c r="B14" s="49"/>
      <c r="C14" s="59"/>
      <c r="D14" s="61"/>
      <c r="E14" s="49"/>
      <c r="F14" s="49"/>
      <c r="G14" s="49"/>
      <c r="H14" s="49"/>
      <c r="I14" s="49"/>
      <c r="J14" s="49"/>
      <c r="K14" s="49"/>
      <c r="L14" s="49"/>
      <c r="M14" s="49"/>
      <c r="N14" s="49"/>
    </row>
  </sheetData>
  <mergeCells count="8">
    <mergeCell ref="G12:M12"/>
    <mergeCell ref="C3:D3"/>
    <mergeCell ref="G3:M3"/>
    <mergeCell ref="G4:M4"/>
    <mergeCell ref="G8:M8"/>
    <mergeCell ref="G9:M9"/>
    <mergeCell ref="G10:M10"/>
    <mergeCell ref="G11:M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10" zoomScale="85" zoomScaleNormal="85" workbookViewId="0">
      <selection activeCell="B35" sqref="B35"/>
    </sheetView>
  </sheetViews>
  <sheetFormatPr defaultColWidth="9" defaultRowHeight="24" x14ac:dyDescent="0.55000000000000004"/>
  <cols>
    <col min="1" max="1" width="5.75" style="3" customWidth="1"/>
    <col min="2" max="2" width="32.75" style="3" customWidth="1"/>
    <col min="3" max="16384" width="9" style="3"/>
  </cols>
  <sheetData>
    <row r="1" spans="1:5" ht="24" customHeight="1" x14ac:dyDescent="0.55000000000000004">
      <c r="A1" s="109" t="s">
        <v>20</v>
      </c>
      <c r="B1" s="109"/>
      <c r="C1" s="8"/>
      <c r="D1" s="8"/>
      <c r="E1" s="8"/>
    </row>
    <row r="2" spans="1:5" ht="10.5" customHeight="1" x14ac:dyDescent="0.55000000000000004">
      <c r="A2" s="9"/>
      <c r="B2" s="9"/>
      <c r="C2" s="9"/>
      <c r="D2" s="10"/>
    </row>
    <row r="3" spans="1:5" ht="21" customHeight="1" x14ac:dyDescent="0.55000000000000004">
      <c r="A3" s="110" t="s">
        <v>0</v>
      </c>
      <c r="B3" s="110" t="s">
        <v>1</v>
      </c>
    </row>
    <row r="4" spans="1:5" ht="24" customHeight="1" x14ac:dyDescent="0.55000000000000004">
      <c r="A4" s="111"/>
      <c r="B4" s="111"/>
    </row>
    <row r="5" spans="1:5" ht="18.75" customHeight="1" x14ac:dyDescent="0.55000000000000004">
      <c r="A5" s="11">
        <v>1</v>
      </c>
      <c r="B5" s="83" t="s">
        <v>110</v>
      </c>
    </row>
    <row r="6" spans="1:5" ht="18.75" customHeight="1" x14ac:dyDescent="0.55000000000000004">
      <c r="A6" s="11">
        <v>2</v>
      </c>
      <c r="B6" s="84" t="s">
        <v>111</v>
      </c>
    </row>
    <row r="7" spans="1:5" ht="18.75" customHeight="1" x14ac:dyDescent="0.55000000000000004">
      <c r="A7" s="11">
        <v>3</v>
      </c>
      <c r="B7" s="83" t="s">
        <v>112</v>
      </c>
    </row>
    <row r="8" spans="1:5" ht="18.75" customHeight="1" x14ac:dyDescent="0.55000000000000004">
      <c r="A8" s="11">
        <v>4</v>
      </c>
      <c r="B8" s="84" t="s">
        <v>113</v>
      </c>
    </row>
    <row r="9" spans="1:5" ht="18.75" customHeight="1" x14ac:dyDescent="0.55000000000000004">
      <c r="A9" s="11">
        <v>5</v>
      </c>
      <c r="B9" s="84" t="s">
        <v>114</v>
      </c>
    </row>
    <row r="10" spans="1:5" ht="18.75" customHeight="1" x14ac:dyDescent="0.55000000000000004">
      <c r="A10" s="11">
        <v>6</v>
      </c>
      <c r="B10" s="84" t="s">
        <v>115</v>
      </c>
    </row>
    <row r="11" spans="1:5" ht="18.75" customHeight="1" x14ac:dyDescent="0.55000000000000004">
      <c r="A11" s="11">
        <v>7</v>
      </c>
      <c r="B11" s="84" t="s">
        <v>116</v>
      </c>
    </row>
    <row r="12" spans="1:5" ht="18.75" customHeight="1" x14ac:dyDescent="0.55000000000000004">
      <c r="A12" s="11">
        <v>8</v>
      </c>
      <c r="B12" s="84" t="s">
        <v>117</v>
      </c>
    </row>
    <row r="13" spans="1:5" ht="18.75" customHeight="1" x14ac:dyDescent="0.55000000000000004">
      <c r="A13" s="11">
        <v>9</v>
      </c>
      <c r="B13" s="84" t="s">
        <v>118</v>
      </c>
    </row>
    <row r="14" spans="1:5" ht="18.75" customHeight="1" x14ac:dyDescent="0.55000000000000004">
      <c r="A14" s="11">
        <v>10</v>
      </c>
      <c r="B14" s="84" t="s">
        <v>119</v>
      </c>
    </row>
    <row r="15" spans="1:5" ht="18.75" customHeight="1" x14ac:dyDescent="0.55000000000000004">
      <c r="A15" s="11">
        <v>11</v>
      </c>
      <c r="B15" s="84" t="s">
        <v>120</v>
      </c>
    </row>
    <row r="16" spans="1:5" ht="18.75" customHeight="1" x14ac:dyDescent="0.55000000000000004">
      <c r="A16" s="11">
        <v>12</v>
      </c>
      <c r="B16" s="84" t="s">
        <v>121</v>
      </c>
    </row>
    <row r="17" spans="1:5" ht="18.75" customHeight="1" x14ac:dyDescent="0.55000000000000004">
      <c r="A17" s="11">
        <v>13</v>
      </c>
      <c r="B17" s="84" t="s">
        <v>122</v>
      </c>
    </row>
    <row r="18" spans="1:5" ht="18.75" customHeight="1" x14ac:dyDescent="0.55000000000000004">
      <c r="A18" s="11">
        <v>14</v>
      </c>
      <c r="B18" s="83" t="s">
        <v>123</v>
      </c>
    </row>
    <row r="19" spans="1:5" ht="18.75" customHeight="1" x14ac:dyDescent="0.55000000000000004">
      <c r="A19" s="11">
        <v>15</v>
      </c>
      <c r="B19" s="83" t="s">
        <v>124</v>
      </c>
    </row>
    <row r="20" spans="1:5" ht="18.75" customHeight="1" x14ac:dyDescent="0.55000000000000004">
      <c r="A20" s="11">
        <v>16</v>
      </c>
      <c r="B20" s="83" t="s">
        <v>125</v>
      </c>
    </row>
    <row r="21" spans="1:5" ht="18.75" customHeight="1" x14ac:dyDescent="0.55000000000000004">
      <c r="A21" s="11">
        <v>17</v>
      </c>
      <c r="B21" s="85" t="s">
        <v>126</v>
      </c>
      <c r="E21" s="13"/>
    </row>
    <row r="22" spans="1:5" ht="18.75" customHeight="1" x14ac:dyDescent="0.55000000000000004">
      <c r="A22" s="11">
        <v>18</v>
      </c>
      <c r="B22" s="85" t="s">
        <v>127</v>
      </c>
      <c r="E22" s="13"/>
    </row>
    <row r="23" spans="1:5" ht="18.75" customHeight="1" x14ac:dyDescent="0.55000000000000004">
      <c r="A23" s="11">
        <v>19</v>
      </c>
      <c r="B23" s="85" t="s">
        <v>128</v>
      </c>
      <c r="E23" s="13"/>
    </row>
    <row r="24" spans="1:5" ht="18.75" customHeight="1" x14ac:dyDescent="0.55000000000000004">
      <c r="A24" s="11">
        <v>20</v>
      </c>
      <c r="B24" s="85" t="s">
        <v>129</v>
      </c>
      <c r="E24" s="13"/>
    </row>
    <row r="25" spans="1:5" ht="18.75" customHeight="1" x14ac:dyDescent="0.55000000000000004">
      <c r="A25" s="11">
        <v>21</v>
      </c>
      <c r="B25" s="85" t="s">
        <v>130</v>
      </c>
      <c r="E25" s="13"/>
    </row>
    <row r="26" spans="1:5" ht="18.75" customHeight="1" x14ac:dyDescent="0.55000000000000004">
      <c r="A26" s="11">
        <v>22</v>
      </c>
      <c r="B26" s="85" t="s">
        <v>131</v>
      </c>
      <c r="E26" s="13"/>
    </row>
    <row r="27" spans="1:5" ht="18.75" customHeight="1" x14ac:dyDescent="0.55000000000000004">
      <c r="A27" s="11">
        <v>23</v>
      </c>
      <c r="B27" s="85" t="s">
        <v>132</v>
      </c>
      <c r="E27" s="13"/>
    </row>
    <row r="28" spans="1:5" ht="18.75" customHeight="1" x14ac:dyDescent="0.55000000000000004">
      <c r="A28" s="11">
        <v>24</v>
      </c>
      <c r="B28" s="85" t="s">
        <v>133</v>
      </c>
      <c r="E28" s="13"/>
    </row>
    <row r="29" spans="1:5" ht="18.75" customHeight="1" x14ac:dyDescent="0.55000000000000004">
      <c r="A29" s="11">
        <v>25</v>
      </c>
      <c r="B29" s="85" t="s">
        <v>134</v>
      </c>
      <c r="E29" s="13"/>
    </row>
    <row r="30" spans="1:5" ht="18.75" customHeight="1" x14ac:dyDescent="0.55000000000000004">
      <c r="A30" s="11">
        <v>26</v>
      </c>
      <c r="B30" s="85" t="s">
        <v>135</v>
      </c>
      <c r="E30" s="13"/>
    </row>
    <row r="31" spans="1:5" ht="18.75" customHeight="1" x14ac:dyDescent="0.55000000000000004">
      <c r="A31" s="11">
        <v>27</v>
      </c>
      <c r="B31" s="85" t="s">
        <v>136</v>
      </c>
      <c r="E31" s="13"/>
    </row>
    <row r="32" spans="1:5" ht="18.75" customHeight="1" x14ac:dyDescent="0.55000000000000004">
      <c r="A32" s="11">
        <v>28</v>
      </c>
      <c r="B32" s="85" t="s">
        <v>137</v>
      </c>
      <c r="E32" s="13"/>
    </row>
    <row r="33" spans="1:5" ht="18.75" customHeight="1" x14ac:dyDescent="0.55000000000000004">
      <c r="A33" s="11">
        <v>29</v>
      </c>
      <c r="B33" s="85" t="s">
        <v>138</v>
      </c>
      <c r="E33" s="13"/>
    </row>
    <row r="34" spans="1:5" ht="18.75" customHeight="1" x14ac:dyDescent="0.55000000000000004">
      <c r="A34" s="11"/>
      <c r="B34" s="86"/>
    </row>
    <row r="35" spans="1:5" x14ac:dyDescent="0.55000000000000004">
      <c r="A35" s="11"/>
      <c r="B35" s="87"/>
    </row>
    <row r="36" spans="1:5" x14ac:dyDescent="0.55000000000000004">
      <c r="A36" s="11"/>
      <c r="B36" s="85"/>
    </row>
    <row r="37" spans="1:5" x14ac:dyDescent="0.55000000000000004">
      <c r="A37" s="11"/>
      <c r="B37" s="85"/>
    </row>
    <row r="38" spans="1:5" x14ac:dyDescent="0.55000000000000004">
      <c r="A38" s="11"/>
      <c r="B38" s="12"/>
    </row>
  </sheetData>
  <mergeCells count="3">
    <mergeCell ref="A1:B1"/>
    <mergeCell ref="A3:A4"/>
    <mergeCell ref="B3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B688-0174-451A-A9B6-9D3FB5B63F22}">
  <sheetPr>
    <tabColor rgb="FFFFCC99"/>
  </sheetPr>
  <dimension ref="A2:M35"/>
  <sheetViews>
    <sheetView view="pageBreakPreview" topLeftCell="A3" zoomScale="70" zoomScaleNormal="69" zoomScaleSheetLayoutView="70" workbookViewId="0">
      <selection activeCell="A9" sqref="A9:L9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375" style="31" customWidth="1"/>
    <col min="13" max="13" width="9" style="31"/>
    <col min="14" max="14" width="18.625" style="31" customWidth="1"/>
    <col min="15" max="16384" width="9" style="31"/>
  </cols>
  <sheetData>
    <row r="2" spans="1:13" ht="14.25" customHeight="1" x14ac:dyDescent="0.4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37.5" customHeight="1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30.75" x14ac:dyDescent="0.7">
      <c r="A4" s="32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62</v>
      </c>
      <c r="B5" s="32"/>
      <c r="C5" s="32"/>
      <c r="D5" s="32"/>
      <c r="E5" s="32" t="s">
        <v>63</v>
      </c>
      <c r="F5" s="113" t="s">
        <v>65</v>
      </c>
      <c r="G5" s="113"/>
      <c r="H5" s="113"/>
      <c r="I5" s="113"/>
      <c r="J5" s="113"/>
      <c r="K5" s="113"/>
      <c r="L5" s="113"/>
    </row>
    <row r="6" spans="1:13" ht="24.75" customHeight="1" x14ac:dyDescent="0.7">
      <c r="A6" s="37" t="s">
        <v>139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66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6" t="s">
        <v>75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3" ht="20.25" customHeight="1" x14ac:dyDescent="0.55000000000000004">
      <c r="A10" s="118" t="s">
        <v>80</v>
      </c>
      <c r="B10" s="118"/>
      <c r="C10" s="118"/>
      <c r="D10" s="119" t="s">
        <v>48</v>
      </c>
      <c r="E10" s="117" t="s">
        <v>49</v>
      </c>
      <c r="F10" s="117"/>
      <c r="G10" s="117"/>
      <c r="H10" s="117"/>
      <c r="I10" s="117"/>
      <c r="J10" s="117"/>
      <c r="K10" s="117"/>
      <c r="L10" s="117"/>
    </row>
    <row r="11" spans="1:13" ht="22.5" customHeight="1" x14ac:dyDescent="0.55000000000000004">
      <c r="A11" s="118"/>
      <c r="B11" s="118"/>
      <c r="C11" s="118"/>
      <c r="D11" s="119"/>
      <c r="E11" s="117" t="s">
        <v>51</v>
      </c>
      <c r="F11" s="117"/>
      <c r="G11" s="117" t="s">
        <v>50</v>
      </c>
      <c r="H11" s="117"/>
      <c r="I11" s="117" t="s">
        <v>52</v>
      </c>
      <c r="J11" s="117"/>
      <c r="K11" s="117" t="s">
        <v>53</v>
      </c>
      <c r="L11" s="117"/>
    </row>
    <row r="12" spans="1:13" ht="24" x14ac:dyDescent="0.55000000000000004">
      <c r="A12" s="118"/>
      <c r="B12" s="118"/>
      <c r="C12" s="118"/>
      <c r="D12" s="119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5" t="s">
        <v>71</v>
      </c>
      <c r="B13" s="115"/>
      <c r="C13" s="115"/>
      <c r="D13" s="34">
        <v>29</v>
      </c>
      <c r="E13" s="35">
        <f>'สรุปรวม 1 (เทอม1)'!D50</f>
        <v>5</v>
      </c>
      <c r="F13" s="36">
        <f>SUM(E13*100)/D13</f>
        <v>17.241379310344829</v>
      </c>
      <c r="G13" s="35">
        <f>'สรุปรวม 1 (เทอม1)'!D49</f>
        <v>0</v>
      </c>
      <c r="H13" s="36">
        <f>SUM(G13*100)/D13</f>
        <v>0</v>
      </c>
      <c r="I13" s="35">
        <f>'สรุปรวม 1 (เทอม1)'!D48</f>
        <v>0</v>
      </c>
      <c r="J13" s="36">
        <f>SUM(I13*100)/D13</f>
        <v>0</v>
      </c>
      <c r="K13" s="35">
        <f>'สรุปรวม 1 (เทอม1)'!D47</f>
        <v>0</v>
      </c>
      <c r="L13" s="36">
        <f>SUM(K13*100)/D13</f>
        <v>0</v>
      </c>
    </row>
    <row r="14" spans="1:13" ht="24.75" customHeight="1" x14ac:dyDescent="0.55000000000000004">
      <c r="A14" s="115" t="s">
        <v>72</v>
      </c>
      <c r="B14" s="115"/>
      <c r="C14" s="115"/>
      <c r="D14" s="34">
        <v>29</v>
      </c>
      <c r="E14" s="35">
        <f>'สรุปรวม 1 (เทอม1)'!F50</f>
        <v>5</v>
      </c>
      <c r="F14" s="36">
        <f t="shared" ref="F14:F15" si="0">SUM(E14*100)/D14</f>
        <v>17.241379310344829</v>
      </c>
      <c r="G14" s="35">
        <f>'สรุปรวม 1 (เทอม1)'!F49</f>
        <v>0</v>
      </c>
      <c r="H14" s="36">
        <f t="shared" ref="H14:H15" si="1">SUM(G14*100)/D14</f>
        <v>0</v>
      </c>
      <c r="I14" s="35">
        <f>'สรุปรวม 1 (เทอม1)'!F48</f>
        <v>0</v>
      </c>
      <c r="J14" s="36">
        <f t="shared" ref="J14:J15" si="2">SUM(I14*100)/D14</f>
        <v>0</v>
      </c>
      <c r="K14" s="35">
        <f>'สรุปรวม 1 (เทอม1)'!F47</f>
        <v>0</v>
      </c>
      <c r="L14" s="36">
        <f t="shared" ref="L14:L15" si="3">SUM(K14*100)/D14</f>
        <v>0</v>
      </c>
    </row>
    <row r="15" spans="1:13" ht="24.75" customHeight="1" x14ac:dyDescent="0.55000000000000004">
      <c r="A15" s="115" t="s">
        <v>73</v>
      </c>
      <c r="B15" s="115"/>
      <c r="C15" s="115"/>
      <c r="D15" s="34">
        <v>29</v>
      </c>
      <c r="E15" s="35">
        <f>'สรุปรวม 1 (เทอม1)'!H50</f>
        <v>5</v>
      </c>
      <c r="F15" s="36">
        <f t="shared" si="0"/>
        <v>17.241379310344829</v>
      </c>
      <c r="G15" s="35">
        <f>'สรุปรวม 1 (เทอม1)'!H49</f>
        <v>0</v>
      </c>
      <c r="H15" s="36">
        <f t="shared" si="1"/>
        <v>0</v>
      </c>
      <c r="I15" s="35">
        <f>'สรุปรวม 1 (เทอม1)'!H48</f>
        <v>0</v>
      </c>
      <c r="J15" s="36">
        <f t="shared" si="2"/>
        <v>0</v>
      </c>
      <c r="K15" s="35">
        <f>'สรุปรวม 1 (เทอม1)'!H47</f>
        <v>0</v>
      </c>
      <c r="L15" s="36">
        <f t="shared" si="3"/>
        <v>0</v>
      </c>
    </row>
    <row r="16" spans="1:13" ht="24.75" customHeight="1" x14ac:dyDescent="0.55000000000000004">
      <c r="A16" s="121" t="s">
        <v>57</v>
      </c>
      <c r="B16" s="121"/>
      <c r="C16" s="121"/>
      <c r="D16" s="121"/>
      <c r="E16" s="121"/>
      <c r="F16" s="121"/>
      <c r="G16" s="121"/>
      <c r="H16" s="121"/>
      <c r="I16" s="122">
        <f>'สรุปรวม 1 (เทอม1)'!K47+'สรุปรวม 1 (เทอม1)'!K48</f>
        <v>0</v>
      </c>
      <c r="J16" s="122"/>
      <c r="K16" s="122"/>
      <c r="L16" s="122"/>
      <c r="M16" s="3"/>
    </row>
    <row r="17" spans="1:13" ht="24.75" customHeight="1" x14ac:dyDescent="0.55000000000000004">
      <c r="A17" s="121" t="s">
        <v>56</v>
      </c>
      <c r="B17" s="121"/>
      <c r="C17" s="121"/>
      <c r="D17" s="121"/>
      <c r="E17" s="121"/>
      <c r="F17" s="121"/>
      <c r="G17" s="121"/>
      <c r="H17" s="121"/>
      <c r="I17" s="123">
        <f>SUM(I16*100)/D13</f>
        <v>0</v>
      </c>
      <c r="J17" s="123"/>
      <c r="K17" s="123"/>
      <c r="L17" s="123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14" t="s">
        <v>59</v>
      </c>
      <c r="F21" s="114"/>
      <c r="G21" s="114"/>
      <c r="H21" s="114"/>
      <c r="I21" s="114"/>
      <c r="J21" s="114"/>
      <c r="K21" s="3"/>
      <c r="L21" s="3"/>
    </row>
    <row r="22" spans="1:13" ht="24" customHeight="1" x14ac:dyDescent="0.55000000000000004">
      <c r="A22" s="3"/>
      <c r="B22" s="3"/>
      <c r="C22" s="3"/>
      <c r="D22" s="3"/>
      <c r="E22" s="114" t="str">
        <f>ข้อมูลพื้นฐาน!D8</f>
        <v>นางพรรณิกร  ประโพธิเทศ</v>
      </c>
      <c r="F22" s="114"/>
      <c r="G22" s="114"/>
      <c r="H22" s="114"/>
      <c r="I22" s="114"/>
      <c r="J22" s="114"/>
      <c r="K22" s="3"/>
      <c r="L22" s="3"/>
    </row>
    <row r="23" spans="1:13" ht="24" customHeight="1" x14ac:dyDescent="0.55000000000000004">
      <c r="E23" s="114" t="str">
        <f>ข้อมูลพื้นฐาน!D9</f>
        <v>ครูประจำชั้น</v>
      </c>
      <c r="F23" s="114"/>
      <c r="G23" s="114"/>
      <c r="H23" s="114"/>
      <c r="I23" s="114"/>
      <c r="J23" s="114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20" t="s">
        <v>61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14" t="s">
        <v>59</v>
      </c>
      <c r="F29" s="114"/>
      <c r="G29" s="114"/>
      <c r="H29" s="114"/>
      <c r="I29" s="114"/>
      <c r="J29" s="114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14" t="str">
        <f>ข้อมูลพื้นฐาน!D10</f>
        <v>(นายสุนันท์  จงใจกลาง)</v>
      </c>
      <c r="F30" s="114"/>
      <c r="G30" s="114"/>
      <c r="H30" s="114"/>
      <c r="I30" s="114"/>
      <c r="J30" s="114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14" t="str">
        <f>ข้อมูลพื้นฐาน!D11</f>
        <v>ผู้อำนวยการโรงเรียน</v>
      </c>
      <c r="F31" s="114"/>
      <c r="G31" s="114"/>
      <c r="H31" s="114"/>
      <c r="I31" s="114"/>
      <c r="J31" s="114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E31:J31"/>
    <mergeCell ref="E21:J21"/>
    <mergeCell ref="A27:L27"/>
    <mergeCell ref="A17:H17"/>
    <mergeCell ref="A16:H16"/>
    <mergeCell ref="I16:L16"/>
    <mergeCell ref="I17:L17"/>
    <mergeCell ref="E30:J30"/>
    <mergeCell ref="A2:L3"/>
    <mergeCell ref="F5:L5"/>
    <mergeCell ref="E22:J22"/>
    <mergeCell ref="E23:J23"/>
    <mergeCell ref="E29:J29"/>
    <mergeCell ref="A14:C14"/>
    <mergeCell ref="A15:C15"/>
    <mergeCell ref="A9:L9"/>
    <mergeCell ref="E11:F11"/>
    <mergeCell ref="G11:H11"/>
    <mergeCell ref="I11:J11"/>
    <mergeCell ref="K11:L11"/>
    <mergeCell ref="A13:C13"/>
    <mergeCell ref="A10:C12"/>
    <mergeCell ref="D10:D12"/>
    <mergeCell ref="E10:L10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  <pageSetUpPr fitToPage="1"/>
  </sheetPr>
  <dimension ref="A1:L50"/>
  <sheetViews>
    <sheetView view="pageBreakPreview" topLeftCell="A31" zoomScale="74" zoomScaleNormal="85" zoomScaleSheetLayoutView="74" workbookViewId="0">
      <selection activeCell="B41" sqref="B41"/>
    </sheetView>
  </sheetViews>
  <sheetFormatPr defaultColWidth="7.75" defaultRowHeight="24" x14ac:dyDescent="0.55000000000000004"/>
  <cols>
    <col min="1" max="1" width="6.875" style="3" customWidth="1"/>
    <col min="2" max="2" width="37.875" style="3" bestFit="1" customWidth="1"/>
    <col min="3" max="8" width="10.75" style="3" customWidth="1"/>
    <col min="9" max="10" width="14.75" style="3" customWidth="1"/>
    <col min="11" max="11" width="17.125" style="3" customWidth="1"/>
    <col min="12" max="16384" width="7.75" style="3"/>
  </cols>
  <sheetData>
    <row r="1" spans="1:11" ht="27.75" x14ac:dyDescent="0.55000000000000004">
      <c r="A1" s="125" t="s">
        <v>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15" customFormat="1" ht="27.75" x14ac:dyDescent="0.65">
      <c r="A2" s="131" t="str">
        <f>ข้อมูลพื้นฐาน!D4</f>
        <v>ชั้นมัธยมศึกษาปีที่ 1</v>
      </c>
      <c r="B2" s="131"/>
      <c r="C2" s="131"/>
      <c r="D2" s="131"/>
      <c r="E2" s="131"/>
      <c r="F2" s="48"/>
      <c r="G2" s="132" t="s">
        <v>23</v>
      </c>
      <c r="H2" s="132"/>
      <c r="I2" s="132"/>
      <c r="J2" s="132"/>
      <c r="K2" s="132"/>
    </row>
    <row r="3" spans="1:11" s="15" customFormat="1" ht="27.75" x14ac:dyDescent="0.65">
      <c r="A3" s="125" t="str">
        <f>ข้อมูลพื้นฐาน!D7</f>
        <v>โรงเรียนบ้านกุดโบสถ์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29" t="s">
        <v>16</v>
      </c>
      <c r="B5" s="130" t="s">
        <v>1</v>
      </c>
      <c r="C5" s="127" t="s">
        <v>81</v>
      </c>
      <c r="D5" s="126" t="s">
        <v>4</v>
      </c>
      <c r="E5" s="127" t="s">
        <v>82</v>
      </c>
      <c r="F5" s="126" t="s">
        <v>4</v>
      </c>
      <c r="G5" s="127" t="s">
        <v>86</v>
      </c>
      <c r="H5" s="126" t="s">
        <v>4</v>
      </c>
      <c r="I5" s="128" t="s">
        <v>2</v>
      </c>
      <c r="J5" s="124" t="s">
        <v>3</v>
      </c>
      <c r="K5" s="126" t="s">
        <v>4</v>
      </c>
    </row>
    <row r="6" spans="1:11" ht="19.899999999999999" customHeight="1" x14ac:dyDescent="0.55000000000000004">
      <c r="A6" s="129"/>
      <c r="B6" s="130"/>
      <c r="C6" s="127"/>
      <c r="D6" s="126"/>
      <c r="E6" s="127"/>
      <c r="F6" s="126"/>
      <c r="G6" s="127"/>
      <c r="H6" s="126"/>
      <c r="I6" s="128"/>
      <c r="J6" s="124"/>
      <c r="K6" s="126"/>
    </row>
    <row r="7" spans="1:11" ht="19.899999999999999" customHeight="1" x14ac:dyDescent="0.55000000000000004">
      <c r="A7" s="129"/>
      <c r="B7" s="130"/>
      <c r="C7" s="127"/>
      <c r="D7" s="126"/>
      <c r="E7" s="127"/>
      <c r="F7" s="126"/>
      <c r="G7" s="127"/>
      <c r="H7" s="126"/>
      <c r="I7" s="128"/>
      <c r="J7" s="124"/>
      <c r="K7" s="126"/>
    </row>
    <row r="8" spans="1:11" ht="19.899999999999999" customHeight="1" x14ac:dyDescent="0.55000000000000004">
      <c r="A8" s="129"/>
      <c r="B8" s="130"/>
      <c r="C8" s="127"/>
      <c r="D8" s="126"/>
      <c r="E8" s="127"/>
      <c r="F8" s="126"/>
      <c r="G8" s="127"/>
      <c r="H8" s="126"/>
      <c r="I8" s="128"/>
      <c r="J8" s="124"/>
      <c r="K8" s="126"/>
    </row>
    <row r="9" spans="1:11" ht="19.899999999999999" customHeight="1" x14ac:dyDescent="0.55000000000000004">
      <c r="A9" s="129"/>
      <c r="B9" s="130"/>
      <c r="C9" s="127"/>
      <c r="D9" s="126"/>
      <c r="E9" s="127"/>
      <c r="F9" s="126"/>
      <c r="G9" s="127"/>
      <c r="H9" s="126"/>
      <c r="I9" s="128"/>
      <c r="J9" s="124"/>
      <c r="K9" s="126"/>
    </row>
    <row r="10" spans="1:11" ht="39" customHeight="1" x14ac:dyDescent="0.55000000000000004">
      <c r="A10" s="129"/>
      <c r="B10" s="130"/>
      <c r="C10" s="127"/>
      <c r="D10" s="126"/>
      <c r="E10" s="127"/>
      <c r="F10" s="126"/>
      <c r="G10" s="127"/>
      <c r="H10" s="126"/>
      <c r="I10" s="128"/>
      <c r="J10" s="124"/>
      <c r="K10" s="126"/>
    </row>
    <row r="11" spans="1:11" x14ac:dyDescent="0.55000000000000004">
      <c r="A11" s="1">
        <v>1</v>
      </c>
      <c r="B11" s="4" t="str">
        <f>ข้อมูลนักเรียน!B5</f>
        <v>เด็กชายปิยะพงษ์  ศรีลาพร</v>
      </c>
      <c r="C11" s="78" t="e">
        <f>แบบประเมินการอ่าน!I11</f>
        <v>#DIV/0!</v>
      </c>
      <c r="D11" s="79" t="e">
        <f>IF(C11&gt;=2.5,"ดีเยี่ยม",IF(C11&gt;=1.5,"ดี",IF(C11&gt;=1,"ผ่านเกณฑ์",IF(C11&gt;=0,"ไม่ผ่านเกณฑ์"))))</f>
        <v>#DIV/0!</v>
      </c>
      <c r="E11" s="78" t="e">
        <f>แบบประเมินการคิดวิเคราะห์!I11</f>
        <v>#DIV/0!</v>
      </c>
      <c r="F11" s="79" t="e">
        <f>IF(E11&gt;=2.5,"ดีเยี่ยม",IF(E11&gt;=1.5,"ดี",IF(E11&gt;=1,"ผ่านเกณฑ์",IF(E11&gt;=0,"ไม่ผ่านเกณฑ์"))))</f>
        <v>#DIV/0!</v>
      </c>
      <c r="G11" s="78" t="e">
        <f>แบบประเมินการเขียน!I11</f>
        <v>#DIV/0!</v>
      </c>
      <c r="H11" s="79" t="e">
        <f>IF(G11&gt;=2.5,"ดีเยี่ยม",IF(G11&gt;=1.5,"ดี",IF(G11&gt;=1,"ผ่านเกณฑ์",IF(G11&gt;=0,"ไม่ผ่านเกณฑ์"))))</f>
        <v>#DIV/0!</v>
      </c>
      <c r="I11" s="80" t="e">
        <f>SUM(C11:H11)</f>
        <v>#DIV/0!</v>
      </c>
      <c r="J11" s="81" t="e">
        <f t="shared" ref="J11:J45" si="0">AVERAGE(C11:H11)</f>
        <v>#DIV/0!</v>
      </c>
      <c r="K11" s="82" t="e">
        <f>IF(J11&gt;=2.5,"ดีเยี่ยม",IF(J11&gt;=1.5,"ดี",IF(J11&gt;=1,"ผ่านเกณฑ์",IF(J11&gt;=0,"ไม่ผ่านเกณฑ์"))))</f>
        <v>#DIV/0!</v>
      </c>
    </row>
    <row r="12" spans="1:11" x14ac:dyDescent="0.55000000000000004">
      <c r="A12" s="1">
        <v>2</v>
      </c>
      <c r="B12" s="4" t="str">
        <f>ข้อมูลนักเรียน!B6</f>
        <v>เด็กชายโชคทวี  กำภูชาชาติ</v>
      </c>
      <c r="C12" s="78" t="e">
        <f>แบบประเมินการอ่าน!I12</f>
        <v>#DIV/0!</v>
      </c>
      <c r="D12" s="79" t="e">
        <f t="shared" ref="D12:H46" si="1">IF(C12&gt;=2.5,"ดีเยี่ยม",IF(C12&gt;=1.5,"ดี",IF(C12&gt;=1,"ผ่านเกณฑ์",IF(C12&gt;=0,"ไม่ผ่านเกณฑ์"))))</f>
        <v>#DIV/0!</v>
      </c>
      <c r="E12" s="78" t="e">
        <f>แบบประเมินการคิดวิเคราะห์!I12</f>
        <v>#DIV/0!</v>
      </c>
      <c r="F12" s="79" t="e">
        <f t="shared" si="1"/>
        <v>#DIV/0!</v>
      </c>
      <c r="G12" s="78" t="e">
        <f>แบบประเมินการเขียน!I12</f>
        <v>#DIV/0!</v>
      </c>
      <c r="H12" s="79" t="e">
        <f t="shared" si="1"/>
        <v>#DIV/0!</v>
      </c>
      <c r="I12" s="80" t="e">
        <f>SUM(C12:H12)</f>
        <v>#DIV/0!</v>
      </c>
      <c r="J12" s="81" t="e">
        <f>AVERAGE(C12:H12)</f>
        <v>#DIV/0!</v>
      </c>
      <c r="K12" s="82" t="e">
        <f t="shared" ref="K12:K46" si="2">IF(J12&gt;=2.5,"ดีเยี่ยม",IF(J12&gt;=1.5,"ดี",IF(J12&gt;=1,"ผ่านเกณฑ์",IF(J12&gt;=0,"ไม่ผ่านเกณฑ์"))))</f>
        <v>#DIV/0!</v>
      </c>
    </row>
    <row r="13" spans="1:11" x14ac:dyDescent="0.55000000000000004">
      <c r="A13" s="1">
        <v>3</v>
      </c>
      <c r="B13" s="4" t="str">
        <f>ข้อมูลนักเรียน!B7</f>
        <v>เด็กชายธีณภัทร  กลิ่นนางรอง</v>
      </c>
      <c r="C13" s="78" t="e">
        <f>แบบประเมินการอ่าน!I13</f>
        <v>#DIV/0!</v>
      </c>
      <c r="D13" s="79" t="e">
        <f t="shared" si="1"/>
        <v>#DIV/0!</v>
      </c>
      <c r="E13" s="78" t="e">
        <f>แบบประเมินการคิดวิเคราะห์!I13</f>
        <v>#DIV/0!</v>
      </c>
      <c r="F13" s="79" t="e">
        <f t="shared" si="1"/>
        <v>#DIV/0!</v>
      </c>
      <c r="G13" s="78" t="e">
        <f>แบบประเมินการเขียน!I13</f>
        <v>#DIV/0!</v>
      </c>
      <c r="H13" s="79" t="e">
        <f t="shared" si="1"/>
        <v>#DIV/0!</v>
      </c>
      <c r="I13" s="80" t="e">
        <f t="shared" ref="I13:I45" si="3">SUM(C13:H13)</f>
        <v>#DIV/0!</v>
      </c>
      <c r="J13" s="81" t="e">
        <f t="shared" si="0"/>
        <v>#DIV/0!</v>
      </c>
      <c r="K13" s="82" t="e">
        <f t="shared" si="2"/>
        <v>#DIV/0!</v>
      </c>
    </row>
    <row r="14" spans="1:11" x14ac:dyDescent="0.55000000000000004">
      <c r="A14" s="1">
        <v>4</v>
      </c>
      <c r="B14" s="4" t="str">
        <f>ข้อมูลนักเรียน!B8</f>
        <v>เด็กชายราชวัต  รุ่งโรจน์</v>
      </c>
      <c r="C14" s="78" t="e">
        <f>แบบประเมินการอ่าน!I14</f>
        <v>#DIV/0!</v>
      </c>
      <c r="D14" s="79" t="e">
        <f t="shared" si="1"/>
        <v>#DIV/0!</v>
      </c>
      <c r="E14" s="78" t="e">
        <f>แบบประเมินการคิดวิเคราะห์!I14</f>
        <v>#DIV/0!</v>
      </c>
      <c r="F14" s="79" t="e">
        <f t="shared" si="1"/>
        <v>#DIV/0!</v>
      </c>
      <c r="G14" s="78" t="e">
        <f>แบบประเมินการเขียน!I14</f>
        <v>#DIV/0!</v>
      </c>
      <c r="H14" s="79" t="e">
        <f t="shared" si="1"/>
        <v>#DIV/0!</v>
      </c>
      <c r="I14" s="80" t="e">
        <f t="shared" si="3"/>
        <v>#DIV/0!</v>
      </c>
      <c r="J14" s="81" t="e">
        <f t="shared" si="0"/>
        <v>#DIV/0!</v>
      </c>
      <c r="K14" s="82" t="e">
        <f t="shared" si="2"/>
        <v>#DIV/0!</v>
      </c>
    </row>
    <row r="15" spans="1:11" x14ac:dyDescent="0.55000000000000004">
      <c r="A15" s="1">
        <v>5</v>
      </c>
      <c r="B15" s="4" t="str">
        <f>ข้อมูลนักเรียน!B9</f>
        <v>เด็กชายศุภกฤต  ชินรัมย์</v>
      </c>
      <c r="C15" s="78" t="e">
        <f>แบบประเมินการอ่าน!I15</f>
        <v>#DIV/0!</v>
      </c>
      <c r="D15" s="79" t="e">
        <f t="shared" si="1"/>
        <v>#DIV/0!</v>
      </c>
      <c r="E15" s="78" t="e">
        <f>แบบประเมินการคิดวิเคราะห์!I15</f>
        <v>#DIV/0!</v>
      </c>
      <c r="F15" s="79" t="e">
        <f t="shared" si="1"/>
        <v>#DIV/0!</v>
      </c>
      <c r="G15" s="78" t="e">
        <f>แบบประเมินการเขียน!I15</f>
        <v>#DIV/0!</v>
      </c>
      <c r="H15" s="79" t="e">
        <f t="shared" si="1"/>
        <v>#DIV/0!</v>
      </c>
      <c r="I15" s="80" t="e">
        <f t="shared" si="3"/>
        <v>#DIV/0!</v>
      </c>
      <c r="J15" s="81" t="e">
        <f t="shared" si="0"/>
        <v>#DIV/0!</v>
      </c>
      <c r="K15" s="82" t="e">
        <f t="shared" si="2"/>
        <v>#DIV/0!</v>
      </c>
    </row>
    <row r="16" spans="1:11" x14ac:dyDescent="0.55000000000000004">
      <c r="A16" s="1">
        <v>6</v>
      </c>
      <c r="B16" s="4" t="str">
        <f>ข้อมูลนักเรียน!B10</f>
        <v>เด็กหญิงกัญญาวีร์  จตุเทน</v>
      </c>
      <c r="C16" s="78" t="e">
        <f>แบบประเมินการอ่าน!I16</f>
        <v>#DIV/0!</v>
      </c>
      <c r="D16" s="79" t="e">
        <f t="shared" si="1"/>
        <v>#DIV/0!</v>
      </c>
      <c r="E16" s="78" t="e">
        <f>แบบประเมินการคิดวิเคราะห์!I16</f>
        <v>#DIV/0!</v>
      </c>
      <c r="F16" s="79" t="e">
        <f t="shared" si="1"/>
        <v>#DIV/0!</v>
      </c>
      <c r="G16" s="78" t="e">
        <f>แบบประเมินการเขียน!I16</f>
        <v>#DIV/0!</v>
      </c>
      <c r="H16" s="79" t="e">
        <f t="shared" si="1"/>
        <v>#DIV/0!</v>
      </c>
      <c r="I16" s="80" t="e">
        <f t="shared" si="3"/>
        <v>#DIV/0!</v>
      </c>
      <c r="J16" s="81" t="e">
        <f t="shared" si="0"/>
        <v>#DIV/0!</v>
      </c>
      <c r="K16" s="82" t="e">
        <f t="shared" si="2"/>
        <v>#DIV/0!</v>
      </c>
    </row>
    <row r="17" spans="1:11" x14ac:dyDescent="0.55000000000000004">
      <c r="A17" s="1">
        <v>7</v>
      </c>
      <c r="B17" s="4" t="str">
        <f>ข้อมูลนักเรียน!B11</f>
        <v>เด็กหญิงภัทรธาราภรณ์  คล้ายกระโทก</v>
      </c>
      <c r="C17" s="78" t="e">
        <f>แบบประเมินการอ่าน!I17</f>
        <v>#DIV/0!</v>
      </c>
      <c r="D17" s="79" t="e">
        <f t="shared" si="1"/>
        <v>#DIV/0!</v>
      </c>
      <c r="E17" s="78" t="e">
        <f>แบบประเมินการคิดวิเคราะห์!I17</f>
        <v>#DIV/0!</v>
      </c>
      <c r="F17" s="79" t="e">
        <f t="shared" si="1"/>
        <v>#DIV/0!</v>
      </c>
      <c r="G17" s="78" t="e">
        <f>แบบประเมินการเขียน!I17</f>
        <v>#DIV/0!</v>
      </c>
      <c r="H17" s="79" t="e">
        <f t="shared" si="1"/>
        <v>#DIV/0!</v>
      </c>
      <c r="I17" s="80" t="e">
        <f t="shared" si="3"/>
        <v>#DIV/0!</v>
      </c>
      <c r="J17" s="81" t="e">
        <f t="shared" si="0"/>
        <v>#DIV/0!</v>
      </c>
      <c r="K17" s="82" t="e">
        <f t="shared" si="2"/>
        <v>#DIV/0!</v>
      </c>
    </row>
    <row r="18" spans="1:11" x14ac:dyDescent="0.55000000000000004">
      <c r="A18" s="1">
        <v>8</v>
      </c>
      <c r="B18" s="4" t="str">
        <f>ข้อมูลนักเรียน!B12</f>
        <v>เด็กหญิงศดานันท์  ประสมโค</v>
      </c>
      <c r="C18" s="78" t="e">
        <f>แบบประเมินการอ่าน!I18</f>
        <v>#DIV/0!</v>
      </c>
      <c r="D18" s="79" t="e">
        <f t="shared" si="1"/>
        <v>#DIV/0!</v>
      </c>
      <c r="E18" s="78" t="e">
        <f>แบบประเมินการคิดวิเคราะห์!I18</f>
        <v>#DIV/0!</v>
      </c>
      <c r="F18" s="79" t="e">
        <f t="shared" si="1"/>
        <v>#DIV/0!</v>
      </c>
      <c r="G18" s="78" t="e">
        <f>แบบประเมินการเขียน!I18</f>
        <v>#DIV/0!</v>
      </c>
      <c r="H18" s="79" t="e">
        <f t="shared" si="1"/>
        <v>#DIV/0!</v>
      </c>
      <c r="I18" s="80" t="e">
        <f t="shared" si="3"/>
        <v>#DIV/0!</v>
      </c>
      <c r="J18" s="81" t="e">
        <f t="shared" si="0"/>
        <v>#DIV/0!</v>
      </c>
      <c r="K18" s="82" t="e">
        <f t="shared" si="2"/>
        <v>#DIV/0!</v>
      </c>
    </row>
    <row r="19" spans="1:11" x14ac:dyDescent="0.55000000000000004">
      <c r="A19" s="1">
        <v>9</v>
      </c>
      <c r="B19" s="4" t="str">
        <f>ข้อมูลนักเรียน!B13</f>
        <v>เด็กหญิงณัฐวดี  คุ้นกระโทก</v>
      </c>
      <c r="C19" s="78" t="e">
        <f>แบบประเมินการอ่าน!I19</f>
        <v>#DIV/0!</v>
      </c>
      <c r="D19" s="79" t="e">
        <f t="shared" si="1"/>
        <v>#DIV/0!</v>
      </c>
      <c r="E19" s="78" t="e">
        <f>แบบประเมินการคิดวิเคราะห์!I19</f>
        <v>#DIV/0!</v>
      </c>
      <c r="F19" s="79" t="e">
        <f t="shared" si="1"/>
        <v>#DIV/0!</v>
      </c>
      <c r="G19" s="78" t="e">
        <f>แบบประเมินการเขียน!I19</f>
        <v>#DIV/0!</v>
      </c>
      <c r="H19" s="79" t="e">
        <f t="shared" si="1"/>
        <v>#DIV/0!</v>
      </c>
      <c r="I19" s="80" t="e">
        <f t="shared" si="3"/>
        <v>#DIV/0!</v>
      </c>
      <c r="J19" s="81" t="e">
        <f t="shared" si="0"/>
        <v>#DIV/0!</v>
      </c>
      <c r="K19" s="82" t="e">
        <f t="shared" si="2"/>
        <v>#DIV/0!</v>
      </c>
    </row>
    <row r="20" spans="1:11" x14ac:dyDescent="0.55000000000000004">
      <c r="A20" s="1">
        <v>10</v>
      </c>
      <c r="B20" s="4" t="str">
        <f>ข้อมูลนักเรียน!B14</f>
        <v>เด็กชายณัฐภัทร  แรมกระโทก</v>
      </c>
      <c r="C20" s="78" t="e">
        <f>แบบประเมินการอ่าน!I20</f>
        <v>#DIV/0!</v>
      </c>
      <c r="D20" s="79" t="e">
        <f t="shared" si="1"/>
        <v>#DIV/0!</v>
      </c>
      <c r="E20" s="78" t="e">
        <f>แบบประเมินการคิดวิเคราะห์!I20</f>
        <v>#DIV/0!</v>
      </c>
      <c r="F20" s="79" t="e">
        <f t="shared" si="1"/>
        <v>#DIV/0!</v>
      </c>
      <c r="G20" s="78" t="e">
        <f>แบบประเมินการเขียน!I20</f>
        <v>#DIV/0!</v>
      </c>
      <c r="H20" s="79" t="e">
        <f t="shared" si="1"/>
        <v>#DIV/0!</v>
      </c>
      <c r="I20" s="80" t="e">
        <f t="shared" si="3"/>
        <v>#DIV/0!</v>
      </c>
      <c r="J20" s="81" t="e">
        <f t="shared" si="0"/>
        <v>#DIV/0!</v>
      </c>
      <c r="K20" s="82" t="e">
        <f t="shared" si="2"/>
        <v>#DIV/0!</v>
      </c>
    </row>
    <row r="21" spans="1:11" x14ac:dyDescent="0.55000000000000004">
      <c r="A21" s="1">
        <v>11</v>
      </c>
      <c r="B21" s="4" t="str">
        <f>ข้อมูลนักเรียน!B15</f>
        <v>เด็กชายณัฐิวัฒน์  แก่นกระโทก</v>
      </c>
      <c r="C21" s="78" t="e">
        <f>แบบประเมินการอ่าน!I21</f>
        <v>#DIV/0!</v>
      </c>
      <c r="D21" s="79" t="e">
        <f t="shared" si="1"/>
        <v>#DIV/0!</v>
      </c>
      <c r="E21" s="78" t="e">
        <f>แบบประเมินการคิดวิเคราะห์!I21</f>
        <v>#DIV/0!</v>
      </c>
      <c r="F21" s="79" t="e">
        <f t="shared" si="1"/>
        <v>#DIV/0!</v>
      </c>
      <c r="G21" s="78" t="e">
        <f>แบบประเมินการเขียน!I21</f>
        <v>#DIV/0!</v>
      </c>
      <c r="H21" s="79" t="e">
        <f t="shared" si="1"/>
        <v>#DIV/0!</v>
      </c>
      <c r="I21" s="80" t="e">
        <f t="shared" si="3"/>
        <v>#DIV/0!</v>
      </c>
      <c r="J21" s="81" t="e">
        <f t="shared" si="0"/>
        <v>#DIV/0!</v>
      </c>
      <c r="K21" s="82" t="e">
        <f t="shared" si="2"/>
        <v>#DIV/0!</v>
      </c>
    </row>
    <row r="22" spans="1:11" x14ac:dyDescent="0.55000000000000004">
      <c r="A22" s="1">
        <v>12</v>
      </c>
      <c r="B22" s="4" t="str">
        <f>ข้อมูลนักเรียน!B16</f>
        <v>เด็กชายธีรพัฒน์  เขลากระโทก</v>
      </c>
      <c r="C22" s="78" t="e">
        <f>แบบประเมินการอ่าน!I22</f>
        <v>#DIV/0!</v>
      </c>
      <c r="D22" s="79" t="e">
        <f t="shared" si="1"/>
        <v>#DIV/0!</v>
      </c>
      <c r="E22" s="78" t="e">
        <f>แบบประเมินการคิดวิเคราะห์!I22</f>
        <v>#DIV/0!</v>
      </c>
      <c r="F22" s="79" t="e">
        <f t="shared" si="1"/>
        <v>#DIV/0!</v>
      </c>
      <c r="G22" s="78" t="e">
        <f>แบบประเมินการเขียน!I22</f>
        <v>#DIV/0!</v>
      </c>
      <c r="H22" s="79" t="e">
        <f t="shared" si="1"/>
        <v>#DIV/0!</v>
      </c>
      <c r="I22" s="80" t="e">
        <f t="shared" si="3"/>
        <v>#DIV/0!</v>
      </c>
      <c r="J22" s="81" t="e">
        <f t="shared" si="0"/>
        <v>#DIV/0!</v>
      </c>
      <c r="K22" s="82" t="e">
        <f t="shared" si="2"/>
        <v>#DIV/0!</v>
      </c>
    </row>
    <row r="23" spans="1:11" x14ac:dyDescent="0.55000000000000004">
      <c r="A23" s="1">
        <v>13</v>
      </c>
      <c r="B23" s="4" t="str">
        <f>ข้อมูลนักเรียน!B17</f>
        <v>เด็กหญิงเพชรรัตน์  เรียบกระโทก</v>
      </c>
      <c r="C23" s="78" t="e">
        <f>แบบประเมินการอ่าน!I23</f>
        <v>#DIV/0!</v>
      </c>
      <c r="D23" s="79" t="e">
        <f t="shared" si="1"/>
        <v>#DIV/0!</v>
      </c>
      <c r="E23" s="78" t="e">
        <f>แบบประเมินการคิดวิเคราะห์!I23</f>
        <v>#DIV/0!</v>
      </c>
      <c r="F23" s="79" t="e">
        <f t="shared" si="1"/>
        <v>#DIV/0!</v>
      </c>
      <c r="G23" s="78" t="e">
        <f>แบบประเมินการเขียน!I23</f>
        <v>#DIV/0!</v>
      </c>
      <c r="H23" s="79" t="e">
        <f t="shared" si="1"/>
        <v>#DIV/0!</v>
      </c>
      <c r="I23" s="80" t="e">
        <f t="shared" si="3"/>
        <v>#DIV/0!</v>
      </c>
      <c r="J23" s="81" t="e">
        <f t="shared" si="0"/>
        <v>#DIV/0!</v>
      </c>
      <c r="K23" s="82" t="e">
        <f t="shared" si="2"/>
        <v>#DIV/0!</v>
      </c>
    </row>
    <row r="24" spans="1:11" x14ac:dyDescent="0.55000000000000004">
      <c r="A24" s="1">
        <v>14</v>
      </c>
      <c r="B24" s="4" t="str">
        <f>ข้อมูลนักเรียน!B18</f>
        <v>เด็กหญิงกันยรัตน์  เรืองหนีชาติ</v>
      </c>
      <c r="C24" s="78" t="e">
        <f>แบบประเมินการอ่าน!I24</f>
        <v>#DIV/0!</v>
      </c>
      <c r="D24" s="79" t="e">
        <f t="shared" si="1"/>
        <v>#DIV/0!</v>
      </c>
      <c r="E24" s="78" t="e">
        <f>แบบประเมินการคิดวิเคราะห์!I24</f>
        <v>#DIV/0!</v>
      </c>
      <c r="F24" s="79" t="e">
        <f t="shared" si="1"/>
        <v>#DIV/0!</v>
      </c>
      <c r="G24" s="78" t="e">
        <f>แบบประเมินการเขียน!I24</f>
        <v>#DIV/0!</v>
      </c>
      <c r="H24" s="79" t="e">
        <f t="shared" si="1"/>
        <v>#DIV/0!</v>
      </c>
      <c r="I24" s="80" t="e">
        <f t="shared" si="3"/>
        <v>#DIV/0!</v>
      </c>
      <c r="J24" s="81" t="e">
        <f t="shared" si="0"/>
        <v>#DIV/0!</v>
      </c>
      <c r="K24" s="82" t="e">
        <f t="shared" si="2"/>
        <v>#DIV/0!</v>
      </c>
    </row>
    <row r="25" spans="1:11" x14ac:dyDescent="0.55000000000000004">
      <c r="A25" s="1">
        <v>15</v>
      </c>
      <c r="B25" s="4" t="str">
        <f>ข้อมูลนักเรียน!B19</f>
        <v>เด็กหญิงพรชิตา  แผ้วครบุรี</v>
      </c>
      <c r="C25" s="78" t="e">
        <f>แบบประเมินการอ่าน!I25</f>
        <v>#DIV/0!</v>
      </c>
      <c r="D25" s="79" t="e">
        <f t="shared" si="1"/>
        <v>#DIV/0!</v>
      </c>
      <c r="E25" s="78" t="e">
        <f>แบบประเมินการคิดวิเคราะห์!I25</f>
        <v>#DIV/0!</v>
      </c>
      <c r="F25" s="79" t="e">
        <f t="shared" si="1"/>
        <v>#DIV/0!</v>
      </c>
      <c r="G25" s="78" t="e">
        <f>แบบประเมินการเขียน!I25</f>
        <v>#DIV/0!</v>
      </c>
      <c r="H25" s="79" t="e">
        <f t="shared" si="1"/>
        <v>#DIV/0!</v>
      </c>
      <c r="I25" s="80" t="e">
        <f t="shared" si="3"/>
        <v>#DIV/0!</v>
      </c>
      <c r="J25" s="81" t="e">
        <f t="shared" si="0"/>
        <v>#DIV/0!</v>
      </c>
      <c r="K25" s="82" t="e">
        <f t="shared" si="2"/>
        <v>#DIV/0!</v>
      </c>
    </row>
    <row r="26" spans="1:11" x14ac:dyDescent="0.55000000000000004">
      <c r="A26" s="1">
        <v>16</v>
      </c>
      <c r="B26" s="4" t="str">
        <f>ข้อมูลนักเรียน!B20</f>
        <v>เด็กหญิงกัญญ์กุลณัช  เสี่ยงกระโทก</v>
      </c>
      <c r="C26" s="78" t="e">
        <f>แบบประเมินการอ่าน!I35</f>
        <v>#DIV/0!</v>
      </c>
      <c r="D26" s="79" t="e">
        <f t="shared" si="1"/>
        <v>#DIV/0!</v>
      </c>
      <c r="E26" s="78" t="e">
        <f>แบบประเมินการคิดวิเคราะห์!I35</f>
        <v>#DIV/0!</v>
      </c>
      <c r="F26" s="79" t="e">
        <f t="shared" si="1"/>
        <v>#DIV/0!</v>
      </c>
      <c r="G26" s="78" t="e">
        <f>แบบประเมินการเขียน!I35</f>
        <v>#DIV/0!</v>
      </c>
      <c r="H26" s="79" t="e">
        <f t="shared" si="1"/>
        <v>#DIV/0!</v>
      </c>
      <c r="I26" s="80" t="e">
        <f t="shared" si="3"/>
        <v>#DIV/0!</v>
      </c>
      <c r="J26" s="81" t="e">
        <f t="shared" si="0"/>
        <v>#DIV/0!</v>
      </c>
      <c r="K26" s="82" t="e">
        <f t="shared" si="2"/>
        <v>#DIV/0!</v>
      </c>
    </row>
    <row r="27" spans="1:11" x14ac:dyDescent="0.55000000000000004">
      <c r="A27" s="1">
        <v>17</v>
      </c>
      <c r="B27" s="4" t="str">
        <f>ข้อมูลนักเรียน!B21</f>
        <v>เด็กหญิงตรีทิตยพิภา ไร่กระโทก</v>
      </c>
      <c r="C27" s="78" t="e">
        <f>แบบประเมินการอ่าน!I36</f>
        <v>#DIV/0!</v>
      </c>
      <c r="D27" s="79" t="e">
        <f t="shared" si="1"/>
        <v>#DIV/0!</v>
      </c>
      <c r="E27" s="78" t="e">
        <f>แบบประเมินการคิดวิเคราะห์!I36</f>
        <v>#DIV/0!</v>
      </c>
      <c r="F27" s="79" t="e">
        <f t="shared" si="1"/>
        <v>#DIV/0!</v>
      </c>
      <c r="G27" s="78" t="e">
        <f>แบบประเมินการเขียน!I36</f>
        <v>#DIV/0!</v>
      </c>
      <c r="H27" s="79" t="e">
        <f t="shared" si="1"/>
        <v>#DIV/0!</v>
      </c>
      <c r="I27" s="80" t="e">
        <f t="shared" si="3"/>
        <v>#DIV/0!</v>
      </c>
      <c r="J27" s="81" t="e">
        <f t="shared" si="0"/>
        <v>#DIV/0!</v>
      </c>
      <c r="K27" s="82" t="e">
        <f t="shared" si="2"/>
        <v>#DIV/0!</v>
      </c>
    </row>
    <row r="28" spans="1:11" x14ac:dyDescent="0.55000000000000004">
      <c r="A28" s="1">
        <v>18</v>
      </c>
      <c r="B28" s="4" t="str">
        <f>ข้อมูลนักเรียน!B22</f>
        <v>เด็กชายอาทิวราห์  ประเว</v>
      </c>
      <c r="C28" s="78" t="e">
        <f>แบบประเมินการอ่าน!I37</f>
        <v>#DIV/0!</v>
      </c>
      <c r="D28" s="79" t="e">
        <f t="shared" si="1"/>
        <v>#DIV/0!</v>
      </c>
      <c r="E28" s="78" t="e">
        <f>แบบประเมินการคิดวิเคราะห์!I37</f>
        <v>#DIV/0!</v>
      </c>
      <c r="F28" s="79" t="e">
        <f t="shared" si="1"/>
        <v>#DIV/0!</v>
      </c>
      <c r="G28" s="78" t="e">
        <f>แบบประเมินการเขียน!I37</f>
        <v>#DIV/0!</v>
      </c>
      <c r="H28" s="79" t="e">
        <f t="shared" si="1"/>
        <v>#DIV/0!</v>
      </c>
      <c r="I28" s="80" t="e">
        <f t="shared" si="3"/>
        <v>#DIV/0!</v>
      </c>
      <c r="J28" s="81" t="e">
        <f t="shared" si="0"/>
        <v>#DIV/0!</v>
      </c>
      <c r="K28" s="82" t="e">
        <f t="shared" si="2"/>
        <v>#DIV/0!</v>
      </c>
    </row>
    <row r="29" spans="1:11" x14ac:dyDescent="0.55000000000000004">
      <c r="A29" s="1">
        <v>19</v>
      </c>
      <c r="B29" s="4" t="str">
        <f>ข้อมูลนักเรียน!B23</f>
        <v>เด็กชายอดิศร  บุตรสระน้อย</v>
      </c>
      <c r="C29" s="78" t="e">
        <f>แบบประเมินการอ่าน!I38</f>
        <v>#DIV/0!</v>
      </c>
      <c r="D29" s="79" t="e">
        <f t="shared" si="1"/>
        <v>#DIV/0!</v>
      </c>
      <c r="E29" s="78" t="e">
        <f>แบบประเมินการคิดวิเคราะห์!I38</f>
        <v>#DIV/0!</v>
      </c>
      <c r="F29" s="79" t="e">
        <f t="shared" si="1"/>
        <v>#DIV/0!</v>
      </c>
      <c r="G29" s="78" t="e">
        <f>แบบประเมินการเขียน!I38</f>
        <v>#DIV/0!</v>
      </c>
      <c r="H29" s="79" t="e">
        <f t="shared" si="1"/>
        <v>#DIV/0!</v>
      </c>
      <c r="I29" s="80" t="e">
        <f t="shared" si="3"/>
        <v>#DIV/0!</v>
      </c>
      <c r="J29" s="81" t="e">
        <f t="shared" si="0"/>
        <v>#DIV/0!</v>
      </c>
      <c r="K29" s="82" t="e">
        <f t="shared" si="2"/>
        <v>#DIV/0!</v>
      </c>
    </row>
    <row r="30" spans="1:11" x14ac:dyDescent="0.55000000000000004">
      <c r="A30" s="1">
        <v>20</v>
      </c>
      <c r="B30" s="4" t="str">
        <f>ข้อมูลนักเรียน!B24</f>
        <v>เด็กชายพืชมงคล  อบอุ่น</v>
      </c>
      <c r="C30" s="78" t="e">
        <f>แบบประเมินการอ่าน!I39</f>
        <v>#DIV/0!</v>
      </c>
      <c r="D30" s="79" t="e">
        <f t="shared" si="1"/>
        <v>#DIV/0!</v>
      </c>
      <c r="E30" s="78" t="e">
        <f>แบบประเมินการคิดวิเคราะห์!I39</f>
        <v>#DIV/0!</v>
      </c>
      <c r="F30" s="79" t="e">
        <f t="shared" si="1"/>
        <v>#DIV/0!</v>
      </c>
      <c r="G30" s="78" t="e">
        <f>แบบประเมินการเขียน!I39</f>
        <v>#DIV/0!</v>
      </c>
      <c r="H30" s="79" t="e">
        <f t="shared" si="1"/>
        <v>#DIV/0!</v>
      </c>
      <c r="I30" s="80" t="e">
        <f t="shared" si="3"/>
        <v>#DIV/0!</v>
      </c>
      <c r="J30" s="81" t="e">
        <f t="shared" si="0"/>
        <v>#DIV/0!</v>
      </c>
      <c r="K30" s="82" t="e">
        <f t="shared" si="2"/>
        <v>#DIV/0!</v>
      </c>
    </row>
    <row r="31" spans="1:11" x14ac:dyDescent="0.55000000000000004">
      <c r="A31" s="1">
        <v>21</v>
      </c>
      <c r="B31" s="4" t="str">
        <f>ข้อมูลนักเรียน!B25</f>
        <v>เด็กหญิงสุพิชชา ต่างครบุรี</v>
      </c>
      <c r="C31" s="78">
        <f>แบบประเมินการอ่าน!I40</f>
        <v>0</v>
      </c>
      <c r="D31" s="79" t="str">
        <f t="shared" si="1"/>
        <v>ไม่ผ่านเกณฑ์</v>
      </c>
      <c r="E31" s="78">
        <f>แบบประเมินการคิดวิเคราะห์!I40</f>
        <v>0</v>
      </c>
      <c r="F31" s="79" t="str">
        <f t="shared" si="1"/>
        <v>ไม่ผ่านเกณฑ์</v>
      </c>
      <c r="G31" s="78">
        <f>แบบประเมินการเขียน!I40</f>
        <v>0</v>
      </c>
      <c r="H31" s="79" t="str">
        <f t="shared" si="1"/>
        <v>ไม่ผ่านเกณฑ์</v>
      </c>
      <c r="I31" s="80">
        <f t="shared" si="3"/>
        <v>0</v>
      </c>
      <c r="J31" s="81">
        <f t="shared" si="0"/>
        <v>0</v>
      </c>
      <c r="K31" s="82" t="str">
        <f t="shared" si="2"/>
        <v>ไม่ผ่านเกณฑ์</v>
      </c>
    </row>
    <row r="32" spans="1:11" x14ac:dyDescent="0.55000000000000004">
      <c r="A32" s="1">
        <v>22</v>
      </c>
      <c r="B32" s="4" t="str">
        <f>ข้อมูลนักเรียน!B26</f>
        <v>เด็กหญิงนิชานันท์  คำผง</v>
      </c>
      <c r="C32" s="78">
        <f>แบบประเมินการอ่าน!I41</f>
        <v>0</v>
      </c>
      <c r="D32" s="79" t="str">
        <f t="shared" si="1"/>
        <v>ไม่ผ่านเกณฑ์</v>
      </c>
      <c r="E32" s="78">
        <f>แบบประเมินการคิดวิเคราะห์!I41</f>
        <v>0</v>
      </c>
      <c r="F32" s="79" t="str">
        <f t="shared" si="1"/>
        <v>ไม่ผ่านเกณฑ์</v>
      </c>
      <c r="G32" s="78">
        <f>แบบประเมินการเขียน!I41</f>
        <v>0</v>
      </c>
      <c r="H32" s="79" t="str">
        <f t="shared" si="1"/>
        <v>ไม่ผ่านเกณฑ์</v>
      </c>
      <c r="I32" s="80">
        <f t="shared" si="3"/>
        <v>0</v>
      </c>
      <c r="J32" s="81">
        <f t="shared" si="0"/>
        <v>0</v>
      </c>
      <c r="K32" s="82" t="str">
        <f t="shared" si="2"/>
        <v>ไม่ผ่านเกณฑ์</v>
      </c>
    </row>
    <row r="33" spans="1:12" x14ac:dyDescent="0.55000000000000004">
      <c r="A33" s="1">
        <v>23</v>
      </c>
      <c r="B33" s="4" t="str">
        <f>ข้อมูลนักเรียน!B27</f>
        <v>เด็กหญิงมลิวรรณ บุญสงค์</v>
      </c>
      <c r="C33" s="78">
        <f>แบบประเมินการอ่าน!I42</f>
        <v>0</v>
      </c>
      <c r="D33" s="79" t="str">
        <f t="shared" si="1"/>
        <v>ไม่ผ่านเกณฑ์</v>
      </c>
      <c r="E33" s="78">
        <f>แบบประเมินการคิดวิเคราะห์!I42</f>
        <v>0</v>
      </c>
      <c r="F33" s="79" t="str">
        <f t="shared" si="1"/>
        <v>ไม่ผ่านเกณฑ์</v>
      </c>
      <c r="G33" s="78">
        <f>แบบประเมินการเขียน!I42</f>
        <v>0</v>
      </c>
      <c r="H33" s="79" t="str">
        <f t="shared" si="1"/>
        <v>ไม่ผ่านเกณฑ์</v>
      </c>
      <c r="I33" s="80">
        <f t="shared" si="3"/>
        <v>0</v>
      </c>
      <c r="J33" s="81">
        <f t="shared" si="0"/>
        <v>0</v>
      </c>
      <c r="K33" s="82" t="str">
        <f t="shared" si="2"/>
        <v>ไม่ผ่านเกณฑ์</v>
      </c>
    </row>
    <row r="34" spans="1:12" x14ac:dyDescent="0.55000000000000004">
      <c r="A34" s="1">
        <v>24</v>
      </c>
      <c r="B34" s="4" t="str">
        <f>ข้อมูลนักเรียน!B28</f>
        <v>เด็กหญิงสิริรัตน์ เงาะลำดวน</v>
      </c>
      <c r="C34" s="78">
        <f>แบบประเมินการอ่าน!I43</f>
        <v>0</v>
      </c>
      <c r="D34" s="79" t="str">
        <f t="shared" si="1"/>
        <v>ไม่ผ่านเกณฑ์</v>
      </c>
      <c r="E34" s="78">
        <f>แบบประเมินการคิดวิเคราะห์!I43</f>
        <v>0</v>
      </c>
      <c r="F34" s="79" t="str">
        <f t="shared" si="1"/>
        <v>ไม่ผ่านเกณฑ์</v>
      </c>
      <c r="G34" s="78">
        <f>แบบประเมินการเขียน!I43</f>
        <v>0</v>
      </c>
      <c r="H34" s="79" t="str">
        <f t="shared" si="1"/>
        <v>ไม่ผ่านเกณฑ์</v>
      </c>
      <c r="I34" s="80">
        <f t="shared" si="3"/>
        <v>0</v>
      </c>
      <c r="J34" s="81">
        <f t="shared" si="0"/>
        <v>0</v>
      </c>
      <c r="K34" s="82" t="str">
        <f t="shared" si="2"/>
        <v>ไม่ผ่านเกณฑ์</v>
      </c>
    </row>
    <row r="35" spans="1:12" x14ac:dyDescent="0.55000000000000004">
      <c r="A35" s="1">
        <v>25</v>
      </c>
      <c r="B35" s="4" t="str">
        <f>ข้อมูลนักเรียน!B29</f>
        <v>เด็กหญิงศิรดา วนเชียงราก</v>
      </c>
      <c r="C35" s="78" t="e">
        <f>แบบประเมินการอ่าน!#REF!</f>
        <v>#REF!</v>
      </c>
      <c r="D35" s="79" t="e">
        <f t="shared" si="1"/>
        <v>#REF!</v>
      </c>
      <c r="E35" s="78" t="e">
        <f>แบบประเมินการคิดวิเคราะห์!#REF!</f>
        <v>#REF!</v>
      </c>
      <c r="F35" s="79" t="e">
        <f t="shared" si="1"/>
        <v>#REF!</v>
      </c>
      <c r="G35" s="78" t="e">
        <f>แบบประเมินการเขียน!#REF!</f>
        <v>#REF!</v>
      </c>
      <c r="H35" s="79" t="e">
        <f t="shared" si="1"/>
        <v>#REF!</v>
      </c>
      <c r="I35" s="80" t="e">
        <f t="shared" si="3"/>
        <v>#REF!</v>
      </c>
      <c r="J35" s="81" t="e">
        <f t="shared" si="0"/>
        <v>#REF!</v>
      </c>
      <c r="K35" s="82" t="e">
        <f t="shared" si="2"/>
        <v>#REF!</v>
      </c>
    </row>
    <row r="36" spans="1:12" x14ac:dyDescent="0.55000000000000004">
      <c r="A36" s="1">
        <v>26</v>
      </c>
      <c r="B36" s="4" t="str">
        <f>ข้อมูลนักเรียน!B30</f>
        <v>เด็กหญิงสุณิสา ต่างครบุรี</v>
      </c>
      <c r="C36" s="78" t="e">
        <f>แบบประเมินการอ่าน!#REF!</f>
        <v>#REF!</v>
      </c>
      <c r="D36" s="79" t="e">
        <f t="shared" si="1"/>
        <v>#REF!</v>
      </c>
      <c r="E36" s="78" t="e">
        <f>แบบประเมินการคิดวิเคราะห์!#REF!</f>
        <v>#REF!</v>
      </c>
      <c r="F36" s="79" t="e">
        <f t="shared" si="1"/>
        <v>#REF!</v>
      </c>
      <c r="G36" s="78" t="e">
        <f>แบบประเมินการเขียน!#REF!</f>
        <v>#REF!</v>
      </c>
      <c r="H36" s="79" t="e">
        <f t="shared" si="1"/>
        <v>#REF!</v>
      </c>
      <c r="I36" s="80" t="e">
        <f t="shared" si="3"/>
        <v>#REF!</v>
      </c>
      <c r="J36" s="81" t="e">
        <f t="shared" si="0"/>
        <v>#REF!</v>
      </c>
      <c r="K36" s="82" t="e">
        <f t="shared" si="2"/>
        <v>#REF!</v>
      </c>
    </row>
    <row r="37" spans="1:12" x14ac:dyDescent="0.55000000000000004">
      <c r="A37" s="1">
        <v>27</v>
      </c>
      <c r="B37" s="4" t="str">
        <f>ข้อมูลนักเรียน!B31</f>
        <v>เด็กหญิงนิติรัตน์  คำกอง</v>
      </c>
      <c r="C37" s="78">
        <f>แบบประเมินการอ่าน!I46</f>
        <v>0</v>
      </c>
      <c r="D37" s="79" t="str">
        <f t="shared" ref="D37:D43" si="4">IF(C37&gt;=2.5,"ดีเยี่ยม",IF(C37&gt;=1.5,"ดี",IF(C37&gt;=1,"ผ่านเกณฑ์",IF(C37&gt;=0,"ไม่ผ่านเกณฑ์"))))</f>
        <v>ไม่ผ่านเกณฑ์</v>
      </c>
      <c r="E37" s="78">
        <f>แบบประเมินการคิดวิเคราะห์!I46</f>
        <v>0</v>
      </c>
      <c r="F37" s="79" t="str">
        <f t="shared" ref="F37:F43" si="5">IF(E37&gt;=2.5,"ดีเยี่ยม",IF(E37&gt;=1.5,"ดี",IF(E37&gt;=1,"ผ่านเกณฑ์",IF(E37&gt;=0,"ไม่ผ่านเกณฑ์"))))</f>
        <v>ไม่ผ่านเกณฑ์</v>
      </c>
      <c r="G37" s="78">
        <f>แบบประเมินการเขียน!I46</f>
        <v>0</v>
      </c>
      <c r="H37" s="79" t="str">
        <f t="shared" ref="H37:H43" si="6">IF(G37&gt;=2.5,"ดีเยี่ยม",IF(G37&gt;=1.5,"ดี",IF(G37&gt;=1,"ผ่านเกณฑ์",IF(G37&gt;=0,"ไม่ผ่านเกณฑ์"))))</f>
        <v>ไม่ผ่านเกณฑ์</v>
      </c>
      <c r="I37" s="80">
        <f t="shared" ref="I37:I43" si="7">SUM(C37:H37)</f>
        <v>0</v>
      </c>
      <c r="J37" s="81">
        <f t="shared" ref="J37:J43" si="8">AVERAGE(C37:H37)</f>
        <v>0</v>
      </c>
      <c r="K37" s="82" t="str">
        <f t="shared" ref="K37:K43" si="9">IF(J37&gt;=2.5,"ดีเยี่ยม",IF(J37&gt;=1.5,"ดี",IF(J37&gt;=1,"ผ่านเกณฑ์",IF(J37&gt;=0,"ไม่ผ่านเกณฑ์"))))</f>
        <v>ไม่ผ่านเกณฑ์</v>
      </c>
    </row>
    <row r="38" spans="1:12" x14ac:dyDescent="0.55000000000000004">
      <c r="A38" s="1">
        <v>28</v>
      </c>
      <c r="B38" s="4" t="str">
        <f>ข้อมูลนักเรียน!B32</f>
        <v>เด็กหญิงปิ่นมณี  คำวงศ์พะเนา</v>
      </c>
      <c r="C38" s="78" t="e">
        <f>แบบประเมินการอ่าน!#REF!</f>
        <v>#REF!</v>
      </c>
      <c r="D38" s="79" t="e">
        <f t="shared" si="4"/>
        <v>#REF!</v>
      </c>
      <c r="E38" s="78" t="e">
        <f>แบบประเมินการคิดวิเคราะห์!#REF!</f>
        <v>#REF!</v>
      </c>
      <c r="F38" s="79" t="e">
        <f t="shared" si="5"/>
        <v>#REF!</v>
      </c>
      <c r="G38" s="78" t="e">
        <f>แบบประเมินการเขียน!#REF!</f>
        <v>#REF!</v>
      </c>
      <c r="H38" s="79" t="e">
        <f t="shared" si="6"/>
        <v>#REF!</v>
      </c>
      <c r="I38" s="80" t="e">
        <f t="shared" si="7"/>
        <v>#REF!</v>
      </c>
      <c r="J38" s="81" t="e">
        <f t="shared" si="8"/>
        <v>#REF!</v>
      </c>
      <c r="K38" s="82" t="e">
        <f t="shared" si="9"/>
        <v>#REF!</v>
      </c>
    </row>
    <row r="39" spans="1:12" x14ac:dyDescent="0.55000000000000004">
      <c r="A39" s="1">
        <v>29</v>
      </c>
      <c r="B39" s="4" t="str">
        <f>ข้อมูลนักเรียน!B33</f>
        <v>เด็กชายพชร  ตั้งตัว</v>
      </c>
      <c r="C39" s="78" t="e">
        <f>แบบประเมินการอ่าน!#REF!</f>
        <v>#REF!</v>
      </c>
      <c r="D39" s="79" t="e">
        <f t="shared" si="4"/>
        <v>#REF!</v>
      </c>
      <c r="E39" s="78" t="e">
        <f>แบบประเมินการคิดวิเคราะห์!#REF!</f>
        <v>#REF!</v>
      </c>
      <c r="F39" s="79" t="e">
        <f t="shared" si="5"/>
        <v>#REF!</v>
      </c>
      <c r="G39" s="78" t="e">
        <f>แบบประเมินการเขียน!#REF!</f>
        <v>#REF!</v>
      </c>
      <c r="H39" s="79" t="e">
        <f t="shared" si="6"/>
        <v>#REF!</v>
      </c>
      <c r="I39" s="80" t="e">
        <f t="shared" si="7"/>
        <v>#REF!</v>
      </c>
      <c r="J39" s="81" t="e">
        <f t="shared" si="8"/>
        <v>#REF!</v>
      </c>
      <c r="K39" s="82" t="e">
        <f t="shared" si="9"/>
        <v>#REF!</v>
      </c>
    </row>
    <row r="40" spans="1:12" x14ac:dyDescent="0.55000000000000004">
      <c r="A40" s="1"/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x14ac:dyDescent="0.55000000000000004">
      <c r="A41" s="1"/>
      <c r="B41" s="4"/>
      <c r="C41" s="78"/>
      <c r="D41" s="79"/>
      <c r="E41" s="78"/>
      <c r="F41" s="79"/>
      <c r="G41" s="78"/>
      <c r="H41" s="79"/>
      <c r="I41" s="80"/>
      <c r="J41" s="81"/>
      <c r="K41" s="82"/>
    </row>
    <row r="42" spans="1:12" x14ac:dyDescent="0.55000000000000004">
      <c r="A42" s="1"/>
      <c r="B42" s="4"/>
      <c r="C42" s="78"/>
      <c r="D42" s="79"/>
      <c r="E42" s="78"/>
      <c r="F42" s="79"/>
      <c r="G42" s="78"/>
      <c r="H42" s="79"/>
      <c r="I42" s="80"/>
      <c r="J42" s="81"/>
      <c r="K42" s="82"/>
    </row>
    <row r="43" spans="1:12" x14ac:dyDescent="0.55000000000000004">
      <c r="A43" s="1"/>
      <c r="B43" s="4"/>
      <c r="C43" s="78"/>
      <c r="D43" s="79"/>
      <c r="E43" s="78"/>
      <c r="F43" s="79"/>
      <c r="G43" s="78"/>
      <c r="H43" s="79"/>
      <c r="I43" s="80"/>
      <c r="J43" s="81"/>
      <c r="K43" s="82"/>
    </row>
    <row r="44" spans="1:12" x14ac:dyDescent="0.55000000000000004">
      <c r="A44" s="1"/>
      <c r="B44" s="4"/>
      <c r="C44" s="78"/>
      <c r="D44" s="79"/>
      <c r="E44" s="78"/>
      <c r="F44" s="79"/>
      <c r="G44" s="78"/>
      <c r="H44" s="79"/>
      <c r="I44" s="80"/>
      <c r="J44" s="81"/>
      <c r="K44" s="82"/>
    </row>
    <row r="45" spans="1:12" ht="24.6" customHeight="1" x14ac:dyDescent="0.55000000000000004">
      <c r="A45" s="137" t="s">
        <v>28</v>
      </c>
      <c r="B45" s="138"/>
      <c r="C45" s="26" t="e">
        <f>SUM(C11:C44)</f>
        <v>#DIV/0!</v>
      </c>
      <c r="D45" s="26"/>
      <c r="E45" s="26" t="e">
        <f t="shared" ref="E45:G45" si="10">SUM(E11:E44)</f>
        <v>#DIV/0!</v>
      </c>
      <c r="F45" s="26"/>
      <c r="G45" s="26" t="e">
        <f t="shared" si="10"/>
        <v>#DIV/0!</v>
      </c>
      <c r="H45" s="26"/>
      <c r="I45" s="29" t="e">
        <f t="shared" si="3"/>
        <v>#DIV/0!</v>
      </c>
      <c r="J45" s="26" t="e">
        <f t="shared" si="0"/>
        <v>#DIV/0!</v>
      </c>
      <c r="K45" s="27" t="e">
        <f t="shared" si="2"/>
        <v>#DIV/0!</v>
      </c>
    </row>
    <row r="46" spans="1:12" ht="24.6" customHeight="1" x14ac:dyDescent="0.55000000000000004">
      <c r="A46" s="139" t="s">
        <v>29</v>
      </c>
      <c r="B46" s="140"/>
      <c r="C46" s="25" t="e">
        <f t="shared" ref="C46:G46" si="11">AVERAGE(C11:C44)</f>
        <v>#DIV/0!</v>
      </c>
      <c r="D46" s="28" t="e">
        <f t="shared" si="1"/>
        <v>#DIV/0!</v>
      </c>
      <c r="E46" s="25" t="e">
        <f>AVERAGE(E11:E44)</f>
        <v>#DIV/0!</v>
      </c>
      <c r="F46" s="38" t="e">
        <f t="shared" si="1"/>
        <v>#DIV/0!</v>
      </c>
      <c r="G46" s="25" t="e">
        <f t="shared" si="11"/>
        <v>#DIV/0!</v>
      </c>
      <c r="H46" s="38" t="e">
        <f t="shared" si="1"/>
        <v>#DIV/0!</v>
      </c>
      <c r="I46" s="30" t="e">
        <f>SUM(I11:I44)</f>
        <v>#DIV/0!</v>
      </c>
      <c r="J46" s="30" t="e">
        <f>AVERAGE(J11:J44)</f>
        <v>#DIV/0!</v>
      </c>
      <c r="K46" s="28" t="e">
        <f t="shared" si="2"/>
        <v>#DIV/0!</v>
      </c>
    </row>
    <row r="47" spans="1:12" ht="23.25" customHeight="1" x14ac:dyDescent="0.65">
      <c r="A47" s="134" t="s">
        <v>44</v>
      </c>
      <c r="B47" s="134"/>
      <c r="C47" s="41"/>
      <c r="D47" s="39">
        <f>COUNTIF(D11:D44,L47)</f>
        <v>0</v>
      </c>
      <c r="E47" s="41"/>
      <c r="F47" s="39">
        <f>COUNTIF(F11:F44,L47)</f>
        <v>0</v>
      </c>
      <c r="G47" s="41"/>
      <c r="H47" s="39">
        <f>COUNTIF(H11:H44,L47)</f>
        <v>0</v>
      </c>
      <c r="I47" s="134" t="s">
        <v>32</v>
      </c>
      <c r="J47" s="134"/>
      <c r="K47" s="24">
        <f>COUNTIF(K11:K44,L47)</f>
        <v>0</v>
      </c>
      <c r="L47" s="3" t="s">
        <v>32</v>
      </c>
    </row>
    <row r="48" spans="1:12" ht="27.75" x14ac:dyDescent="0.65">
      <c r="A48" s="135" t="s">
        <v>43</v>
      </c>
      <c r="B48" s="135"/>
      <c r="C48" s="42"/>
      <c r="D48" s="43">
        <f>COUNTIF(D12:D44,L48)</f>
        <v>0</v>
      </c>
      <c r="E48" s="42"/>
      <c r="F48" s="43">
        <f>COUNTIF(F11:F44,L48)</f>
        <v>0</v>
      </c>
      <c r="G48" s="42"/>
      <c r="H48" s="43">
        <f>COUNTIF(H11:H44,L48)</f>
        <v>0</v>
      </c>
      <c r="I48" s="135" t="s">
        <v>33</v>
      </c>
      <c r="J48" s="135"/>
      <c r="K48" s="24">
        <f>COUNTIF(K11:K44,L48)</f>
        <v>0</v>
      </c>
      <c r="L48" s="3" t="s">
        <v>33</v>
      </c>
    </row>
    <row r="49" spans="1:12" ht="27.75" x14ac:dyDescent="0.65">
      <c r="A49" s="136" t="s">
        <v>45</v>
      </c>
      <c r="B49" s="136"/>
      <c r="C49" s="44"/>
      <c r="D49" s="45">
        <f>COUNTIF(D11:D44,L49)</f>
        <v>0</v>
      </c>
      <c r="E49" s="44"/>
      <c r="F49" s="45">
        <f>COUNTIF(F11:F44,L49)</f>
        <v>0</v>
      </c>
      <c r="G49" s="44"/>
      <c r="H49" s="45">
        <f>COUNTIF(H11:H44,L49)</f>
        <v>0</v>
      </c>
      <c r="I49" s="136" t="s">
        <v>34</v>
      </c>
      <c r="J49" s="136"/>
      <c r="K49" s="24">
        <f>COUNTIF(K11:K44,L49)</f>
        <v>0</v>
      </c>
      <c r="L49" s="3" t="s">
        <v>34</v>
      </c>
    </row>
    <row r="50" spans="1:12" ht="27.75" x14ac:dyDescent="0.65">
      <c r="A50" s="133" t="s">
        <v>46</v>
      </c>
      <c r="B50" s="133"/>
      <c r="C50" s="46"/>
      <c r="D50" s="40">
        <f>COUNTIF(D11:D44,L50)</f>
        <v>5</v>
      </c>
      <c r="E50" s="46"/>
      <c r="F50" s="40">
        <f>COUNTIF(F11:F44,L50)</f>
        <v>5</v>
      </c>
      <c r="G50" s="46"/>
      <c r="H50" s="40">
        <f>COUNTIF(H11:H44,L50)</f>
        <v>5</v>
      </c>
      <c r="I50" s="133" t="s">
        <v>35</v>
      </c>
      <c r="J50" s="133"/>
      <c r="K50" s="24">
        <f>COUNTIF(K11:K44,L50)</f>
        <v>5</v>
      </c>
      <c r="L50" s="3" t="s">
        <v>35</v>
      </c>
    </row>
  </sheetData>
  <mergeCells count="25">
    <mergeCell ref="I50:J50"/>
    <mergeCell ref="I47:J47"/>
    <mergeCell ref="I48:J48"/>
    <mergeCell ref="I49:J49"/>
    <mergeCell ref="A45:B45"/>
    <mergeCell ref="A46:B46"/>
    <mergeCell ref="A47:B47"/>
    <mergeCell ref="A48:B48"/>
    <mergeCell ref="A49:B49"/>
    <mergeCell ref="A50:B50"/>
    <mergeCell ref="J5:J10"/>
    <mergeCell ref="A1:K1"/>
    <mergeCell ref="A3:K3"/>
    <mergeCell ref="K5:K10"/>
    <mergeCell ref="E5:E10"/>
    <mergeCell ref="C5:C10"/>
    <mergeCell ref="G5:G10"/>
    <mergeCell ref="I5:I10"/>
    <mergeCell ref="A5:A10"/>
    <mergeCell ref="B5:B10"/>
    <mergeCell ref="D5:D10"/>
    <mergeCell ref="F5:F10"/>
    <mergeCell ref="H5:H10"/>
    <mergeCell ref="A2:E2"/>
    <mergeCell ref="G2:K2"/>
  </mergeCells>
  <pageMargins left="0.54" right="0.56999999999999995" top="0.75" bottom="0.75" header="0.3" footer="0.3"/>
  <pageSetup paperSize="9" scale="5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P11"/>
  <sheetViews>
    <sheetView view="pageBreakPreview" zoomScale="70" zoomScaleNormal="60" zoomScaleSheetLayoutView="70" workbookViewId="0">
      <selection activeCell="C12" sqref="C12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43" t="s">
        <v>78</v>
      </c>
      <c r="B2" s="143"/>
      <c r="C2" s="143"/>
      <c r="D2" s="143"/>
      <c r="E2" s="143"/>
      <c r="F2" s="143"/>
      <c r="G2" s="143"/>
      <c r="H2" s="143" t="s">
        <v>79</v>
      </c>
      <c r="I2" s="143"/>
      <c r="J2" s="143"/>
      <c r="K2" s="143"/>
      <c r="L2" s="143"/>
      <c r="M2" s="143"/>
      <c r="N2" s="143"/>
      <c r="O2" s="143"/>
    </row>
    <row r="3" spans="1:16" s="3" customFormat="1" ht="24" x14ac:dyDescent="0.55000000000000004">
      <c r="A3" s="143" t="s">
        <v>77</v>
      </c>
      <c r="B3" s="143"/>
      <c r="C3" s="143"/>
      <c r="D3" s="143"/>
      <c r="E3" s="143"/>
      <c r="F3" s="143"/>
      <c r="G3" s="143"/>
      <c r="H3" s="9"/>
      <c r="I3" s="146" t="str">
        <f>ข้อมูลพื้นฐาน!D4</f>
        <v>ชั้นมัธยมศึกษาปีที่ 1</v>
      </c>
      <c r="J3" s="146"/>
      <c r="K3" s="143" t="s">
        <v>23</v>
      </c>
      <c r="L3" s="143"/>
      <c r="M3" s="147" t="str">
        <f>ข้อมูลพื้นฐาน!D6</f>
        <v>ปีการศึกษา 2565</v>
      </c>
      <c r="N3" s="147"/>
      <c r="O3" s="9"/>
    </row>
    <row r="4" spans="1:16" s="3" customFormat="1" ht="24" x14ac:dyDescent="0.55000000000000004">
      <c r="A4" s="10"/>
      <c r="B4" s="9" t="str">
        <f>ข้อมูลพื้นฐาน!D4</f>
        <v>ชั้นมัธยมศึกษาปีที่ 1</v>
      </c>
      <c r="C4" s="143" t="s">
        <v>23</v>
      </c>
      <c r="D4" s="143"/>
      <c r="E4" s="143" t="str">
        <f>ข้อมูลพื้นฐาน!D6</f>
        <v>ปีการศึกษา 2565</v>
      </c>
      <c r="F4" s="143"/>
      <c r="G4" s="10"/>
      <c r="H4" s="10"/>
      <c r="O4" s="10"/>
    </row>
    <row r="5" spans="1:16" s="3" customFormat="1" ht="24" x14ac:dyDescent="0.55000000000000004">
      <c r="B5" s="143" t="str">
        <f>ข้อมูลพื้นฐาน!D7</f>
        <v>โรงเรียนบ้านกุดโบสถ์</v>
      </c>
      <c r="C5" s="143"/>
      <c r="D5" s="143"/>
      <c r="E5" s="143"/>
      <c r="F5" s="143"/>
      <c r="G5" s="10"/>
      <c r="H5" s="143"/>
      <c r="I5" s="143"/>
      <c r="J5" s="143"/>
      <c r="K5" s="143"/>
      <c r="L5" s="143"/>
      <c r="M5" s="143"/>
      <c r="N5" s="143"/>
      <c r="O5" s="143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43"/>
      <c r="I6" s="143"/>
      <c r="J6" s="143"/>
      <c r="K6" s="143"/>
      <c r="L6" s="143"/>
      <c r="M6" s="143"/>
      <c r="N6" s="143"/>
      <c r="O6" s="143"/>
    </row>
    <row r="7" spans="1:16" s="3" customFormat="1" ht="24" x14ac:dyDescent="0.55000000000000004">
      <c r="B7" s="19" t="s">
        <v>80</v>
      </c>
      <c r="C7" s="142" t="s">
        <v>30</v>
      </c>
      <c r="D7" s="142"/>
      <c r="E7" s="142" t="s">
        <v>4</v>
      </c>
      <c r="F7" s="142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81</v>
      </c>
      <c r="C8" s="141" t="e">
        <f>'สรุปรวม 1 (เทอม1)'!C46</f>
        <v>#DIV/0!</v>
      </c>
      <c r="D8" s="141"/>
      <c r="E8" s="121" t="e">
        <f>IF(C8&gt;=2.5,"ดีเยี่ยม",IF(C8&gt;=1.5,"ดี",IF(C8&gt;=1,"ผ่านเกณฑ์",IF(C8&gt;=0,"ไม่ผ่านเกณฑ์"))))</f>
        <v>#DIV/0!</v>
      </c>
      <c r="F8" s="121"/>
    </row>
    <row r="9" spans="1:16" s="3" customFormat="1" ht="24" x14ac:dyDescent="0.55000000000000004">
      <c r="B9" s="20" t="s">
        <v>82</v>
      </c>
      <c r="C9" s="141" t="e">
        <f>'สรุปรวม 1 (เทอม1)'!E46</f>
        <v>#DIV/0!</v>
      </c>
      <c r="D9" s="141"/>
      <c r="E9" s="121" t="e">
        <f t="shared" ref="E9:E10" si="0">IF(C9&gt;=2.5,"ดีเยี่ยม",IF(C9&gt;=1.5,"ดี",IF(C9&gt;=1,"ผ่านเกณฑ์",IF(C9&gt;=0,"ไม่ผ่านเกณฑ์"))))</f>
        <v>#DIV/0!</v>
      </c>
      <c r="F9" s="121"/>
    </row>
    <row r="10" spans="1:16" s="3" customFormat="1" ht="24" x14ac:dyDescent="0.55000000000000004">
      <c r="B10" s="20" t="s">
        <v>83</v>
      </c>
      <c r="C10" s="141" t="e">
        <f>'สรุปรวม 1 (เทอม1)'!G46</f>
        <v>#DIV/0!</v>
      </c>
      <c r="D10" s="141"/>
      <c r="E10" s="121" t="e">
        <f t="shared" si="0"/>
        <v>#DIV/0!</v>
      </c>
      <c r="F10" s="121"/>
    </row>
    <row r="11" spans="1:16" s="3" customFormat="1" ht="24" x14ac:dyDescent="0.55000000000000004">
      <c r="B11" s="21" t="s">
        <v>85</v>
      </c>
      <c r="C11" s="145" t="e">
        <f>'สรุปรวม 1 (เทอม1)'!J46</f>
        <v>#DIV/0!</v>
      </c>
      <c r="D11" s="145"/>
      <c r="E11" s="144" t="e">
        <f t="shared" ref="E11" si="1">IF(C11&gt;=2.5,"ดีเยี่ยม",IF(C11&gt;=1.5,"ดี",IF(C11&gt;=1,"ผ่านเกณฑ์",IF(C11&gt;=0,"ไม่ผ่านเกณฑ์"))))</f>
        <v>#DIV/0!</v>
      </c>
      <c r="F11" s="144"/>
    </row>
  </sheetData>
  <mergeCells count="21">
    <mergeCell ref="C4:D4"/>
    <mergeCell ref="E4:F4"/>
    <mergeCell ref="H2:O2"/>
    <mergeCell ref="K3:L3"/>
    <mergeCell ref="I3:J3"/>
    <mergeCell ref="M3:N3"/>
    <mergeCell ref="A2:G2"/>
    <mergeCell ref="A3:G3"/>
    <mergeCell ref="C10:D10"/>
    <mergeCell ref="E10:F10"/>
    <mergeCell ref="E7:F7"/>
    <mergeCell ref="H5:O5"/>
    <mergeCell ref="E11:F11"/>
    <mergeCell ref="C11:D11"/>
    <mergeCell ref="H6:O6"/>
    <mergeCell ref="B5:F5"/>
    <mergeCell ref="C7:D7"/>
    <mergeCell ref="E8:F8"/>
    <mergeCell ref="C9:D9"/>
    <mergeCell ref="E9:F9"/>
    <mergeCell ref="C8:D8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FDB-68A1-4608-B18A-3C2278D4DBDB}">
  <sheetPr>
    <tabColor rgb="FFCCFF99"/>
  </sheetPr>
  <dimension ref="A2:M35"/>
  <sheetViews>
    <sheetView view="pageBreakPreview" topLeftCell="A7" zoomScale="96" zoomScaleNormal="69" zoomScaleSheetLayoutView="96" workbookViewId="0">
      <selection activeCell="A16" sqref="A16:H16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375" style="31" customWidth="1"/>
    <col min="13" max="13" width="9" style="31"/>
    <col min="14" max="14" width="18.625" style="31" customWidth="1"/>
    <col min="15" max="16384" width="9" style="31"/>
  </cols>
  <sheetData>
    <row r="2" spans="1:13" ht="14.25" customHeight="1" x14ac:dyDescent="0.4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37.5" customHeight="1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30.75" x14ac:dyDescent="0.7">
      <c r="A4" s="32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62</v>
      </c>
      <c r="B5" s="32"/>
      <c r="C5" s="32"/>
      <c r="D5" s="32"/>
      <c r="E5" s="32" t="s">
        <v>63</v>
      </c>
      <c r="F5" s="113" t="s">
        <v>65</v>
      </c>
      <c r="G5" s="113"/>
      <c r="H5" s="113"/>
      <c r="I5" s="113"/>
      <c r="J5" s="113"/>
      <c r="K5" s="113"/>
      <c r="L5" s="113"/>
    </row>
    <row r="6" spans="1:13" ht="24.75" customHeight="1" x14ac:dyDescent="0.7">
      <c r="A6" s="37" t="s">
        <v>84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66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6" t="s">
        <v>107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3" ht="20.25" customHeight="1" x14ac:dyDescent="0.55000000000000004">
      <c r="A10" s="118" t="s">
        <v>31</v>
      </c>
      <c r="B10" s="118"/>
      <c r="C10" s="118"/>
      <c r="D10" s="119" t="s">
        <v>48</v>
      </c>
      <c r="E10" s="117" t="s">
        <v>49</v>
      </c>
      <c r="F10" s="117"/>
      <c r="G10" s="117"/>
      <c r="H10" s="117"/>
      <c r="I10" s="117"/>
      <c r="J10" s="117"/>
      <c r="K10" s="117"/>
      <c r="L10" s="117"/>
    </row>
    <row r="11" spans="1:13" ht="22.5" customHeight="1" x14ac:dyDescent="0.55000000000000004">
      <c r="A11" s="118"/>
      <c r="B11" s="118"/>
      <c r="C11" s="118"/>
      <c r="D11" s="119"/>
      <c r="E11" s="117" t="s">
        <v>51</v>
      </c>
      <c r="F11" s="117"/>
      <c r="G11" s="117" t="s">
        <v>50</v>
      </c>
      <c r="H11" s="117"/>
      <c r="I11" s="117" t="s">
        <v>52</v>
      </c>
      <c r="J11" s="117"/>
      <c r="K11" s="117" t="s">
        <v>53</v>
      </c>
      <c r="L11" s="117"/>
    </row>
    <row r="12" spans="1:13" ht="24" x14ac:dyDescent="0.55000000000000004">
      <c r="A12" s="118"/>
      <c r="B12" s="118"/>
      <c r="C12" s="118"/>
      <c r="D12" s="119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5" t="s">
        <v>71</v>
      </c>
      <c r="B13" s="115"/>
      <c r="C13" s="115"/>
      <c r="D13" s="34">
        <v>29</v>
      </c>
      <c r="E13" s="35">
        <f>'สรุปรวม 1 (เทอม2)'!D49</f>
        <v>6</v>
      </c>
      <c r="F13" s="36">
        <f>SUM(E13*100)/D13</f>
        <v>20.689655172413794</v>
      </c>
      <c r="G13" s="35">
        <f>'สรุปรวม 1 (เทอม2)'!D48</f>
        <v>0</v>
      </c>
      <c r="H13" s="36">
        <f>SUM(G13*100)/D13</f>
        <v>0</v>
      </c>
      <c r="I13" s="35">
        <f>'สรุปรวม 1 (เทอม2)'!D47</f>
        <v>0</v>
      </c>
      <c r="J13" s="36">
        <f>SUM(I13*100)/D13</f>
        <v>0</v>
      </c>
      <c r="K13" s="35">
        <f>'สรุปรวม 1 (เทอม2)'!D46</f>
        <v>0</v>
      </c>
      <c r="L13" s="36">
        <f>SUM(K13*100)/D13</f>
        <v>0</v>
      </c>
    </row>
    <row r="14" spans="1:13" ht="24.75" customHeight="1" x14ac:dyDescent="0.55000000000000004">
      <c r="A14" s="115" t="s">
        <v>72</v>
      </c>
      <c r="B14" s="115"/>
      <c r="C14" s="115"/>
      <c r="D14" s="34">
        <v>29</v>
      </c>
      <c r="E14" s="35">
        <f>'สรุปรวม 1 (เทอม2)'!F49</f>
        <v>6</v>
      </c>
      <c r="F14" s="36">
        <f t="shared" ref="F14:F15" si="0">SUM(E14*100)/D14</f>
        <v>20.689655172413794</v>
      </c>
      <c r="G14" s="35">
        <f>'สรุปรวม 1 (เทอม2)'!F48</f>
        <v>0</v>
      </c>
      <c r="H14" s="36">
        <f t="shared" ref="H14:H15" si="1">SUM(G14*100)/D14</f>
        <v>0</v>
      </c>
      <c r="I14" s="35">
        <f>'สรุปรวม 1 (เทอม2)'!F47</f>
        <v>0</v>
      </c>
      <c r="J14" s="36">
        <f t="shared" ref="J14:J15" si="2">SUM(I14*100)/D14</f>
        <v>0</v>
      </c>
      <c r="K14" s="35">
        <f>'สรุปรวม 1 (เทอม2)'!F46</f>
        <v>0</v>
      </c>
      <c r="L14" s="36">
        <f t="shared" ref="L14:L15" si="3">SUM(K14*100)/D14</f>
        <v>0</v>
      </c>
    </row>
    <row r="15" spans="1:13" ht="24.75" customHeight="1" x14ac:dyDescent="0.55000000000000004">
      <c r="A15" s="115" t="s">
        <v>73</v>
      </c>
      <c r="B15" s="115"/>
      <c r="C15" s="115"/>
      <c r="D15" s="34">
        <v>29</v>
      </c>
      <c r="E15" s="35">
        <f>'สรุปรวม 1 (เทอม2)'!H49</f>
        <v>6</v>
      </c>
      <c r="F15" s="36">
        <f t="shared" si="0"/>
        <v>20.689655172413794</v>
      </c>
      <c r="G15" s="35">
        <f>'สรุปรวม 1 (เทอม2)'!H48</f>
        <v>0</v>
      </c>
      <c r="H15" s="36">
        <f t="shared" si="1"/>
        <v>0</v>
      </c>
      <c r="I15" s="35">
        <f>'สรุปรวม 1 (เทอม2)'!H47</f>
        <v>0</v>
      </c>
      <c r="J15" s="36">
        <f t="shared" si="2"/>
        <v>0</v>
      </c>
      <c r="K15" s="35">
        <f>'สรุปรวม 1 (เทอม2)'!H46</f>
        <v>0</v>
      </c>
      <c r="L15" s="36">
        <f t="shared" si="3"/>
        <v>0</v>
      </c>
    </row>
    <row r="16" spans="1:13" ht="24.75" customHeight="1" x14ac:dyDescent="0.55000000000000004">
      <c r="A16" s="121" t="s">
        <v>57</v>
      </c>
      <c r="B16" s="121"/>
      <c r="C16" s="121"/>
      <c r="D16" s="121"/>
      <c r="E16" s="121"/>
      <c r="F16" s="121"/>
      <c r="G16" s="121"/>
      <c r="H16" s="121"/>
      <c r="I16" s="122">
        <f>'สรุปรวม 1 (เทอม2)'!K47+'สรุปรวม 1 (เทอม2)'!K46</f>
        <v>0</v>
      </c>
      <c r="J16" s="122"/>
      <c r="K16" s="122"/>
      <c r="L16" s="122"/>
      <c r="M16" s="3"/>
    </row>
    <row r="17" spans="1:13" ht="24.75" customHeight="1" x14ac:dyDescent="0.55000000000000004">
      <c r="A17" s="121" t="s">
        <v>56</v>
      </c>
      <c r="B17" s="121"/>
      <c r="C17" s="121"/>
      <c r="D17" s="121"/>
      <c r="E17" s="121"/>
      <c r="F17" s="121"/>
      <c r="G17" s="121"/>
      <c r="H17" s="121"/>
      <c r="I17" s="123">
        <f>SUM(I16*100)/D13</f>
        <v>0</v>
      </c>
      <c r="J17" s="123"/>
      <c r="K17" s="123"/>
      <c r="L17" s="123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14" t="s">
        <v>59</v>
      </c>
      <c r="F21" s="114"/>
      <c r="G21" s="114"/>
      <c r="H21" s="114"/>
      <c r="I21" s="114"/>
      <c r="J21" s="114"/>
      <c r="K21" s="3"/>
      <c r="L21" s="3"/>
    </row>
    <row r="22" spans="1:13" ht="24" customHeight="1" x14ac:dyDescent="0.55000000000000004">
      <c r="A22" s="3"/>
      <c r="B22" s="3"/>
      <c r="C22" s="3"/>
      <c r="D22" s="3"/>
      <c r="E22" s="114" t="str">
        <f>ข้อมูลพื้นฐาน!D8</f>
        <v>นางพรรณิกร  ประโพธิเทศ</v>
      </c>
      <c r="F22" s="114"/>
      <c r="G22" s="114"/>
      <c r="H22" s="114"/>
      <c r="I22" s="114"/>
      <c r="J22" s="114"/>
      <c r="K22" s="3"/>
      <c r="L22" s="3"/>
    </row>
    <row r="23" spans="1:13" ht="24" customHeight="1" x14ac:dyDescent="0.55000000000000004">
      <c r="E23" s="114" t="str">
        <f>ข้อมูลพื้นฐาน!D9</f>
        <v>ครูประจำชั้น</v>
      </c>
      <c r="F23" s="114"/>
      <c r="G23" s="114"/>
      <c r="H23" s="114"/>
      <c r="I23" s="114"/>
      <c r="J23" s="114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20" t="s">
        <v>61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14" t="s">
        <v>59</v>
      </c>
      <c r="F29" s="114"/>
      <c r="G29" s="114"/>
      <c r="H29" s="114"/>
      <c r="I29" s="114"/>
      <c r="J29" s="114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14" t="str">
        <f>ข้อมูลพื้นฐาน!D10</f>
        <v>(นายสุนันท์  จงใจกลาง)</v>
      </c>
      <c r="F30" s="114"/>
      <c r="G30" s="114"/>
      <c r="H30" s="114"/>
      <c r="I30" s="114"/>
      <c r="J30" s="114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14" t="str">
        <f>ข้อมูลพื้นฐาน!D11</f>
        <v>ผู้อำนวยการโรงเรียน</v>
      </c>
      <c r="F31" s="114"/>
      <c r="G31" s="114"/>
      <c r="H31" s="114"/>
      <c r="I31" s="114"/>
      <c r="J31" s="114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A13:C13"/>
    <mergeCell ref="A14:C14"/>
    <mergeCell ref="E31:J31"/>
    <mergeCell ref="E21:J21"/>
    <mergeCell ref="E22:J22"/>
    <mergeCell ref="E23:J23"/>
    <mergeCell ref="A27:L27"/>
    <mergeCell ref="E29:J29"/>
    <mergeCell ref="E30:J30"/>
    <mergeCell ref="A15:C15"/>
    <mergeCell ref="A16:H16"/>
    <mergeCell ref="I16:L16"/>
    <mergeCell ref="A17:H17"/>
    <mergeCell ref="I17:L17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B36C-4986-4A9E-8B1D-D8D9C8240AEB}">
  <sheetPr>
    <tabColor rgb="FFFFCC99"/>
    <pageSetUpPr fitToPage="1"/>
  </sheetPr>
  <dimension ref="A1:L49"/>
  <sheetViews>
    <sheetView view="pageBreakPreview" zoomScale="85" zoomScaleNormal="85" zoomScaleSheetLayoutView="85" workbookViewId="0">
      <selection activeCell="B41" sqref="B41"/>
    </sheetView>
  </sheetViews>
  <sheetFormatPr defaultColWidth="7.75" defaultRowHeight="24" x14ac:dyDescent="0.55000000000000004"/>
  <cols>
    <col min="1" max="1" width="6.875" style="3" customWidth="1"/>
    <col min="2" max="2" width="37.875" style="3" bestFit="1" customWidth="1"/>
    <col min="3" max="8" width="10.75" style="3" customWidth="1"/>
    <col min="9" max="10" width="14.75" style="3" customWidth="1"/>
    <col min="11" max="11" width="17.125" style="3" customWidth="1"/>
    <col min="12" max="16384" width="7.75" style="3"/>
  </cols>
  <sheetData>
    <row r="1" spans="1:11" ht="27.75" x14ac:dyDescent="0.55000000000000004">
      <c r="A1" s="125" t="s">
        <v>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15" customFormat="1" ht="27.75" x14ac:dyDescent="0.65">
      <c r="A2" s="131" t="str">
        <f>ข้อมูลพื้นฐาน!D4</f>
        <v>ชั้นมัธยมศึกษาปีที่ 1</v>
      </c>
      <c r="B2" s="131"/>
      <c r="C2" s="131"/>
      <c r="D2" s="131"/>
      <c r="E2" s="131"/>
      <c r="F2" s="48"/>
      <c r="G2" s="132" t="s">
        <v>42</v>
      </c>
      <c r="H2" s="132"/>
      <c r="I2" s="132"/>
      <c r="J2" s="132"/>
      <c r="K2" s="132"/>
    </row>
    <row r="3" spans="1:11" s="15" customFormat="1" ht="27.75" x14ac:dyDescent="0.65">
      <c r="A3" s="125" t="str">
        <f>ข้อมูลพื้นฐาน!D7</f>
        <v>โรงเรียนบ้านกุดโบสถ์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29" t="s">
        <v>16</v>
      </c>
      <c r="B5" s="130" t="s">
        <v>1</v>
      </c>
      <c r="C5" s="127" t="s">
        <v>81</v>
      </c>
      <c r="D5" s="126" t="s">
        <v>4</v>
      </c>
      <c r="E5" s="127" t="s">
        <v>82</v>
      </c>
      <c r="F5" s="126" t="s">
        <v>4</v>
      </c>
      <c r="G5" s="127" t="s">
        <v>86</v>
      </c>
      <c r="H5" s="126" t="s">
        <v>4</v>
      </c>
      <c r="I5" s="128" t="s">
        <v>2</v>
      </c>
      <c r="J5" s="124" t="s">
        <v>3</v>
      </c>
      <c r="K5" s="126" t="s">
        <v>4</v>
      </c>
    </row>
    <row r="6" spans="1:11" ht="19.899999999999999" customHeight="1" x14ac:dyDescent="0.55000000000000004">
      <c r="A6" s="129"/>
      <c r="B6" s="130"/>
      <c r="C6" s="127"/>
      <c r="D6" s="126"/>
      <c r="E6" s="127"/>
      <c r="F6" s="126"/>
      <c r="G6" s="127"/>
      <c r="H6" s="126"/>
      <c r="I6" s="128"/>
      <c r="J6" s="124"/>
      <c r="K6" s="126"/>
    </row>
    <row r="7" spans="1:11" ht="19.899999999999999" customHeight="1" x14ac:dyDescent="0.55000000000000004">
      <c r="A7" s="129"/>
      <c r="B7" s="130"/>
      <c r="C7" s="127"/>
      <c r="D7" s="126"/>
      <c r="E7" s="127"/>
      <c r="F7" s="126"/>
      <c r="G7" s="127"/>
      <c r="H7" s="126"/>
      <c r="I7" s="128"/>
      <c r="J7" s="124"/>
      <c r="K7" s="126"/>
    </row>
    <row r="8" spans="1:11" ht="19.899999999999999" customHeight="1" x14ac:dyDescent="0.55000000000000004">
      <c r="A8" s="129"/>
      <c r="B8" s="130"/>
      <c r="C8" s="127"/>
      <c r="D8" s="126"/>
      <c r="E8" s="127"/>
      <c r="F8" s="126"/>
      <c r="G8" s="127"/>
      <c r="H8" s="126"/>
      <c r="I8" s="128"/>
      <c r="J8" s="124"/>
      <c r="K8" s="126"/>
    </row>
    <row r="9" spans="1:11" ht="19.899999999999999" customHeight="1" x14ac:dyDescent="0.55000000000000004">
      <c r="A9" s="129"/>
      <c r="B9" s="130"/>
      <c r="C9" s="127"/>
      <c r="D9" s="126"/>
      <c r="E9" s="127"/>
      <c r="F9" s="126"/>
      <c r="G9" s="127"/>
      <c r="H9" s="126"/>
      <c r="I9" s="128"/>
      <c r="J9" s="124"/>
      <c r="K9" s="126"/>
    </row>
    <row r="10" spans="1:11" ht="39" customHeight="1" x14ac:dyDescent="0.55000000000000004">
      <c r="A10" s="129"/>
      <c r="B10" s="130"/>
      <c r="C10" s="127"/>
      <c r="D10" s="126"/>
      <c r="E10" s="127"/>
      <c r="F10" s="126"/>
      <c r="G10" s="127"/>
      <c r="H10" s="126"/>
      <c r="I10" s="128"/>
      <c r="J10" s="124"/>
      <c r="K10" s="126"/>
    </row>
    <row r="11" spans="1:11" x14ac:dyDescent="0.55000000000000004">
      <c r="A11" s="1">
        <v>1</v>
      </c>
      <c r="B11" s="4" t="str">
        <f>ข้อมูลนักเรียน!B5</f>
        <v>เด็กชายปิยะพงษ์  ศรีลาพร</v>
      </c>
      <c r="C11" s="78" t="e">
        <f>แบบประเมินการอ่าน!S11</f>
        <v>#DIV/0!</v>
      </c>
      <c r="D11" s="79" t="e">
        <f>IF(C11&gt;=2.5,"ดีเยี่ยม",IF(C11&gt;=1.5,"ดี",IF(C11&gt;=1,"ผ่านเกณฑ์",IF(C11&gt;=0,"ไม่ผ่านเกณฑ์"))))</f>
        <v>#DIV/0!</v>
      </c>
      <c r="E11" s="78" t="e">
        <f>แบบประเมินการคิดวิเคราะห์!S11</f>
        <v>#DIV/0!</v>
      </c>
      <c r="F11" s="79" t="e">
        <f>IF(E11&gt;=2.5,"ดีเยี่ยม",IF(E11&gt;=1.5,"ดี",IF(E11&gt;=1,"ผ่านเกณฑ์",IF(E11&gt;=0,"ไม่ผ่านเกณฑ์"))))</f>
        <v>#DIV/0!</v>
      </c>
      <c r="G11" s="78" t="e">
        <f>แบบประเมินการเขียน!S11</f>
        <v>#DIV/0!</v>
      </c>
      <c r="H11" s="79" t="e">
        <f>IF(G11&gt;=2.5,"ดีเยี่ยม",IF(G11&gt;=1.5,"ดี",IF(G11&gt;=1,"ผ่านเกณฑ์",IF(G11&gt;=0,"ไม่ผ่านเกณฑ์"))))</f>
        <v>#DIV/0!</v>
      </c>
      <c r="I11" s="80" t="e">
        <f>SUM(C11:H11)</f>
        <v>#DIV/0!</v>
      </c>
      <c r="J11" s="81" t="e">
        <f t="shared" ref="J11:J44" si="0">AVERAGE(C11:H11)</f>
        <v>#DIV/0!</v>
      </c>
      <c r="K11" s="82" t="e">
        <f>IF(J11&gt;=2.5,"ดีเยี่ยม",IF(J11&gt;=1.5,"ดี",IF(J11&gt;=1,"ผ่านเกณฑ์",IF(J11&gt;=0,"ไม่ผ่านเกณฑ์"))))</f>
        <v>#DIV/0!</v>
      </c>
    </row>
    <row r="12" spans="1:11" x14ac:dyDescent="0.55000000000000004">
      <c r="A12" s="1">
        <v>2</v>
      </c>
      <c r="B12" s="4" t="str">
        <f>ข้อมูลนักเรียน!B6</f>
        <v>เด็กชายโชคทวี  กำภูชาชาติ</v>
      </c>
      <c r="C12" s="78" t="e">
        <f>แบบประเมินการอ่าน!S12</f>
        <v>#DIV/0!</v>
      </c>
      <c r="D12" s="79" t="e">
        <f t="shared" ref="D12:H45" si="1">IF(C12&gt;=2.5,"ดีเยี่ยม",IF(C12&gt;=1.5,"ดี",IF(C12&gt;=1,"ผ่านเกณฑ์",IF(C12&gt;=0,"ไม่ผ่านเกณฑ์"))))</f>
        <v>#DIV/0!</v>
      </c>
      <c r="E12" s="78" t="e">
        <f>แบบประเมินการคิดวิเคราะห์!S12</f>
        <v>#DIV/0!</v>
      </c>
      <c r="F12" s="79" t="e">
        <f t="shared" si="1"/>
        <v>#DIV/0!</v>
      </c>
      <c r="G12" s="78" t="e">
        <f>แบบประเมินการเขียน!S12</f>
        <v>#DIV/0!</v>
      </c>
      <c r="H12" s="79" t="e">
        <f t="shared" si="1"/>
        <v>#DIV/0!</v>
      </c>
      <c r="I12" s="80" t="e">
        <f t="shared" ref="I12:I44" si="2">SUM(C12:H12)</f>
        <v>#DIV/0!</v>
      </c>
      <c r="J12" s="81" t="e">
        <f t="shared" si="0"/>
        <v>#DIV/0!</v>
      </c>
      <c r="K12" s="82" t="e">
        <f t="shared" ref="K12:K44" si="3">IF(J12&gt;=2.5,"ดีเยี่ยม",IF(J12&gt;=1.5,"ดี",IF(J12&gt;=1,"ผ่านเกณฑ์",IF(J12&gt;=0,"ไม่ผ่านเกณฑ์"))))</f>
        <v>#DIV/0!</v>
      </c>
    </row>
    <row r="13" spans="1:11" x14ac:dyDescent="0.55000000000000004">
      <c r="A13" s="1">
        <v>3</v>
      </c>
      <c r="B13" s="4" t="str">
        <f>ข้อมูลนักเรียน!B7</f>
        <v>เด็กชายธีณภัทร  กลิ่นนางรอง</v>
      </c>
      <c r="C13" s="78" t="e">
        <f>แบบประเมินการอ่าน!S13</f>
        <v>#DIV/0!</v>
      </c>
      <c r="D13" s="79" t="e">
        <f t="shared" si="1"/>
        <v>#DIV/0!</v>
      </c>
      <c r="E13" s="78" t="e">
        <f>แบบประเมินการคิดวิเคราะห์!S13</f>
        <v>#DIV/0!</v>
      </c>
      <c r="F13" s="79" t="e">
        <f t="shared" si="1"/>
        <v>#DIV/0!</v>
      </c>
      <c r="G13" s="78" t="e">
        <f>แบบประเมินการเขียน!S13</f>
        <v>#DIV/0!</v>
      </c>
      <c r="H13" s="79" t="e">
        <f t="shared" si="1"/>
        <v>#DIV/0!</v>
      </c>
      <c r="I13" s="80" t="e">
        <f t="shared" si="2"/>
        <v>#DIV/0!</v>
      </c>
      <c r="J13" s="81" t="e">
        <f t="shared" si="0"/>
        <v>#DIV/0!</v>
      </c>
      <c r="K13" s="82" t="e">
        <f t="shared" si="3"/>
        <v>#DIV/0!</v>
      </c>
    </row>
    <row r="14" spans="1:11" x14ac:dyDescent="0.55000000000000004">
      <c r="A14" s="1">
        <v>4</v>
      </c>
      <c r="B14" s="4" t="str">
        <f>ข้อมูลนักเรียน!B8</f>
        <v>เด็กชายราชวัต  รุ่งโรจน์</v>
      </c>
      <c r="C14" s="78" t="e">
        <f>แบบประเมินการอ่าน!S14</f>
        <v>#DIV/0!</v>
      </c>
      <c r="D14" s="79" t="e">
        <f t="shared" si="1"/>
        <v>#DIV/0!</v>
      </c>
      <c r="E14" s="78" t="e">
        <f>แบบประเมินการคิดวิเคราะห์!S14</f>
        <v>#DIV/0!</v>
      </c>
      <c r="F14" s="79" t="e">
        <f t="shared" si="1"/>
        <v>#DIV/0!</v>
      </c>
      <c r="G14" s="78" t="e">
        <f>แบบประเมินการเขียน!S14</f>
        <v>#DIV/0!</v>
      </c>
      <c r="H14" s="79" t="e">
        <f t="shared" si="1"/>
        <v>#DIV/0!</v>
      </c>
      <c r="I14" s="80" t="e">
        <f t="shared" si="2"/>
        <v>#DIV/0!</v>
      </c>
      <c r="J14" s="81" t="e">
        <f t="shared" si="0"/>
        <v>#DIV/0!</v>
      </c>
      <c r="K14" s="82" t="e">
        <f t="shared" si="3"/>
        <v>#DIV/0!</v>
      </c>
    </row>
    <row r="15" spans="1:11" x14ac:dyDescent="0.55000000000000004">
      <c r="A15" s="1">
        <v>5</v>
      </c>
      <c r="B15" s="4" t="str">
        <f>ข้อมูลนักเรียน!B9</f>
        <v>เด็กชายศุภกฤต  ชินรัมย์</v>
      </c>
      <c r="C15" s="78" t="e">
        <f>แบบประเมินการอ่าน!S15</f>
        <v>#DIV/0!</v>
      </c>
      <c r="D15" s="79" t="e">
        <f t="shared" si="1"/>
        <v>#DIV/0!</v>
      </c>
      <c r="E15" s="78" t="e">
        <f>แบบประเมินการคิดวิเคราะห์!S15</f>
        <v>#DIV/0!</v>
      </c>
      <c r="F15" s="79" t="e">
        <f t="shared" si="1"/>
        <v>#DIV/0!</v>
      </c>
      <c r="G15" s="78" t="e">
        <f>แบบประเมินการเขียน!S15</f>
        <v>#DIV/0!</v>
      </c>
      <c r="H15" s="79" t="e">
        <f t="shared" si="1"/>
        <v>#DIV/0!</v>
      </c>
      <c r="I15" s="80" t="e">
        <f t="shared" si="2"/>
        <v>#DIV/0!</v>
      </c>
      <c r="J15" s="81" t="e">
        <f t="shared" si="0"/>
        <v>#DIV/0!</v>
      </c>
      <c r="K15" s="82" t="e">
        <f t="shared" si="3"/>
        <v>#DIV/0!</v>
      </c>
    </row>
    <row r="16" spans="1:11" x14ac:dyDescent="0.55000000000000004">
      <c r="A16" s="1">
        <v>6</v>
      </c>
      <c r="B16" s="4" t="str">
        <f>ข้อมูลนักเรียน!B10</f>
        <v>เด็กหญิงกัญญาวีร์  จตุเทน</v>
      </c>
      <c r="C16" s="78" t="e">
        <f>แบบประเมินการอ่าน!S16</f>
        <v>#DIV/0!</v>
      </c>
      <c r="D16" s="79" t="e">
        <f t="shared" si="1"/>
        <v>#DIV/0!</v>
      </c>
      <c r="E16" s="78" t="e">
        <f>แบบประเมินการคิดวิเคราะห์!S16</f>
        <v>#DIV/0!</v>
      </c>
      <c r="F16" s="79" t="e">
        <f t="shared" si="1"/>
        <v>#DIV/0!</v>
      </c>
      <c r="G16" s="78" t="e">
        <f>แบบประเมินการเขียน!S16</f>
        <v>#DIV/0!</v>
      </c>
      <c r="H16" s="79" t="e">
        <f t="shared" si="1"/>
        <v>#DIV/0!</v>
      </c>
      <c r="I16" s="80" t="e">
        <f t="shared" si="2"/>
        <v>#DIV/0!</v>
      </c>
      <c r="J16" s="81" t="e">
        <f t="shared" si="0"/>
        <v>#DIV/0!</v>
      </c>
      <c r="K16" s="82" t="e">
        <f t="shared" si="3"/>
        <v>#DIV/0!</v>
      </c>
    </row>
    <row r="17" spans="1:11" x14ac:dyDescent="0.55000000000000004">
      <c r="A17" s="1">
        <v>7</v>
      </c>
      <c r="B17" s="4" t="str">
        <f>ข้อมูลนักเรียน!B11</f>
        <v>เด็กหญิงภัทรธาราภรณ์  คล้ายกระโทก</v>
      </c>
      <c r="C17" s="78" t="e">
        <f>แบบประเมินการอ่าน!S17</f>
        <v>#DIV/0!</v>
      </c>
      <c r="D17" s="79" t="e">
        <f t="shared" si="1"/>
        <v>#DIV/0!</v>
      </c>
      <c r="E17" s="78" t="e">
        <f>แบบประเมินการคิดวิเคราะห์!S17</f>
        <v>#DIV/0!</v>
      </c>
      <c r="F17" s="79" t="e">
        <f t="shared" si="1"/>
        <v>#DIV/0!</v>
      </c>
      <c r="G17" s="78" t="e">
        <f>แบบประเมินการเขียน!S17</f>
        <v>#DIV/0!</v>
      </c>
      <c r="H17" s="79" t="e">
        <f t="shared" si="1"/>
        <v>#DIV/0!</v>
      </c>
      <c r="I17" s="80" t="e">
        <f t="shared" si="2"/>
        <v>#DIV/0!</v>
      </c>
      <c r="J17" s="81" t="e">
        <f t="shared" si="0"/>
        <v>#DIV/0!</v>
      </c>
      <c r="K17" s="82" t="e">
        <f t="shared" si="3"/>
        <v>#DIV/0!</v>
      </c>
    </row>
    <row r="18" spans="1:11" x14ac:dyDescent="0.55000000000000004">
      <c r="A18" s="1">
        <v>8</v>
      </c>
      <c r="B18" s="4" t="str">
        <f>ข้อมูลนักเรียน!B12</f>
        <v>เด็กหญิงศดานันท์  ประสมโค</v>
      </c>
      <c r="C18" s="78" t="e">
        <f>แบบประเมินการอ่าน!S18</f>
        <v>#DIV/0!</v>
      </c>
      <c r="D18" s="79" t="e">
        <f t="shared" si="1"/>
        <v>#DIV/0!</v>
      </c>
      <c r="E18" s="78" t="e">
        <f>แบบประเมินการคิดวิเคราะห์!S18</f>
        <v>#DIV/0!</v>
      </c>
      <c r="F18" s="79" t="e">
        <f t="shared" si="1"/>
        <v>#DIV/0!</v>
      </c>
      <c r="G18" s="78" t="e">
        <f>แบบประเมินการเขียน!S18</f>
        <v>#DIV/0!</v>
      </c>
      <c r="H18" s="79" t="e">
        <f t="shared" si="1"/>
        <v>#DIV/0!</v>
      </c>
      <c r="I18" s="80" t="e">
        <f t="shared" si="2"/>
        <v>#DIV/0!</v>
      </c>
      <c r="J18" s="81" t="e">
        <f t="shared" si="0"/>
        <v>#DIV/0!</v>
      </c>
      <c r="K18" s="82" t="e">
        <f t="shared" si="3"/>
        <v>#DIV/0!</v>
      </c>
    </row>
    <row r="19" spans="1:11" x14ac:dyDescent="0.55000000000000004">
      <c r="A19" s="1">
        <v>9</v>
      </c>
      <c r="B19" s="4" t="str">
        <f>ข้อมูลนักเรียน!B13</f>
        <v>เด็กหญิงณัฐวดี  คุ้นกระโทก</v>
      </c>
      <c r="C19" s="78" t="e">
        <f>แบบประเมินการอ่าน!S19</f>
        <v>#DIV/0!</v>
      </c>
      <c r="D19" s="79" t="e">
        <f t="shared" si="1"/>
        <v>#DIV/0!</v>
      </c>
      <c r="E19" s="78" t="e">
        <f>แบบประเมินการคิดวิเคราะห์!S19</f>
        <v>#DIV/0!</v>
      </c>
      <c r="F19" s="79" t="e">
        <f t="shared" si="1"/>
        <v>#DIV/0!</v>
      </c>
      <c r="G19" s="78" t="e">
        <f>แบบประเมินการเขียน!S19</f>
        <v>#DIV/0!</v>
      </c>
      <c r="H19" s="79" t="e">
        <f t="shared" si="1"/>
        <v>#DIV/0!</v>
      </c>
      <c r="I19" s="80" t="e">
        <f t="shared" si="2"/>
        <v>#DIV/0!</v>
      </c>
      <c r="J19" s="81" t="e">
        <f t="shared" si="0"/>
        <v>#DIV/0!</v>
      </c>
      <c r="K19" s="82" t="e">
        <f t="shared" si="3"/>
        <v>#DIV/0!</v>
      </c>
    </row>
    <row r="20" spans="1:11" x14ac:dyDescent="0.55000000000000004">
      <c r="A20" s="1">
        <v>10</v>
      </c>
      <c r="B20" s="4" t="str">
        <f>ข้อมูลนักเรียน!B14</f>
        <v>เด็กชายณัฐภัทร  แรมกระโทก</v>
      </c>
      <c r="C20" s="78" t="e">
        <f>แบบประเมินการอ่าน!S20</f>
        <v>#DIV/0!</v>
      </c>
      <c r="D20" s="79" t="e">
        <f t="shared" si="1"/>
        <v>#DIV/0!</v>
      </c>
      <c r="E20" s="78" t="e">
        <f>แบบประเมินการคิดวิเคราะห์!S20</f>
        <v>#DIV/0!</v>
      </c>
      <c r="F20" s="79" t="e">
        <f t="shared" si="1"/>
        <v>#DIV/0!</v>
      </c>
      <c r="G20" s="78" t="e">
        <f>แบบประเมินการเขียน!S20</f>
        <v>#DIV/0!</v>
      </c>
      <c r="H20" s="79" t="e">
        <f t="shared" si="1"/>
        <v>#DIV/0!</v>
      </c>
      <c r="I20" s="80" t="e">
        <f t="shared" si="2"/>
        <v>#DIV/0!</v>
      </c>
      <c r="J20" s="81" t="e">
        <f t="shared" si="0"/>
        <v>#DIV/0!</v>
      </c>
      <c r="K20" s="82" t="e">
        <f t="shared" si="3"/>
        <v>#DIV/0!</v>
      </c>
    </row>
    <row r="21" spans="1:11" x14ac:dyDescent="0.55000000000000004">
      <c r="A21" s="1">
        <v>11</v>
      </c>
      <c r="B21" s="4" t="str">
        <f>ข้อมูลนักเรียน!B15</f>
        <v>เด็กชายณัฐิวัฒน์  แก่นกระโทก</v>
      </c>
      <c r="C21" s="78" t="e">
        <f>แบบประเมินการอ่าน!S21</f>
        <v>#DIV/0!</v>
      </c>
      <c r="D21" s="79" t="e">
        <f t="shared" si="1"/>
        <v>#DIV/0!</v>
      </c>
      <c r="E21" s="78" t="e">
        <f>แบบประเมินการคิดวิเคราะห์!S21</f>
        <v>#DIV/0!</v>
      </c>
      <c r="F21" s="79" t="e">
        <f t="shared" si="1"/>
        <v>#DIV/0!</v>
      </c>
      <c r="G21" s="78" t="e">
        <f>แบบประเมินการเขียน!S21</f>
        <v>#DIV/0!</v>
      </c>
      <c r="H21" s="79" t="e">
        <f t="shared" si="1"/>
        <v>#DIV/0!</v>
      </c>
      <c r="I21" s="80" t="e">
        <f t="shared" si="2"/>
        <v>#DIV/0!</v>
      </c>
      <c r="J21" s="81" t="e">
        <f t="shared" si="0"/>
        <v>#DIV/0!</v>
      </c>
      <c r="K21" s="82" t="e">
        <f t="shared" si="3"/>
        <v>#DIV/0!</v>
      </c>
    </row>
    <row r="22" spans="1:11" x14ac:dyDescent="0.55000000000000004">
      <c r="A22" s="1">
        <v>12</v>
      </c>
      <c r="B22" s="4" t="str">
        <f>ข้อมูลนักเรียน!B16</f>
        <v>เด็กชายธีรพัฒน์  เขลากระโทก</v>
      </c>
      <c r="C22" s="78" t="e">
        <f>แบบประเมินการอ่าน!S22</f>
        <v>#DIV/0!</v>
      </c>
      <c r="D22" s="79" t="e">
        <f t="shared" si="1"/>
        <v>#DIV/0!</v>
      </c>
      <c r="E22" s="78" t="e">
        <f>แบบประเมินการคิดวิเคราะห์!S22</f>
        <v>#DIV/0!</v>
      </c>
      <c r="F22" s="79" t="e">
        <f t="shared" si="1"/>
        <v>#DIV/0!</v>
      </c>
      <c r="G22" s="78" t="e">
        <f>แบบประเมินการเขียน!S22</f>
        <v>#DIV/0!</v>
      </c>
      <c r="H22" s="79" t="e">
        <f t="shared" si="1"/>
        <v>#DIV/0!</v>
      </c>
      <c r="I22" s="80" t="e">
        <f t="shared" si="2"/>
        <v>#DIV/0!</v>
      </c>
      <c r="J22" s="81" t="e">
        <f t="shared" si="0"/>
        <v>#DIV/0!</v>
      </c>
      <c r="K22" s="82" t="e">
        <f t="shared" si="3"/>
        <v>#DIV/0!</v>
      </c>
    </row>
    <row r="23" spans="1:11" x14ac:dyDescent="0.55000000000000004">
      <c r="A23" s="1">
        <v>13</v>
      </c>
      <c r="B23" s="4" t="str">
        <f>ข้อมูลนักเรียน!B17</f>
        <v>เด็กหญิงเพชรรัตน์  เรียบกระโทก</v>
      </c>
      <c r="C23" s="78" t="e">
        <f>แบบประเมินการอ่าน!S23</f>
        <v>#DIV/0!</v>
      </c>
      <c r="D23" s="79" t="e">
        <f t="shared" si="1"/>
        <v>#DIV/0!</v>
      </c>
      <c r="E23" s="78" t="e">
        <f>แบบประเมินการคิดวิเคราะห์!S23</f>
        <v>#DIV/0!</v>
      </c>
      <c r="F23" s="79" t="e">
        <f t="shared" si="1"/>
        <v>#DIV/0!</v>
      </c>
      <c r="G23" s="78" t="e">
        <f>แบบประเมินการเขียน!S23</f>
        <v>#DIV/0!</v>
      </c>
      <c r="H23" s="79" t="e">
        <f t="shared" si="1"/>
        <v>#DIV/0!</v>
      </c>
      <c r="I23" s="80" t="e">
        <f t="shared" si="2"/>
        <v>#DIV/0!</v>
      </c>
      <c r="J23" s="81" t="e">
        <f t="shared" si="0"/>
        <v>#DIV/0!</v>
      </c>
      <c r="K23" s="82" t="e">
        <f t="shared" si="3"/>
        <v>#DIV/0!</v>
      </c>
    </row>
    <row r="24" spans="1:11" x14ac:dyDescent="0.55000000000000004">
      <c r="A24" s="1">
        <v>14</v>
      </c>
      <c r="B24" s="4" t="str">
        <f>ข้อมูลนักเรียน!B18</f>
        <v>เด็กหญิงกันยรัตน์  เรืองหนีชาติ</v>
      </c>
      <c r="C24" s="78" t="e">
        <f>แบบประเมินการอ่าน!S24</f>
        <v>#DIV/0!</v>
      </c>
      <c r="D24" s="79" t="e">
        <f t="shared" si="1"/>
        <v>#DIV/0!</v>
      </c>
      <c r="E24" s="78" t="e">
        <f>แบบประเมินการคิดวิเคราะห์!S24</f>
        <v>#DIV/0!</v>
      </c>
      <c r="F24" s="79" t="e">
        <f t="shared" si="1"/>
        <v>#DIV/0!</v>
      </c>
      <c r="G24" s="78" t="e">
        <f>แบบประเมินการเขียน!S24</f>
        <v>#DIV/0!</v>
      </c>
      <c r="H24" s="79" t="e">
        <f t="shared" si="1"/>
        <v>#DIV/0!</v>
      </c>
      <c r="I24" s="80" t="e">
        <f t="shared" si="2"/>
        <v>#DIV/0!</v>
      </c>
      <c r="J24" s="81" t="e">
        <f t="shared" si="0"/>
        <v>#DIV/0!</v>
      </c>
      <c r="K24" s="82" t="e">
        <f t="shared" si="3"/>
        <v>#DIV/0!</v>
      </c>
    </row>
    <row r="25" spans="1:11" x14ac:dyDescent="0.55000000000000004">
      <c r="A25" s="1">
        <v>15</v>
      </c>
      <c r="B25" s="4" t="str">
        <f>ข้อมูลนักเรียน!B19</f>
        <v>เด็กหญิงพรชิตา  แผ้วครบุรี</v>
      </c>
      <c r="C25" s="78" t="e">
        <f>แบบประเมินการอ่าน!S25</f>
        <v>#DIV/0!</v>
      </c>
      <c r="D25" s="79" t="e">
        <f t="shared" si="1"/>
        <v>#DIV/0!</v>
      </c>
      <c r="E25" s="78" t="e">
        <f>แบบประเมินการคิดวิเคราะห์!S25</f>
        <v>#DIV/0!</v>
      </c>
      <c r="F25" s="79" t="e">
        <f t="shared" si="1"/>
        <v>#DIV/0!</v>
      </c>
      <c r="G25" s="78" t="e">
        <f>แบบประเมินการเขียน!S25</f>
        <v>#DIV/0!</v>
      </c>
      <c r="H25" s="79" t="e">
        <f t="shared" si="1"/>
        <v>#DIV/0!</v>
      </c>
      <c r="I25" s="80" t="e">
        <f t="shared" si="2"/>
        <v>#DIV/0!</v>
      </c>
      <c r="J25" s="81" t="e">
        <f t="shared" si="0"/>
        <v>#DIV/0!</v>
      </c>
      <c r="K25" s="82" t="e">
        <f t="shared" si="3"/>
        <v>#DIV/0!</v>
      </c>
    </row>
    <row r="26" spans="1:11" x14ac:dyDescent="0.55000000000000004">
      <c r="A26" s="1">
        <v>16</v>
      </c>
      <c r="B26" s="4" t="str">
        <f>ข้อมูลนักเรียน!B20</f>
        <v>เด็กหญิงกัญญ์กุลณัช  เสี่ยงกระโทก</v>
      </c>
      <c r="C26" s="78" t="e">
        <f>แบบประเมินการอ่าน!S35</f>
        <v>#DIV/0!</v>
      </c>
      <c r="D26" s="79" t="e">
        <f t="shared" si="1"/>
        <v>#DIV/0!</v>
      </c>
      <c r="E26" s="78" t="e">
        <f>แบบประเมินการคิดวิเคราะห์!S35</f>
        <v>#DIV/0!</v>
      </c>
      <c r="F26" s="79" t="e">
        <f t="shared" si="1"/>
        <v>#DIV/0!</v>
      </c>
      <c r="G26" s="78" t="e">
        <f>แบบประเมินการเขียน!S35</f>
        <v>#DIV/0!</v>
      </c>
      <c r="H26" s="79" t="e">
        <f t="shared" si="1"/>
        <v>#DIV/0!</v>
      </c>
      <c r="I26" s="80" t="e">
        <f t="shared" si="2"/>
        <v>#DIV/0!</v>
      </c>
      <c r="J26" s="81" t="e">
        <f t="shared" si="0"/>
        <v>#DIV/0!</v>
      </c>
      <c r="K26" s="82" t="e">
        <f t="shared" si="3"/>
        <v>#DIV/0!</v>
      </c>
    </row>
    <row r="27" spans="1:11" x14ac:dyDescent="0.55000000000000004">
      <c r="A27" s="1">
        <v>17</v>
      </c>
      <c r="B27" s="4" t="str">
        <f>ข้อมูลนักเรียน!B21</f>
        <v>เด็กหญิงตรีทิตยพิภา ไร่กระโทก</v>
      </c>
      <c r="C27" s="78" t="e">
        <f>แบบประเมินการอ่าน!S36</f>
        <v>#DIV/0!</v>
      </c>
      <c r="D27" s="79" t="e">
        <f t="shared" si="1"/>
        <v>#DIV/0!</v>
      </c>
      <c r="E27" s="78" t="e">
        <f>แบบประเมินการคิดวิเคราะห์!S36</f>
        <v>#DIV/0!</v>
      </c>
      <c r="F27" s="79" t="e">
        <f t="shared" si="1"/>
        <v>#DIV/0!</v>
      </c>
      <c r="G27" s="78" t="e">
        <f>แบบประเมินการเขียน!S36</f>
        <v>#DIV/0!</v>
      </c>
      <c r="H27" s="79" t="e">
        <f t="shared" si="1"/>
        <v>#DIV/0!</v>
      </c>
      <c r="I27" s="80" t="e">
        <f t="shared" si="2"/>
        <v>#DIV/0!</v>
      </c>
      <c r="J27" s="81" t="e">
        <f t="shared" si="0"/>
        <v>#DIV/0!</v>
      </c>
      <c r="K27" s="82" t="e">
        <f t="shared" si="3"/>
        <v>#DIV/0!</v>
      </c>
    </row>
    <row r="28" spans="1:11" x14ac:dyDescent="0.55000000000000004">
      <c r="A28" s="1">
        <v>18</v>
      </c>
      <c r="B28" s="4" t="str">
        <f>ข้อมูลนักเรียน!B22</f>
        <v>เด็กชายอาทิวราห์  ประเว</v>
      </c>
      <c r="C28" s="78" t="e">
        <f>แบบประเมินการอ่าน!S37</f>
        <v>#DIV/0!</v>
      </c>
      <c r="D28" s="79" t="e">
        <f t="shared" si="1"/>
        <v>#DIV/0!</v>
      </c>
      <c r="E28" s="78" t="e">
        <f>แบบประเมินการคิดวิเคราะห์!S37</f>
        <v>#DIV/0!</v>
      </c>
      <c r="F28" s="79" t="e">
        <f t="shared" si="1"/>
        <v>#DIV/0!</v>
      </c>
      <c r="G28" s="78" t="e">
        <f>แบบประเมินการเขียน!S37</f>
        <v>#DIV/0!</v>
      </c>
      <c r="H28" s="79" t="e">
        <f t="shared" si="1"/>
        <v>#DIV/0!</v>
      </c>
      <c r="I28" s="80" t="e">
        <f t="shared" si="2"/>
        <v>#DIV/0!</v>
      </c>
      <c r="J28" s="81" t="e">
        <f t="shared" si="0"/>
        <v>#DIV/0!</v>
      </c>
      <c r="K28" s="82" t="e">
        <f t="shared" si="3"/>
        <v>#DIV/0!</v>
      </c>
    </row>
    <row r="29" spans="1:11" x14ac:dyDescent="0.55000000000000004">
      <c r="A29" s="1">
        <v>19</v>
      </c>
      <c r="B29" s="4" t="str">
        <f>ข้อมูลนักเรียน!B23</f>
        <v>เด็กชายอดิศร  บุตรสระน้อย</v>
      </c>
      <c r="C29" s="78" t="e">
        <f>แบบประเมินการอ่าน!S38</f>
        <v>#DIV/0!</v>
      </c>
      <c r="D29" s="79" t="e">
        <f t="shared" si="1"/>
        <v>#DIV/0!</v>
      </c>
      <c r="E29" s="78" t="e">
        <f>แบบประเมินการคิดวิเคราะห์!S38</f>
        <v>#DIV/0!</v>
      </c>
      <c r="F29" s="79" t="e">
        <f t="shared" si="1"/>
        <v>#DIV/0!</v>
      </c>
      <c r="G29" s="78" t="e">
        <f>แบบประเมินการเขียน!S38</f>
        <v>#DIV/0!</v>
      </c>
      <c r="H29" s="79" t="e">
        <f t="shared" si="1"/>
        <v>#DIV/0!</v>
      </c>
      <c r="I29" s="80" t="e">
        <f t="shared" si="2"/>
        <v>#DIV/0!</v>
      </c>
      <c r="J29" s="81" t="e">
        <f t="shared" si="0"/>
        <v>#DIV/0!</v>
      </c>
      <c r="K29" s="82" t="e">
        <f t="shared" si="3"/>
        <v>#DIV/0!</v>
      </c>
    </row>
    <row r="30" spans="1:11" x14ac:dyDescent="0.55000000000000004">
      <c r="A30" s="1">
        <v>20</v>
      </c>
      <c r="B30" s="4" t="str">
        <f>ข้อมูลนักเรียน!B24</f>
        <v>เด็กชายพืชมงคล  อบอุ่น</v>
      </c>
      <c r="C30" s="78" t="e">
        <f>แบบประเมินการอ่าน!S39</f>
        <v>#DIV/0!</v>
      </c>
      <c r="D30" s="79" t="e">
        <f t="shared" si="1"/>
        <v>#DIV/0!</v>
      </c>
      <c r="E30" s="78" t="e">
        <f>แบบประเมินการคิดวิเคราะห์!S39</f>
        <v>#DIV/0!</v>
      </c>
      <c r="F30" s="79" t="e">
        <f t="shared" si="1"/>
        <v>#DIV/0!</v>
      </c>
      <c r="G30" s="78" t="e">
        <f>แบบประเมินการเขียน!S39</f>
        <v>#DIV/0!</v>
      </c>
      <c r="H30" s="79" t="e">
        <f t="shared" si="1"/>
        <v>#DIV/0!</v>
      </c>
      <c r="I30" s="80" t="e">
        <f t="shared" si="2"/>
        <v>#DIV/0!</v>
      </c>
      <c r="J30" s="81" t="e">
        <f t="shared" si="0"/>
        <v>#DIV/0!</v>
      </c>
      <c r="K30" s="82" t="e">
        <f t="shared" si="3"/>
        <v>#DIV/0!</v>
      </c>
    </row>
    <row r="31" spans="1:11" x14ac:dyDescent="0.55000000000000004">
      <c r="A31" s="1">
        <v>21</v>
      </c>
      <c r="B31" s="4" t="str">
        <f>ข้อมูลนักเรียน!B25</f>
        <v>เด็กหญิงสุพิชชา ต่างครบุรี</v>
      </c>
      <c r="C31" s="78">
        <f>แบบประเมินการอ่าน!S40</f>
        <v>0</v>
      </c>
      <c r="D31" s="79" t="str">
        <f t="shared" si="1"/>
        <v>ไม่ผ่านเกณฑ์</v>
      </c>
      <c r="E31" s="78">
        <f>แบบประเมินการคิดวิเคราะห์!S40</f>
        <v>0</v>
      </c>
      <c r="F31" s="79" t="str">
        <f t="shared" si="1"/>
        <v>ไม่ผ่านเกณฑ์</v>
      </c>
      <c r="G31" s="78">
        <f>แบบประเมินการเขียน!S40</f>
        <v>0</v>
      </c>
      <c r="H31" s="79" t="str">
        <f t="shared" si="1"/>
        <v>ไม่ผ่านเกณฑ์</v>
      </c>
      <c r="I31" s="80">
        <f t="shared" si="2"/>
        <v>0</v>
      </c>
      <c r="J31" s="81">
        <f t="shared" si="0"/>
        <v>0</v>
      </c>
      <c r="K31" s="82" t="str">
        <f t="shared" si="3"/>
        <v>ไม่ผ่านเกณฑ์</v>
      </c>
    </row>
    <row r="32" spans="1:11" x14ac:dyDescent="0.55000000000000004">
      <c r="A32" s="1">
        <v>22</v>
      </c>
      <c r="B32" s="4" t="str">
        <f>ข้อมูลนักเรียน!B26</f>
        <v>เด็กหญิงนิชานันท์  คำผง</v>
      </c>
      <c r="C32" s="78">
        <f>แบบประเมินการอ่าน!S41</f>
        <v>0</v>
      </c>
      <c r="D32" s="79" t="str">
        <f t="shared" si="1"/>
        <v>ไม่ผ่านเกณฑ์</v>
      </c>
      <c r="E32" s="78">
        <f>แบบประเมินการคิดวิเคราะห์!S41</f>
        <v>0</v>
      </c>
      <c r="F32" s="79" t="str">
        <f t="shared" si="1"/>
        <v>ไม่ผ่านเกณฑ์</v>
      </c>
      <c r="G32" s="78">
        <f>แบบประเมินการเขียน!S41</f>
        <v>0</v>
      </c>
      <c r="H32" s="79" t="str">
        <f t="shared" si="1"/>
        <v>ไม่ผ่านเกณฑ์</v>
      </c>
      <c r="I32" s="80">
        <f t="shared" si="2"/>
        <v>0</v>
      </c>
      <c r="J32" s="81">
        <f t="shared" si="0"/>
        <v>0</v>
      </c>
      <c r="K32" s="82" t="str">
        <f t="shared" si="3"/>
        <v>ไม่ผ่านเกณฑ์</v>
      </c>
    </row>
    <row r="33" spans="1:12" x14ac:dyDescent="0.55000000000000004">
      <c r="A33" s="1">
        <v>23</v>
      </c>
      <c r="B33" s="4" t="str">
        <f>ข้อมูลนักเรียน!B27</f>
        <v>เด็กหญิงมลิวรรณ บุญสงค์</v>
      </c>
      <c r="C33" s="78">
        <f>แบบประเมินการอ่าน!S42</f>
        <v>0</v>
      </c>
      <c r="D33" s="79" t="str">
        <f t="shared" si="1"/>
        <v>ไม่ผ่านเกณฑ์</v>
      </c>
      <c r="E33" s="78">
        <f>แบบประเมินการคิดวิเคราะห์!S42</f>
        <v>0</v>
      </c>
      <c r="F33" s="79" t="str">
        <f t="shared" si="1"/>
        <v>ไม่ผ่านเกณฑ์</v>
      </c>
      <c r="G33" s="78">
        <f>แบบประเมินการเขียน!S42</f>
        <v>0</v>
      </c>
      <c r="H33" s="79" t="str">
        <f t="shared" si="1"/>
        <v>ไม่ผ่านเกณฑ์</v>
      </c>
      <c r="I33" s="80">
        <f t="shared" si="2"/>
        <v>0</v>
      </c>
      <c r="J33" s="81">
        <f t="shared" si="0"/>
        <v>0</v>
      </c>
      <c r="K33" s="82" t="str">
        <f t="shared" si="3"/>
        <v>ไม่ผ่านเกณฑ์</v>
      </c>
    </row>
    <row r="34" spans="1:12" x14ac:dyDescent="0.55000000000000004">
      <c r="A34" s="1">
        <v>24</v>
      </c>
      <c r="B34" s="4" t="str">
        <f>ข้อมูลนักเรียน!B28</f>
        <v>เด็กหญิงสิริรัตน์ เงาะลำดวน</v>
      </c>
      <c r="C34" s="78">
        <f>แบบประเมินการอ่าน!S43</f>
        <v>0</v>
      </c>
      <c r="D34" s="79" t="str">
        <f t="shared" si="1"/>
        <v>ไม่ผ่านเกณฑ์</v>
      </c>
      <c r="E34" s="78">
        <f>แบบประเมินการคิดวิเคราะห์!S43</f>
        <v>0</v>
      </c>
      <c r="F34" s="79" t="str">
        <f t="shared" si="1"/>
        <v>ไม่ผ่านเกณฑ์</v>
      </c>
      <c r="G34" s="78">
        <f>แบบประเมินการเขียน!S43</f>
        <v>0</v>
      </c>
      <c r="H34" s="79" t="str">
        <f t="shared" si="1"/>
        <v>ไม่ผ่านเกณฑ์</v>
      </c>
      <c r="I34" s="80">
        <f t="shared" si="2"/>
        <v>0</v>
      </c>
      <c r="J34" s="81">
        <f t="shared" si="0"/>
        <v>0</v>
      </c>
      <c r="K34" s="82" t="str">
        <f t="shared" si="3"/>
        <v>ไม่ผ่านเกณฑ์</v>
      </c>
    </row>
    <row r="35" spans="1:12" x14ac:dyDescent="0.55000000000000004">
      <c r="A35" s="1">
        <v>25</v>
      </c>
      <c r="B35" s="4" t="str">
        <f>ข้อมูลนักเรียน!B29</f>
        <v>เด็กหญิงศิรดา วนเชียงราก</v>
      </c>
      <c r="C35" s="78" t="e">
        <f>แบบประเมินการอ่าน!#REF!</f>
        <v>#REF!</v>
      </c>
      <c r="D35" s="79" t="e">
        <f t="shared" si="1"/>
        <v>#REF!</v>
      </c>
      <c r="E35" s="78" t="e">
        <f>แบบประเมินการคิดวิเคราะห์!#REF!</f>
        <v>#REF!</v>
      </c>
      <c r="F35" s="79" t="e">
        <f t="shared" si="1"/>
        <v>#REF!</v>
      </c>
      <c r="G35" s="78" t="e">
        <f>แบบประเมินการเขียน!#REF!</f>
        <v>#REF!</v>
      </c>
      <c r="H35" s="79" t="e">
        <f t="shared" si="1"/>
        <v>#REF!</v>
      </c>
      <c r="I35" s="80" t="e">
        <f t="shared" si="2"/>
        <v>#REF!</v>
      </c>
      <c r="J35" s="81" t="e">
        <f t="shared" si="0"/>
        <v>#REF!</v>
      </c>
      <c r="K35" s="82" t="e">
        <f t="shared" si="3"/>
        <v>#REF!</v>
      </c>
    </row>
    <row r="36" spans="1:12" x14ac:dyDescent="0.55000000000000004">
      <c r="A36" s="1">
        <v>26</v>
      </c>
      <c r="B36" s="4" t="str">
        <f>ข้อมูลนักเรียน!B30</f>
        <v>เด็กหญิงสุณิสา ต่างครบุรี</v>
      </c>
      <c r="C36" s="78" t="e">
        <f>แบบประเมินการอ่าน!#REF!</f>
        <v>#REF!</v>
      </c>
      <c r="D36" s="79" t="e">
        <f t="shared" si="1"/>
        <v>#REF!</v>
      </c>
      <c r="E36" s="78" t="e">
        <f>แบบประเมินการคิดวิเคราะห์!#REF!</f>
        <v>#REF!</v>
      </c>
      <c r="F36" s="79" t="e">
        <f t="shared" si="1"/>
        <v>#REF!</v>
      </c>
      <c r="G36" s="78" t="e">
        <f>แบบประเมินการเขียน!#REF!</f>
        <v>#REF!</v>
      </c>
      <c r="H36" s="79" t="e">
        <f t="shared" si="1"/>
        <v>#REF!</v>
      </c>
      <c r="I36" s="80" t="e">
        <f t="shared" si="2"/>
        <v>#REF!</v>
      </c>
      <c r="J36" s="81" t="e">
        <f t="shared" si="0"/>
        <v>#REF!</v>
      </c>
      <c r="K36" s="82" t="e">
        <f t="shared" si="3"/>
        <v>#REF!</v>
      </c>
    </row>
    <row r="37" spans="1:12" x14ac:dyDescent="0.55000000000000004">
      <c r="A37" s="1">
        <v>27</v>
      </c>
      <c r="B37" s="4" t="str">
        <f>ข้อมูลนักเรียน!B31</f>
        <v>เด็กหญิงนิติรัตน์  คำกอง</v>
      </c>
      <c r="C37" s="78" t="e">
        <f>แบบประเมินการอ่าน!#REF!</f>
        <v>#REF!</v>
      </c>
      <c r="D37" s="79" t="e">
        <f t="shared" si="1"/>
        <v>#REF!</v>
      </c>
      <c r="E37" s="78" t="e">
        <f>แบบประเมินการคิดวิเคราะห์!#REF!</f>
        <v>#REF!</v>
      </c>
      <c r="F37" s="79" t="e">
        <f t="shared" si="1"/>
        <v>#REF!</v>
      </c>
      <c r="G37" s="78" t="e">
        <f>แบบประเมินการเขียน!#REF!</f>
        <v>#REF!</v>
      </c>
      <c r="H37" s="79" t="e">
        <f t="shared" si="1"/>
        <v>#REF!</v>
      </c>
      <c r="I37" s="80" t="e">
        <f t="shared" si="2"/>
        <v>#REF!</v>
      </c>
      <c r="J37" s="81" t="e">
        <f t="shared" si="0"/>
        <v>#REF!</v>
      </c>
      <c r="K37" s="82" t="e">
        <f t="shared" si="3"/>
        <v>#REF!</v>
      </c>
    </row>
    <row r="38" spans="1:12" x14ac:dyDescent="0.55000000000000004">
      <c r="A38" s="1">
        <v>28</v>
      </c>
      <c r="B38" s="4" t="str">
        <f>ข้อมูลนักเรียน!B32</f>
        <v>เด็กหญิงปิ่นมณี  คำวงศ์พะเนา</v>
      </c>
      <c r="C38" s="78">
        <f>แบบประเมินการอ่าน!S47</f>
        <v>0</v>
      </c>
      <c r="D38" s="79" t="str">
        <f t="shared" ref="D38:D43" si="4">IF(C38&gt;=2.5,"ดีเยี่ยม",IF(C38&gt;=1.5,"ดี",IF(C38&gt;=1,"ผ่านเกณฑ์",IF(C38&gt;=0,"ไม่ผ่านเกณฑ์"))))</f>
        <v>ไม่ผ่านเกณฑ์</v>
      </c>
      <c r="E38" s="78">
        <f>แบบประเมินการคิดวิเคราะห์!S47</f>
        <v>0</v>
      </c>
      <c r="F38" s="79" t="str">
        <f t="shared" ref="F38:F43" si="5">IF(E38&gt;=2.5,"ดีเยี่ยม",IF(E38&gt;=1.5,"ดี",IF(E38&gt;=1,"ผ่านเกณฑ์",IF(E38&gt;=0,"ไม่ผ่านเกณฑ์"))))</f>
        <v>ไม่ผ่านเกณฑ์</v>
      </c>
      <c r="G38" s="78">
        <f>แบบประเมินการเขียน!S47</f>
        <v>0</v>
      </c>
      <c r="H38" s="79" t="str">
        <f t="shared" ref="H38:H43" si="6">IF(G38&gt;=2.5,"ดีเยี่ยม",IF(G38&gt;=1.5,"ดี",IF(G38&gt;=1,"ผ่านเกณฑ์",IF(G38&gt;=0,"ไม่ผ่านเกณฑ์"))))</f>
        <v>ไม่ผ่านเกณฑ์</v>
      </c>
      <c r="I38" s="80">
        <f t="shared" ref="I38:I43" si="7">SUM(C38:H38)</f>
        <v>0</v>
      </c>
      <c r="J38" s="81">
        <f t="shared" ref="J38:J43" si="8">AVERAGE(C38:H38)</f>
        <v>0</v>
      </c>
      <c r="K38" s="82" t="str">
        <f t="shared" ref="K38:K43" si="9">IF(J38&gt;=2.5,"ดีเยี่ยม",IF(J38&gt;=1.5,"ดี",IF(J38&gt;=1,"ผ่านเกณฑ์",IF(J38&gt;=0,"ไม่ผ่านเกณฑ์"))))</f>
        <v>ไม่ผ่านเกณฑ์</v>
      </c>
    </row>
    <row r="39" spans="1:12" x14ac:dyDescent="0.55000000000000004">
      <c r="A39" s="1">
        <v>29</v>
      </c>
      <c r="B39" s="4" t="str">
        <f>ข้อมูลนักเรียน!B33</f>
        <v>เด็กชายพชร  ตั้งตัว</v>
      </c>
      <c r="C39" s="78">
        <f>แบบประเมินการอ่าน!S48</f>
        <v>0</v>
      </c>
      <c r="D39" s="79" t="str">
        <f t="shared" si="4"/>
        <v>ไม่ผ่านเกณฑ์</v>
      </c>
      <c r="E39" s="78">
        <f>แบบประเมินการคิดวิเคราะห์!S48</f>
        <v>0</v>
      </c>
      <c r="F39" s="79" t="str">
        <f t="shared" si="5"/>
        <v>ไม่ผ่านเกณฑ์</v>
      </c>
      <c r="G39" s="78">
        <f>แบบประเมินการเขียน!S48</f>
        <v>0</v>
      </c>
      <c r="H39" s="79" t="str">
        <f t="shared" si="6"/>
        <v>ไม่ผ่านเกณฑ์</v>
      </c>
      <c r="I39" s="80">
        <f t="shared" si="7"/>
        <v>0</v>
      </c>
      <c r="J39" s="81">
        <f t="shared" si="8"/>
        <v>0</v>
      </c>
      <c r="K39" s="82" t="str">
        <f t="shared" si="9"/>
        <v>ไม่ผ่านเกณฑ์</v>
      </c>
    </row>
    <row r="40" spans="1:12" x14ac:dyDescent="0.55000000000000004">
      <c r="A40" s="1"/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x14ac:dyDescent="0.55000000000000004">
      <c r="A41" s="1"/>
      <c r="B41" s="4"/>
      <c r="C41" s="78"/>
      <c r="D41" s="79"/>
      <c r="E41" s="78"/>
      <c r="F41" s="79"/>
      <c r="G41" s="78"/>
      <c r="H41" s="79"/>
      <c r="I41" s="80"/>
      <c r="J41" s="81"/>
      <c r="K41" s="82"/>
    </row>
    <row r="42" spans="1:12" x14ac:dyDescent="0.55000000000000004">
      <c r="A42" s="1"/>
      <c r="B42" s="4"/>
      <c r="C42" s="78"/>
      <c r="D42" s="79"/>
      <c r="E42" s="78"/>
      <c r="F42" s="79"/>
      <c r="G42" s="78"/>
      <c r="H42" s="79"/>
      <c r="I42" s="80"/>
      <c r="J42" s="81"/>
      <c r="K42" s="82"/>
    </row>
    <row r="43" spans="1:12" x14ac:dyDescent="0.55000000000000004">
      <c r="A43" s="1"/>
      <c r="B43" s="4"/>
      <c r="C43" s="78"/>
      <c r="D43" s="79"/>
      <c r="E43" s="78"/>
      <c r="F43" s="79"/>
      <c r="G43" s="78"/>
      <c r="H43" s="79"/>
      <c r="I43" s="80"/>
      <c r="J43" s="81"/>
      <c r="K43" s="82"/>
    </row>
    <row r="44" spans="1:12" ht="24.6" customHeight="1" x14ac:dyDescent="0.55000000000000004">
      <c r="A44" s="137" t="s">
        <v>28</v>
      </c>
      <c r="B44" s="138"/>
      <c r="C44" s="26" t="e">
        <f>SUM(C11:C43)</f>
        <v>#DIV/0!</v>
      </c>
      <c r="D44" s="26" t="e">
        <f>SUM(D11:D43)</f>
        <v>#DIV/0!</v>
      </c>
      <c r="E44" s="26" t="e">
        <f t="shared" ref="E44:G44" si="10">SUM(E11:E43)</f>
        <v>#DIV/0!</v>
      </c>
      <c r="F44" s="26"/>
      <c r="G44" s="26" t="e">
        <f t="shared" si="10"/>
        <v>#DIV/0!</v>
      </c>
      <c r="H44" s="26"/>
      <c r="I44" s="29" t="e">
        <f t="shared" si="2"/>
        <v>#DIV/0!</v>
      </c>
      <c r="J44" s="26" t="e">
        <f t="shared" si="0"/>
        <v>#DIV/0!</v>
      </c>
      <c r="K44" s="27" t="e">
        <f t="shared" si="3"/>
        <v>#DIV/0!</v>
      </c>
    </row>
    <row r="45" spans="1:12" ht="24.6" customHeight="1" x14ac:dyDescent="0.55000000000000004">
      <c r="A45" s="139" t="s">
        <v>29</v>
      </c>
      <c r="B45" s="140"/>
      <c r="C45" s="25" t="e">
        <f>AVERAGE(C11:C43)</f>
        <v>#DIV/0!</v>
      </c>
      <c r="D45" s="28" t="e">
        <f t="shared" si="1"/>
        <v>#DIV/0!</v>
      </c>
      <c r="E45" s="25" t="e">
        <f t="shared" ref="E45:G45" si="11">AVERAGE(E11:E43)</f>
        <v>#DIV/0!</v>
      </c>
      <c r="F45" s="38" t="e">
        <f t="shared" si="1"/>
        <v>#DIV/0!</v>
      </c>
      <c r="G45" s="25" t="e">
        <f t="shared" si="11"/>
        <v>#DIV/0!</v>
      </c>
      <c r="H45" s="38" t="e">
        <f t="shared" si="1"/>
        <v>#DIV/0!</v>
      </c>
      <c r="I45" s="30" t="e">
        <f>SUM(C45:H45)</f>
        <v>#DIV/0!</v>
      </c>
      <c r="J45" s="25" t="e">
        <f>AVERAGE(C45:H45)</f>
        <v>#DIV/0!</v>
      </c>
      <c r="K45" s="28" t="e">
        <f>IF(J45&gt;=2.5,"ดีเยี่ยม",IF(J45&gt;=1.5,"ดี",IF(J45&gt;=1,"ผ่านเกณฑ์",IF(J45&gt;=0,"ไม่ผ่านเกณฑ์"))))</f>
        <v>#DIV/0!</v>
      </c>
    </row>
    <row r="46" spans="1:12" ht="23.25" customHeight="1" x14ac:dyDescent="0.65">
      <c r="A46" s="134" t="s">
        <v>44</v>
      </c>
      <c r="B46" s="134"/>
      <c r="C46" s="41"/>
      <c r="D46" s="39">
        <f>COUNTIF(D11:D43,L46)</f>
        <v>0</v>
      </c>
      <c r="E46" s="41"/>
      <c r="F46" s="39">
        <f>COUNTIF(F11:F43,L46)</f>
        <v>0</v>
      </c>
      <c r="G46" s="41"/>
      <c r="H46" s="39">
        <f>COUNTIF(H11:H43,L46)</f>
        <v>0</v>
      </c>
      <c r="I46" s="134" t="s">
        <v>32</v>
      </c>
      <c r="J46" s="134"/>
      <c r="K46" s="24">
        <f>COUNTIF(K11:K43,L46)</f>
        <v>0</v>
      </c>
      <c r="L46" s="3" t="s">
        <v>32</v>
      </c>
    </row>
    <row r="47" spans="1:12" ht="27.75" x14ac:dyDescent="0.65">
      <c r="A47" s="135" t="s">
        <v>43</v>
      </c>
      <c r="B47" s="135"/>
      <c r="C47" s="42"/>
      <c r="D47" s="43">
        <f>COUNTIF(D12:D43,L47)</f>
        <v>0</v>
      </c>
      <c r="E47" s="42"/>
      <c r="F47" s="43">
        <f>COUNTIF(F11:F43,L47)</f>
        <v>0</v>
      </c>
      <c r="G47" s="42"/>
      <c r="H47" s="43">
        <f>COUNTIF(H11:H43,L47)</f>
        <v>0</v>
      </c>
      <c r="I47" s="135" t="s">
        <v>33</v>
      </c>
      <c r="J47" s="135"/>
      <c r="K47" s="24">
        <f>COUNTIF(K11:K43,L47)</f>
        <v>0</v>
      </c>
      <c r="L47" s="3" t="s">
        <v>33</v>
      </c>
    </row>
    <row r="48" spans="1:12" ht="27.75" x14ac:dyDescent="0.65">
      <c r="A48" s="136" t="s">
        <v>45</v>
      </c>
      <c r="B48" s="136"/>
      <c r="C48" s="44"/>
      <c r="D48" s="45">
        <f>COUNTIF(D11:D43,L48)</f>
        <v>0</v>
      </c>
      <c r="E48" s="44"/>
      <c r="F48" s="45">
        <f>COUNTIF(F11:F43,L48)</f>
        <v>0</v>
      </c>
      <c r="G48" s="44"/>
      <c r="H48" s="45">
        <f>COUNTIF(H11:H43,L48)</f>
        <v>0</v>
      </c>
      <c r="I48" s="136" t="s">
        <v>34</v>
      </c>
      <c r="J48" s="136"/>
      <c r="K48" s="24">
        <f>COUNTIF(K11:K43,L48)</f>
        <v>0</v>
      </c>
      <c r="L48" s="3" t="s">
        <v>34</v>
      </c>
    </row>
    <row r="49" spans="1:12" ht="27.75" x14ac:dyDescent="0.65">
      <c r="A49" s="133" t="s">
        <v>46</v>
      </c>
      <c r="B49" s="133"/>
      <c r="C49" s="46"/>
      <c r="D49" s="40">
        <f>COUNTIF(D11:D43,L49)</f>
        <v>6</v>
      </c>
      <c r="E49" s="46"/>
      <c r="F49" s="40">
        <f>COUNTIF(F11:F43,L49)</f>
        <v>6</v>
      </c>
      <c r="G49" s="46"/>
      <c r="H49" s="40">
        <f>COUNTIF(H11:H43,L49)</f>
        <v>6</v>
      </c>
      <c r="I49" s="133" t="s">
        <v>35</v>
      </c>
      <c r="J49" s="133"/>
      <c r="K49" s="24">
        <f>COUNTIF(K11:K43,L49)</f>
        <v>6</v>
      </c>
      <c r="L49" s="3" t="s">
        <v>35</v>
      </c>
    </row>
  </sheetData>
  <mergeCells count="25">
    <mergeCell ref="A44:B44"/>
    <mergeCell ref="A49:B49"/>
    <mergeCell ref="I49:J49"/>
    <mergeCell ref="A46:B46"/>
    <mergeCell ref="I46:J46"/>
    <mergeCell ref="A47:B47"/>
    <mergeCell ref="I47:J47"/>
    <mergeCell ref="A48:B48"/>
    <mergeCell ref="I48:J48"/>
    <mergeCell ref="A45:B45"/>
    <mergeCell ref="A1:K1"/>
    <mergeCell ref="A3:K3"/>
    <mergeCell ref="A5:A10"/>
    <mergeCell ref="B5:B10"/>
    <mergeCell ref="C5:C10"/>
    <mergeCell ref="D5:D10"/>
    <mergeCell ref="E5:E10"/>
    <mergeCell ref="F5:F10"/>
    <mergeCell ref="G5:G10"/>
    <mergeCell ref="A2:E2"/>
    <mergeCell ref="G2:K2"/>
    <mergeCell ref="H5:H10"/>
    <mergeCell ref="I5:I10"/>
    <mergeCell ref="J5:J10"/>
    <mergeCell ref="K5:K10"/>
  </mergeCells>
  <pageMargins left="0.54" right="0.56999999999999995" top="0.75" bottom="0.75" header="0.3" footer="0.3"/>
  <pageSetup paperSize="9" scale="5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DE56-59F4-4EF2-B617-589FB89F4DAA}">
  <sheetPr>
    <tabColor rgb="FFFFCC99"/>
  </sheetPr>
  <dimension ref="A1:P11"/>
  <sheetViews>
    <sheetView zoomScale="60" zoomScaleNormal="60" zoomScaleSheetLayoutView="70" workbookViewId="0">
      <selection activeCell="C11" sqref="C11:D11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43" t="s">
        <v>78</v>
      </c>
      <c r="B2" s="143"/>
      <c r="C2" s="143"/>
      <c r="D2" s="143"/>
      <c r="E2" s="143"/>
      <c r="F2" s="143"/>
      <c r="G2" s="143"/>
      <c r="H2" s="143" t="s">
        <v>79</v>
      </c>
      <c r="I2" s="143"/>
      <c r="J2" s="143"/>
      <c r="K2" s="143"/>
      <c r="L2" s="143"/>
      <c r="M2" s="143"/>
      <c r="N2" s="143"/>
      <c r="O2" s="143"/>
    </row>
    <row r="3" spans="1:16" s="3" customFormat="1" ht="24" x14ac:dyDescent="0.55000000000000004">
      <c r="A3" s="143" t="s">
        <v>77</v>
      </c>
      <c r="B3" s="143"/>
      <c r="C3" s="143"/>
      <c r="D3" s="143"/>
      <c r="E3" s="143"/>
      <c r="F3" s="143"/>
      <c r="G3" s="143"/>
      <c r="H3" s="9"/>
      <c r="I3" s="146" t="str">
        <f>ข้อมูลพื้นฐาน!D4</f>
        <v>ชั้นมัธยมศึกษาปีที่ 1</v>
      </c>
      <c r="J3" s="146"/>
      <c r="K3" s="143" t="s">
        <v>42</v>
      </c>
      <c r="L3" s="143"/>
      <c r="M3" s="147" t="str">
        <f>ข้อมูลพื้นฐาน!D6</f>
        <v>ปีการศึกษา 2565</v>
      </c>
      <c r="N3" s="147"/>
      <c r="O3" s="9"/>
    </row>
    <row r="4" spans="1:16" s="3" customFormat="1" ht="24" x14ac:dyDescent="0.55000000000000004">
      <c r="A4" s="10"/>
      <c r="B4" s="9" t="str">
        <f>ข้อมูลพื้นฐาน!D4</f>
        <v>ชั้นมัธยมศึกษาปีที่ 1</v>
      </c>
      <c r="C4" s="143" t="s">
        <v>42</v>
      </c>
      <c r="D4" s="143"/>
      <c r="E4" s="143" t="str">
        <f>ข้อมูลพื้นฐาน!D6</f>
        <v>ปีการศึกษา 2565</v>
      </c>
      <c r="F4" s="143"/>
      <c r="G4" s="10"/>
      <c r="H4" s="10"/>
      <c r="O4" s="10"/>
    </row>
    <row r="5" spans="1:16" s="3" customFormat="1" ht="24" x14ac:dyDescent="0.55000000000000004">
      <c r="B5" s="143" t="str">
        <f>ข้อมูลพื้นฐาน!D7</f>
        <v>โรงเรียนบ้านกุดโบสถ์</v>
      </c>
      <c r="C5" s="143"/>
      <c r="D5" s="143"/>
      <c r="E5" s="143"/>
      <c r="F5" s="143"/>
      <c r="G5" s="10"/>
      <c r="H5" s="143"/>
      <c r="I5" s="143"/>
      <c r="J5" s="143"/>
      <c r="K5" s="143"/>
      <c r="L5" s="143"/>
      <c r="M5" s="143"/>
      <c r="N5" s="143"/>
      <c r="O5" s="143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43"/>
      <c r="I6" s="143"/>
      <c r="J6" s="143"/>
      <c r="K6" s="143"/>
      <c r="L6" s="143"/>
      <c r="M6" s="143"/>
      <c r="N6" s="143"/>
      <c r="O6" s="143"/>
    </row>
    <row r="7" spans="1:16" s="3" customFormat="1" ht="24" x14ac:dyDescent="0.55000000000000004">
      <c r="B7" s="19" t="s">
        <v>80</v>
      </c>
      <c r="C7" s="142" t="s">
        <v>30</v>
      </c>
      <c r="D7" s="142"/>
      <c r="E7" s="142" t="s">
        <v>4</v>
      </c>
      <c r="F7" s="142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81</v>
      </c>
      <c r="C8" s="141" t="e">
        <f>'สรุปรวม 1 (เทอม2)'!C45</f>
        <v>#DIV/0!</v>
      </c>
      <c r="D8" s="141"/>
      <c r="E8" s="121" t="e">
        <f>IF(C8&gt;=2.5,"ดีเยี่ยม",IF(C8&gt;=1.5,"ดี",IF(C8&gt;=1,"ผ่านเกณฑ์",IF(C8&gt;=0,"ไม่ผ่านเกณฑ์"))))</f>
        <v>#DIV/0!</v>
      </c>
      <c r="F8" s="121"/>
    </row>
    <row r="9" spans="1:16" s="3" customFormat="1" ht="24" x14ac:dyDescent="0.55000000000000004">
      <c r="B9" s="20" t="s">
        <v>82</v>
      </c>
      <c r="C9" s="141" t="e">
        <f>'สรุปรวม 1 (เทอม2)'!E45</f>
        <v>#DIV/0!</v>
      </c>
      <c r="D9" s="141"/>
      <c r="E9" s="121" t="e">
        <f t="shared" ref="E9:E11" si="0">IF(C9&gt;=2.5,"ดีเยี่ยม",IF(C9&gt;=1.5,"ดี",IF(C9&gt;=1,"ผ่านเกณฑ์",IF(C9&gt;=0,"ไม่ผ่านเกณฑ์"))))</f>
        <v>#DIV/0!</v>
      </c>
      <c r="F9" s="121"/>
    </row>
    <row r="10" spans="1:16" s="3" customFormat="1" ht="24" x14ac:dyDescent="0.55000000000000004">
      <c r="B10" s="20" t="s">
        <v>83</v>
      </c>
      <c r="C10" s="141" t="e">
        <f>'สรุปรวม 1 (เทอม2)'!G45</f>
        <v>#DIV/0!</v>
      </c>
      <c r="D10" s="141"/>
      <c r="E10" s="121" t="e">
        <f t="shared" si="0"/>
        <v>#DIV/0!</v>
      </c>
      <c r="F10" s="121"/>
    </row>
    <row r="11" spans="1:16" s="3" customFormat="1" ht="24" x14ac:dyDescent="0.55000000000000004">
      <c r="B11" s="21" t="s">
        <v>85</v>
      </c>
      <c r="C11" s="145" t="e">
        <f>'สรุปรวม 1 (เทอม2)'!J45</f>
        <v>#DIV/0!</v>
      </c>
      <c r="D11" s="145"/>
      <c r="E11" s="144" t="e">
        <f t="shared" si="0"/>
        <v>#DIV/0!</v>
      </c>
      <c r="F11" s="144"/>
    </row>
  </sheetData>
  <mergeCells count="21">
    <mergeCell ref="C11:D11"/>
    <mergeCell ref="E11:F11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A3:G3"/>
    <mergeCell ref="I3:J3"/>
    <mergeCell ref="K3:L3"/>
    <mergeCell ref="M3:N3"/>
    <mergeCell ref="C4:D4"/>
    <mergeCell ref="E4:F4"/>
    <mergeCell ref="B5:F5"/>
    <mergeCell ref="H5:O5"/>
    <mergeCell ref="H6:O6"/>
  </mergeCells>
  <pageMargins left="0.7" right="0.7" top="0.75" bottom="0.75" header="0.3" footer="0.3"/>
  <pageSetup paperSize="9" scale="71" orientation="portrait" horizontalDpi="0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F362-0800-44BA-9BC2-0B227009CF2E}">
  <sheetPr>
    <tabColor theme="5"/>
  </sheetPr>
  <dimension ref="A2:M35"/>
  <sheetViews>
    <sheetView view="pageBreakPreview" topLeftCell="A7" zoomScale="96" zoomScaleNormal="69" zoomScaleSheetLayoutView="96" workbookViewId="0">
      <selection activeCell="A16" sqref="A16:H16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375" style="31" customWidth="1"/>
    <col min="13" max="13" width="9" style="31"/>
    <col min="14" max="14" width="18.625" style="31" customWidth="1"/>
    <col min="15" max="16384" width="9" style="31"/>
  </cols>
  <sheetData>
    <row r="2" spans="1:13" ht="14.25" customHeight="1" x14ac:dyDescent="0.4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37.5" customHeight="1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30.75" x14ac:dyDescent="0.7">
      <c r="A4" s="32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62</v>
      </c>
      <c r="B5" s="32"/>
      <c r="C5" s="32"/>
      <c r="D5" s="32"/>
      <c r="E5" s="32" t="s">
        <v>63</v>
      </c>
      <c r="F5" s="113" t="s">
        <v>65</v>
      </c>
      <c r="G5" s="113"/>
      <c r="H5" s="113"/>
      <c r="I5" s="113"/>
      <c r="J5" s="113"/>
      <c r="K5" s="113"/>
      <c r="L5" s="113"/>
    </row>
    <row r="6" spans="1:13" ht="24.75" customHeight="1" x14ac:dyDescent="0.7">
      <c r="A6" s="37" t="s">
        <v>67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66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6" t="s">
        <v>140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3" ht="20.25" customHeight="1" x14ac:dyDescent="0.55000000000000004">
      <c r="A10" s="118" t="s">
        <v>31</v>
      </c>
      <c r="B10" s="118"/>
      <c r="C10" s="118"/>
      <c r="D10" s="119" t="s">
        <v>48</v>
      </c>
      <c r="E10" s="117" t="s">
        <v>49</v>
      </c>
      <c r="F10" s="117"/>
      <c r="G10" s="117"/>
      <c r="H10" s="117"/>
      <c r="I10" s="117"/>
      <c r="J10" s="117"/>
      <c r="K10" s="117"/>
      <c r="L10" s="117"/>
    </row>
    <row r="11" spans="1:13" ht="22.5" customHeight="1" x14ac:dyDescent="0.55000000000000004">
      <c r="A11" s="118"/>
      <c r="B11" s="118"/>
      <c r="C11" s="118"/>
      <c r="D11" s="119"/>
      <c r="E11" s="117" t="s">
        <v>51</v>
      </c>
      <c r="F11" s="117"/>
      <c r="G11" s="117" t="s">
        <v>50</v>
      </c>
      <c r="H11" s="117"/>
      <c r="I11" s="117" t="s">
        <v>52</v>
      </c>
      <c r="J11" s="117"/>
      <c r="K11" s="117" t="s">
        <v>53</v>
      </c>
      <c r="L11" s="117"/>
    </row>
    <row r="12" spans="1:13" ht="24" x14ac:dyDescent="0.55000000000000004">
      <c r="A12" s="118"/>
      <c r="B12" s="118"/>
      <c r="C12" s="118"/>
      <c r="D12" s="119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5" t="s">
        <v>71</v>
      </c>
      <c r="B13" s="115"/>
      <c r="C13" s="115"/>
      <c r="D13" s="34">
        <v>29</v>
      </c>
      <c r="E13" s="35">
        <f>'สรุปรวมรายปี 1'!D49</f>
        <v>5</v>
      </c>
      <c r="F13" s="36">
        <f>SUM(E13*100)/D13</f>
        <v>17.241379310344829</v>
      </c>
      <c r="G13" s="35">
        <f>'สรุปรวมรายปี 1'!D48</f>
        <v>0</v>
      </c>
      <c r="H13" s="36">
        <f>SUM(G13*100)/D13</f>
        <v>0</v>
      </c>
      <c r="I13" s="35">
        <f>'สรุปรวมรายปี 1'!D47</f>
        <v>0</v>
      </c>
      <c r="J13" s="36">
        <f>SUM(I13*100)/D13</f>
        <v>0</v>
      </c>
      <c r="K13" s="35">
        <f>'สรุปรวมรายปี 1'!D46</f>
        <v>0</v>
      </c>
      <c r="L13" s="36">
        <f>SUM(K13*100)/D13</f>
        <v>0</v>
      </c>
    </row>
    <row r="14" spans="1:13" ht="24.75" customHeight="1" x14ac:dyDescent="0.55000000000000004">
      <c r="A14" s="115" t="s">
        <v>72</v>
      </c>
      <c r="B14" s="115"/>
      <c r="C14" s="115"/>
      <c r="D14" s="34">
        <v>29</v>
      </c>
      <c r="E14" s="35">
        <f>'สรุปรวมรายปี 1'!F49</f>
        <v>5</v>
      </c>
      <c r="F14" s="36">
        <f t="shared" ref="F14:F15" si="0">SUM(E14*100)/D14</f>
        <v>17.241379310344829</v>
      </c>
      <c r="G14" s="35">
        <f>'สรุปรวมรายปี 1'!F48</f>
        <v>0</v>
      </c>
      <c r="H14" s="36">
        <f t="shared" ref="H14:H15" si="1">SUM(G14*100)/D14</f>
        <v>0</v>
      </c>
      <c r="I14" s="35">
        <f>'สรุปรวมรายปี 1'!F47</f>
        <v>0</v>
      </c>
      <c r="J14" s="36">
        <f t="shared" ref="J14:J15" si="2">SUM(I14*100)/D14</f>
        <v>0</v>
      </c>
      <c r="K14" s="35">
        <f>'สรุปรวมรายปี 1'!F46</f>
        <v>0</v>
      </c>
      <c r="L14" s="36">
        <f t="shared" ref="L14:L15" si="3">SUM(K14*100)/D14</f>
        <v>0</v>
      </c>
    </row>
    <row r="15" spans="1:13" ht="24.75" customHeight="1" x14ac:dyDescent="0.55000000000000004">
      <c r="A15" s="115" t="s">
        <v>73</v>
      </c>
      <c r="B15" s="115"/>
      <c r="C15" s="115"/>
      <c r="D15" s="34">
        <v>29</v>
      </c>
      <c r="E15" s="35">
        <f>'สรุปรวมรายปี 1'!H49</f>
        <v>5</v>
      </c>
      <c r="F15" s="36">
        <f t="shared" si="0"/>
        <v>17.241379310344829</v>
      </c>
      <c r="G15" s="35">
        <f>'สรุปรวมรายปี 1'!H48</f>
        <v>0</v>
      </c>
      <c r="H15" s="36">
        <f t="shared" si="1"/>
        <v>0</v>
      </c>
      <c r="I15" s="35">
        <f>'สรุปรวมรายปี 1'!H47</f>
        <v>0</v>
      </c>
      <c r="J15" s="36">
        <f t="shared" si="2"/>
        <v>0</v>
      </c>
      <c r="K15" s="35">
        <f>'สรุปรวมรายปี 1'!H46</f>
        <v>0</v>
      </c>
      <c r="L15" s="36">
        <f t="shared" si="3"/>
        <v>0</v>
      </c>
    </row>
    <row r="16" spans="1:13" ht="24.75" customHeight="1" x14ac:dyDescent="0.55000000000000004">
      <c r="A16" s="121" t="s">
        <v>57</v>
      </c>
      <c r="B16" s="121"/>
      <c r="C16" s="121"/>
      <c r="D16" s="121"/>
      <c r="E16" s="121"/>
      <c r="F16" s="121"/>
      <c r="G16" s="121"/>
      <c r="H16" s="121"/>
      <c r="I16" s="122">
        <f>'สรุปรวมรายปี 1'!K47+'สรุปรวมรายปี 1'!K46</f>
        <v>0</v>
      </c>
      <c r="J16" s="122"/>
      <c r="K16" s="122"/>
      <c r="L16" s="122"/>
      <c r="M16" s="3"/>
    </row>
    <row r="17" spans="1:13" ht="24.75" customHeight="1" x14ac:dyDescent="0.55000000000000004">
      <c r="A17" s="121" t="s">
        <v>56</v>
      </c>
      <c r="B17" s="121"/>
      <c r="C17" s="121"/>
      <c r="D17" s="121"/>
      <c r="E17" s="121"/>
      <c r="F17" s="121"/>
      <c r="G17" s="121"/>
      <c r="H17" s="121"/>
      <c r="I17" s="123">
        <f>SUM(I16*100)/D13</f>
        <v>0</v>
      </c>
      <c r="J17" s="123"/>
      <c r="K17" s="123"/>
      <c r="L17" s="123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14" t="s">
        <v>59</v>
      </c>
      <c r="F21" s="114"/>
      <c r="G21" s="114"/>
      <c r="H21" s="114"/>
      <c r="I21" s="114"/>
      <c r="J21" s="114"/>
      <c r="K21" s="3"/>
      <c r="L21" s="3"/>
    </row>
    <row r="22" spans="1:13" ht="24" customHeight="1" x14ac:dyDescent="0.55000000000000004">
      <c r="A22" s="3"/>
      <c r="B22" s="3"/>
      <c r="C22" s="3"/>
      <c r="D22" s="3"/>
      <c r="E22" s="114" t="str">
        <f>ข้อมูลพื้นฐาน!D8</f>
        <v>นางพรรณิกร  ประโพธิเทศ</v>
      </c>
      <c r="F22" s="114"/>
      <c r="G22" s="114"/>
      <c r="H22" s="114"/>
      <c r="I22" s="114"/>
      <c r="J22" s="114"/>
      <c r="K22" s="3"/>
      <c r="L22" s="3"/>
    </row>
    <row r="23" spans="1:13" ht="24" customHeight="1" x14ac:dyDescent="0.55000000000000004">
      <c r="E23" s="114" t="str">
        <f>ข้อมูลพื้นฐาน!D9</f>
        <v>ครูประจำชั้น</v>
      </c>
      <c r="F23" s="114"/>
      <c r="G23" s="114"/>
      <c r="H23" s="114"/>
      <c r="I23" s="114"/>
      <c r="J23" s="114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20" t="s">
        <v>61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14" t="s">
        <v>59</v>
      </c>
      <c r="F29" s="114"/>
      <c r="G29" s="114"/>
      <c r="H29" s="114"/>
      <c r="I29" s="114"/>
      <c r="J29" s="114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14" t="str">
        <f>ข้อมูลพื้นฐาน!D10</f>
        <v>(นายสุนันท์  จงใจกลาง)</v>
      </c>
      <c r="F30" s="114"/>
      <c r="G30" s="114"/>
      <c r="H30" s="114"/>
      <c r="I30" s="114"/>
      <c r="J30" s="114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14" t="str">
        <f>ข้อมูลพื้นฐาน!D11</f>
        <v>ผู้อำนวยการโรงเรียน</v>
      </c>
      <c r="F31" s="114"/>
      <c r="G31" s="114"/>
      <c r="H31" s="114"/>
      <c r="I31" s="114"/>
      <c r="J31" s="114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A15:C15"/>
    <mergeCell ref="E31:J31"/>
    <mergeCell ref="E21:J21"/>
    <mergeCell ref="E22:J22"/>
    <mergeCell ref="E23:J23"/>
    <mergeCell ref="A27:L27"/>
    <mergeCell ref="E29:J29"/>
    <mergeCell ref="E30:J30"/>
    <mergeCell ref="A16:H16"/>
    <mergeCell ref="I16:L16"/>
    <mergeCell ref="A17:H17"/>
    <mergeCell ref="I17:L17"/>
    <mergeCell ref="A13:C13"/>
    <mergeCell ref="A14:C14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960C-BFD9-40E8-BB60-CC62D3FD7793}">
  <sheetPr>
    <tabColor theme="5"/>
    <pageSetUpPr fitToPage="1"/>
  </sheetPr>
  <dimension ref="A1:L49"/>
  <sheetViews>
    <sheetView view="pageBreakPreview" topLeftCell="A31" zoomScale="70" zoomScaleNormal="85" zoomScaleSheetLayoutView="70" workbookViewId="0">
      <selection activeCell="A40" sqref="A40:XFD43"/>
    </sheetView>
  </sheetViews>
  <sheetFormatPr defaultColWidth="7.75" defaultRowHeight="24" x14ac:dyDescent="0.55000000000000004"/>
  <cols>
    <col min="1" max="1" width="6.875" style="3" customWidth="1"/>
    <col min="2" max="2" width="37.875" style="3" bestFit="1" customWidth="1"/>
    <col min="3" max="8" width="10.75" style="3" customWidth="1"/>
    <col min="9" max="10" width="14.75" style="3" customWidth="1"/>
    <col min="11" max="11" width="17.125" style="3" customWidth="1"/>
    <col min="12" max="16384" width="7.75" style="3"/>
  </cols>
  <sheetData>
    <row r="1" spans="1:11" ht="27.75" x14ac:dyDescent="0.55000000000000004">
      <c r="A1" s="125" t="s">
        <v>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15" customFormat="1" ht="27.75" x14ac:dyDescent="0.65">
      <c r="A2" s="131" t="str">
        <f>ข้อมูลพื้นฐาน!D4</f>
        <v>ชั้นมัธยมศึกษาปีที่ 1</v>
      </c>
      <c r="B2" s="131"/>
      <c r="C2" s="131"/>
      <c r="D2" s="131"/>
      <c r="E2" s="131"/>
      <c r="F2" s="48"/>
      <c r="G2" s="48" t="str">
        <f>ข้อมูลพื้นฐาน!D6</f>
        <v>ปีการศึกษา 2565</v>
      </c>
      <c r="H2" s="48"/>
      <c r="I2" s="48"/>
      <c r="J2" s="48"/>
      <c r="K2" s="48"/>
    </row>
    <row r="3" spans="1:11" s="15" customFormat="1" ht="27.75" x14ac:dyDescent="0.65">
      <c r="A3" s="125" t="str">
        <f>ข้อมูลพื้นฐาน!D7</f>
        <v>โรงเรียนบ้านกุดโบสถ์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29" t="s">
        <v>16</v>
      </c>
      <c r="B5" s="130" t="s">
        <v>1</v>
      </c>
      <c r="C5" s="127" t="s">
        <v>81</v>
      </c>
      <c r="D5" s="126" t="s">
        <v>4</v>
      </c>
      <c r="E5" s="127" t="s">
        <v>82</v>
      </c>
      <c r="F5" s="126" t="s">
        <v>4</v>
      </c>
      <c r="G5" s="127" t="s">
        <v>86</v>
      </c>
      <c r="H5" s="126" t="s">
        <v>4</v>
      </c>
      <c r="I5" s="128" t="s">
        <v>2</v>
      </c>
      <c r="J5" s="124" t="s">
        <v>3</v>
      </c>
      <c r="K5" s="126" t="s">
        <v>4</v>
      </c>
    </row>
    <row r="6" spans="1:11" ht="19.899999999999999" customHeight="1" x14ac:dyDescent="0.55000000000000004">
      <c r="A6" s="129"/>
      <c r="B6" s="130"/>
      <c r="C6" s="127"/>
      <c r="D6" s="126"/>
      <c r="E6" s="127"/>
      <c r="F6" s="126"/>
      <c r="G6" s="127"/>
      <c r="H6" s="126"/>
      <c r="I6" s="128"/>
      <c r="J6" s="124"/>
      <c r="K6" s="126"/>
    </row>
    <row r="7" spans="1:11" ht="19.899999999999999" customHeight="1" x14ac:dyDescent="0.55000000000000004">
      <c r="A7" s="129"/>
      <c r="B7" s="130"/>
      <c r="C7" s="127"/>
      <c r="D7" s="126"/>
      <c r="E7" s="127"/>
      <c r="F7" s="126"/>
      <c r="G7" s="127"/>
      <c r="H7" s="126"/>
      <c r="I7" s="128"/>
      <c r="J7" s="124"/>
      <c r="K7" s="126"/>
    </row>
    <row r="8" spans="1:11" ht="19.899999999999999" customHeight="1" x14ac:dyDescent="0.55000000000000004">
      <c r="A8" s="129"/>
      <c r="B8" s="130"/>
      <c r="C8" s="127"/>
      <c r="D8" s="126"/>
      <c r="E8" s="127"/>
      <c r="F8" s="126"/>
      <c r="G8" s="127"/>
      <c r="H8" s="126"/>
      <c r="I8" s="128"/>
      <c r="J8" s="124"/>
      <c r="K8" s="126"/>
    </row>
    <row r="9" spans="1:11" ht="19.899999999999999" customHeight="1" x14ac:dyDescent="0.55000000000000004">
      <c r="A9" s="129"/>
      <c r="B9" s="130"/>
      <c r="C9" s="127"/>
      <c r="D9" s="126"/>
      <c r="E9" s="127"/>
      <c r="F9" s="126"/>
      <c r="G9" s="127"/>
      <c r="H9" s="126"/>
      <c r="I9" s="128"/>
      <c r="J9" s="124"/>
      <c r="K9" s="126"/>
    </row>
    <row r="10" spans="1:11" ht="39" customHeight="1" x14ac:dyDescent="0.55000000000000004">
      <c r="A10" s="129"/>
      <c r="B10" s="130"/>
      <c r="C10" s="127"/>
      <c r="D10" s="126"/>
      <c r="E10" s="127"/>
      <c r="F10" s="126"/>
      <c r="G10" s="127"/>
      <c r="H10" s="126"/>
      <c r="I10" s="128"/>
      <c r="J10" s="124"/>
      <c r="K10" s="126"/>
    </row>
    <row r="11" spans="1:11" x14ac:dyDescent="0.55000000000000004">
      <c r="A11" s="1">
        <v>1</v>
      </c>
      <c r="B11" s="4" t="str">
        <f>ข้อมูลนักเรียน!B5</f>
        <v>เด็กชายปิยะพงษ์  ศรีลาพร</v>
      </c>
      <c r="C11" s="78" t="e">
        <f>(แบบประเมินการอ่าน!I11+แบบประเมินการอ่าน!S11)/2</f>
        <v>#DIV/0!</v>
      </c>
      <c r="D11" s="79" t="e">
        <f>IF(C11&gt;=2.5,"ดีเยี่ยม",IF(C11&gt;=1.5,"ดี",IF(C11&gt;=1,"ผ่านเกณฑ์",IF(C11&gt;=0,"ไม่ผ่านเกณฑ์"))))</f>
        <v>#DIV/0!</v>
      </c>
      <c r="E11" s="78" t="e">
        <f>(แบบประเมินการคิดวิเคราะห์!I11+แบบประเมินการคิดวิเคราะห์!S11)/2</f>
        <v>#DIV/0!</v>
      </c>
      <c r="F11" s="79" t="e">
        <f>IF(E11&gt;=2.5,"ดีเยี่ยม",IF(E11&gt;=1.5,"ดี",IF(E11&gt;=1,"ผ่านเกณฑ์",IF(E11&gt;=0,"ไม่ผ่านเกณฑ์"))))</f>
        <v>#DIV/0!</v>
      </c>
      <c r="G11" s="78" t="e">
        <f>(แบบประเมินการเขียน!I11+แบบประเมินการเขียน!S11)/2</f>
        <v>#DIV/0!</v>
      </c>
      <c r="H11" s="79" t="e">
        <f>IF(G11&gt;=2.5,"ดีเยี่ยม",IF(G11&gt;=1.5,"ดี",IF(G11&gt;=1,"ผ่านเกณฑ์",IF(G11&gt;=0,"ไม่ผ่านเกณฑ์"))))</f>
        <v>#DIV/0!</v>
      </c>
      <c r="I11" s="80" t="e">
        <f>SUM(C11:H11)</f>
        <v>#DIV/0!</v>
      </c>
      <c r="J11" s="81" t="e">
        <f t="shared" ref="J11:J45" si="0">AVERAGE(C11:H11)</f>
        <v>#DIV/0!</v>
      </c>
      <c r="K11" s="82" t="e">
        <f>IF(J11&gt;=2.5,"ดีเยี่ยม",IF(J11&gt;=1.5,"ดี",IF(J11&gt;=1,"ผ่านเกณฑ์",IF(J11&gt;=0,"ไม่ผ่านเกณฑ์"))))</f>
        <v>#DIV/0!</v>
      </c>
    </row>
    <row r="12" spans="1:11" x14ac:dyDescent="0.55000000000000004">
      <c r="A12" s="1">
        <v>2</v>
      </c>
      <c r="B12" s="4" t="str">
        <f>ข้อมูลนักเรียน!B6</f>
        <v>เด็กชายโชคทวี  กำภูชาชาติ</v>
      </c>
      <c r="C12" s="78" t="e">
        <f>(แบบประเมินการอ่าน!I12+แบบประเมินการอ่าน!S12)/2</f>
        <v>#DIV/0!</v>
      </c>
      <c r="D12" s="79" t="e">
        <f t="shared" ref="D12:H45" si="1">IF(C12&gt;=2.5,"ดีเยี่ยม",IF(C12&gt;=1.5,"ดี",IF(C12&gt;=1,"ผ่านเกณฑ์",IF(C12&gt;=0,"ไม่ผ่านเกณฑ์"))))</f>
        <v>#DIV/0!</v>
      </c>
      <c r="E12" s="78" t="e">
        <f>(แบบประเมินการคิดวิเคราะห์!I12+แบบประเมินการคิดวิเคราะห์!S12)/2</f>
        <v>#DIV/0!</v>
      </c>
      <c r="F12" s="79" t="e">
        <f t="shared" si="1"/>
        <v>#DIV/0!</v>
      </c>
      <c r="G12" s="78" t="e">
        <f>(แบบประเมินการเขียน!I12+แบบประเมินการเขียน!S12)/2</f>
        <v>#DIV/0!</v>
      </c>
      <c r="H12" s="79" t="e">
        <f t="shared" si="1"/>
        <v>#DIV/0!</v>
      </c>
      <c r="I12" s="80" t="e">
        <f t="shared" ref="I12:I44" si="2">SUM(C12:H12)</f>
        <v>#DIV/0!</v>
      </c>
      <c r="J12" s="81" t="e">
        <f t="shared" si="0"/>
        <v>#DIV/0!</v>
      </c>
      <c r="K12" s="82" t="e">
        <f t="shared" ref="K12:K44" si="3">IF(J12&gt;=2.5,"ดีเยี่ยม",IF(J12&gt;=1.5,"ดี",IF(J12&gt;=1,"ผ่านเกณฑ์",IF(J12&gt;=0,"ไม่ผ่านเกณฑ์"))))</f>
        <v>#DIV/0!</v>
      </c>
    </row>
    <row r="13" spans="1:11" x14ac:dyDescent="0.55000000000000004">
      <c r="A13" s="1">
        <v>3</v>
      </c>
      <c r="B13" s="4" t="str">
        <f>ข้อมูลนักเรียน!B7</f>
        <v>เด็กชายธีณภัทร  กลิ่นนางรอง</v>
      </c>
      <c r="C13" s="78" t="e">
        <f>(แบบประเมินการอ่าน!I13+แบบประเมินการอ่าน!S13)/2</f>
        <v>#DIV/0!</v>
      </c>
      <c r="D13" s="79" t="e">
        <f t="shared" si="1"/>
        <v>#DIV/0!</v>
      </c>
      <c r="E13" s="78" t="e">
        <f>(แบบประเมินการคิดวิเคราะห์!I13+แบบประเมินการคิดวิเคราะห์!S13)/2</f>
        <v>#DIV/0!</v>
      </c>
      <c r="F13" s="79" t="e">
        <f t="shared" si="1"/>
        <v>#DIV/0!</v>
      </c>
      <c r="G13" s="78" t="e">
        <f>(แบบประเมินการเขียน!I13+แบบประเมินการเขียน!S13)/2</f>
        <v>#DIV/0!</v>
      </c>
      <c r="H13" s="79" t="e">
        <f t="shared" si="1"/>
        <v>#DIV/0!</v>
      </c>
      <c r="I13" s="80" t="e">
        <f t="shared" si="2"/>
        <v>#DIV/0!</v>
      </c>
      <c r="J13" s="81" t="e">
        <f t="shared" si="0"/>
        <v>#DIV/0!</v>
      </c>
      <c r="K13" s="82" t="e">
        <f t="shared" si="3"/>
        <v>#DIV/0!</v>
      </c>
    </row>
    <row r="14" spans="1:11" x14ac:dyDescent="0.55000000000000004">
      <c r="A14" s="1">
        <v>4</v>
      </c>
      <c r="B14" s="4" t="str">
        <f>ข้อมูลนักเรียน!B8</f>
        <v>เด็กชายราชวัต  รุ่งโรจน์</v>
      </c>
      <c r="C14" s="78" t="e">
        <f>(แบบประเมินการอ่าน!I14+แบบประเมินการอ่าน!S14)/2</f>
        <v>#DIV/0!</v>
      </c>
      <c r="D14" s="79" t="e">
        <f t="shared" si="1"/>
        <v>#DIV/0!</v>
      </c>
      <c r="E14" s="78" t="e">
        <f>(แบบประเมินการคิดวิเคราะห์!I14+แบบประเมินการคิดวิเคราะห์!S14)/2</f>
        <v>#DIV/0!</v>
      </c>
      <c r="F14" s="79" t="e">
        <f t="shared" si="1"/>
        <v>#DIV/0!</v>
      </c>
      <c r="G14" s="78" t="e">
        <f>(แบบประเมินการเขียน!I14+แบบประเมินการเขียน!S14)/2</f>
        <v>#DIV/0!</v>
      </c>
      <c r="H14" s="79" t="e">
        <f t="shared" si="1"/>
        <v>#DIV/0!</v>
      </c>
      <c r="I14" s="80" t="e">
        <f t="shared" si="2"/>
        <v>#DIV/0!</v>
      </c>
      <c r="J14" s="81" t="e">
        <f t="shared" si="0"/>
        <v>#DIV/0!</v>
      </c>
      <c r="K14" s="82" t="e">
        <f t="shared" si="3"/>
        <v>#DIV/0!</v>
      </c>
    </row>
    <row r="15" spans="1:11" x14ac:dyDescent="0.55000000000000004">
      <c r="A15" s="1">
        <v>5</v>
      </c>
      <c r="B15" s="4" t="str">
        <f>ข้อมูลนักเรียน!B9</f>
        <v>เด็กชายศุภกฤต  ชินรัมย์</v>
      </c>
      <c r="C15" s="78" t="e">
        <f>(แบบประเมินการอ่าน!I15+แบบประเมินการอ่าน!S15)/2</f>
        <v>#DIV/0!</v>
      </c>
      <c r="D15" s="79" t="e">
        <f t="shared" si="1"/>
        <v>#DIV/0!</v>
      </c>
      <c r="E15" s="78" t="e">
        <f>(แบบประเมินการคิดวิเคราะห์!I15+แบบประเมินการคิดวิเคราะห์!S15)/2</f>
        <v>#DIV/0!</v>
      </c>
      <c r="F15" s="79" t="e">
        <f t="shared" si="1"/>
        <v>#DIV/0!</v>
      </c>
      <c r="G15" s="78" t="e">
        <f>(แบบประเมินการเขียน!I15+แบบประเมินการเขียน!S15)/2</f>
        <v>#DIV/0!</v>
      </c>
      <c r="H15" s="79" t="e">
        <f t="shared" si="1"/>
        <v>#DIV/0!</v>
      </c>
      <c r="I15" s="80" t="e">
        <f t="shared" si="2"/>
        <v>#DIV/0!</v>
      </c>
      <c r="J15" s="81" t="e">
        <f t="shared" si="0"/>
        <v>#DIV/0!</v>
      </c>
      <c r="K15" s="82" t="e">
        <f t="shared" si="3"/>
        <v>#DIV/0!</v>
      </c>
    </row>
    <row r="16" spans="1:11" x14ac:dyDescent="0.55000000000000004">
      <c r="A16" s="1">
        <v>6</v>
      </c>
      <c r="B16" s="4" t="str">
        <f>ข้อมูลนักเรียน!B10</f>
        <v>เด็กหญิงกัญญาวีร์  จตุเทน</v>
      </c>
      <c r="C16" s="78" t="e">
        <f>(แบบประเมินการอ่าน!I16+แบบประเมินการอ่าน!S16)/2</f>
        <v>#DIV/0!</v>
      </c>
      <c r="D16" s="79" t="e">
        <f t="shared" si="1"/>
        <v>#DIV/0!</v>
      </c>
      <c r="E16" s="78" t="e">
        <f>(แบบประเมินการคิดวิเคราะห์!I16+แบบประเมินการคิดวิเคราะห์!S16)/2</f>
        <v>#DIV/0!</v>
      </c>
      <c r="F16" s="79" t="e">
        <f t="shared" si="1"/>
        <v>#DIV/0!</v>
      </c>
      <c r="G16" s="78" t="e">
        <f>(แบบประเมินการเขียน!I16+แบบประเมินการเขียน!S16)/2</f>
        <v>#DIV/0!</v>
      </c>
      <c r="H16" s="79" t="e">
        <f t="shared" si="1"/>
        <v>#DIV/0!</v>
      </c>
      <c r="I16" s="80" t="e">
        <f t="shared" si="2"/>
        <v>#DIV/0!</v>
      </c>
      <c r="J16" s="81" t="e">
        <f t="shared" si="0"/>
        <v>#DIV/0!</v>
      </c>
      <c r="K16" s="82" t="e">
        <f t="shared" si="3"/>
        <v>#DIV/0!</v>
      </c>
    </row>
    <row r="17" spans="1:11" x14ac:dyDescent="0.55000000000000004">
      <c r="A17" s="1">
        <v>7</v>
      </c>
      <c r="B17" s="4" t="str">
        <f>ข้อมูลนักเรียน!B11</f>
        <v>เด็กหญิงภัทรธาราภรณ์  คล้ายกระโทก</v>
      </c>
      <c r="C17" s="78" t="e">
        <f>(แบบประเมินการอ่าน!I17+แบบประเมินการอ่าน!S17)/2</f>
        <v>#DIV/0!</v>
      </c>
      <c r="D17" s="79" t="e">
        <f t="shared" si="1"/>
        <v>#DIV/0!</v>
      </c>
      <c r="E17" s="78" t="e">
        <f>(แบบประเมินการคิดวิเคราะห์!I17+แบบประเมินการคิดวิเคราะห์!S17)/2</f>
        <v>#DIV/0!</v>
      </c>
      <c r="F17" s="79" t="e">
        <f t="shared" si="1"/>
        <v>#DIV/0!</v>
      </c>
      <c r="G17" s="78" t="e">
        <f>(แบบประเมินการเขียน!I17+แบบประเมินการเขียน!S17)/2</f>
        <v>#DIV/0!</v>
      </c>
      <c r="H17" s="79" t="e">
        <f t="shared" si="1"/>
        <v>#DIV/0!</v>
      </c>
      <c r="I17" s="80" t="e">
        <f t="shared" si="2"/>
        <v>#DIV/0!</v>
      </c>
      <c r="J17" s="81" t="e">
        <f t="shared" si="0"/>
        <v>#DIV/0!</v>
      </c>
      <c r="K17" s="82" t="e">
        <f t="shared" si="3"/>
        <v>#DIV/0!</v>
      </c>
    </row>
    <row r="18" spans="1:11" x14ac:dyDescent="0.55000000000000004">
      <c r="A18" s="1">
        <v>8</v>
      </c>
      <c r="B18" s="4" t="str">
        <f>ข้อมูลนักเรียน!B12</f>
        <v>เด็กหญิงศดานันท์  ประสมโค</v>
      </c>
      <c r="C18" s="78" t="e">
        <f>(แบบประเมินการอ่าน!I18+แบบประเมินการอ่าน!S18)/2</f>
        <v>#DIV/0!</v>
      </c>
      <c r="D18" s="79" t="e">
        <f t="shared" si="1"/>
        <v>#DIV/0!</v>
      </c>
      <c r="E18" s="78" t="e">
        <f>(แบบประเมินการคิดวิเคราะห์!I18+แบบประเมินการคิดวิเคราะห์!S18)/2</f>
        <v>#DIV/0!</v>
      </c>
      <c r="F18" s="79" t="e">
        <f t="shared" si="1"/>
        <v>#DIV/0!</v>
      </c>
      <c r="G18" s="78" t="e">
        <f>(แบบประเมินการเขียน!I18+แบบประเมินการเขียน!S18)/2</f>
        <v>#DIV/0!</v>
      </c>
      <c r="H18" s="79" t="e">
        <f t="shared" si="1"/>
        <v>#DIV/0!</v>
      </c>
      <c r="I18" s="80" t="e">
        <f t="shared" si="2"/>
        <v>#DIV/0!</v>
      </c>
      <c r="J18" s="81" t="e">
        <f t="shared" si="0"/>
        <v>#DIV/0!</v>
      </c>
      <c r="K18" s="82" t="e">
        <f t="shared" si="3"/>
        <v>#DIV/0!</v>
      </c>
    </row>
    <row r="19" spans="1:11" x14ac:dyDescent="0.55000000000000004">
      <c r="A19" s="1">
        <v>9</v>
      </c>
      <c r="B19" s="4" t="str">
        <f>ข้อมูลนักเรียน!B13</f>
        <v>เด็กหญิงณัฐวดี  คุ้นกระโทก</v>
      </c>
      <c r="C19" s="78" t="e">
        <f>(แบบประเมินการอ่าน!I19+แบบประเมินการอ่าน!S19)/2</f>
        <v>#DIV/0!</v>
      </c>
      <c r="D19" s="79" t="e">
        <f t="shared" si="1"/>
        <v>#DIV/0!</v>
      </c>
      <c r="E19" s="78" t="e">
        <f>(แบบประเมินการคิดวิเคราะห์!I19+แบบประเมินการคิดวิเคราะห์!S19)/2</f>
        <v>#DIV/0!</v>
      </c>
      <c r="F19" s="79" t="e">
        <f t="shared" si="1"/>
        <v>#DIV/0!</v>
      </c>
      <c r="G19" s="78" t="e">
        <f>(แบบประเมินการเขียน!I19+แบบประเมินการเขียน!S19)/2</f>
        <v>#DIV/0!</v>
      </c>
      <c r="H19" s="79" t="e">
        <f t="shared" si="1"/>
        <v>#DIV/0!</v>
      </c>
      <c r="I19" s="80" t="e">
        <f t="shared" si="2"/>
        <v>#DIV/0!</v>
      </c>
      <c r="J19" s="81" t="e">
        <f t="shared" si="0"/>
        <v>#DIV/0!</v>
      </c>
      <c r="K19" s="82" t="e">
        <f t="shared" si="3"/>
        <v>#DIV/0!</v>
      </c>
    </row>
    <row r="20" spans="1:11" x14ac:dyDescent="0.55000000000000004">
      <c r="A20" s="1">
        <v>10</v>
      </c>
      <c r="B20" s="4" t="str">
        <f>ข้อมูลนักเรียน!B14</f>
        <v>เด็กชายณัฐภัทร  แรมกระโทก</v>
      </c>
      <c r="C20" s="78" t="e">
        <f>(แบบประเมินการอ่าน!I20+แบบประเมินการอ่าน!S20)/2</f>
        <v>#DIV/0!</v>
      </c>
      <c r="D20" s="79" t="e">
        <f t="shared" si="1"/>
        <v>#DIV/0!</v>
      </c>
      <c r="E20" s="78" t="e">
        <f>(แบบประเมินการคิดวิเคราะห์!I20+แบบประเมินการคิดวิเคราะห์!S20)/2</f>
        <v>#DIV/0!</v>
      </c>
      <c r="F20" s="79" t="e">
        <f t="shared" si="1"/>
        <v>#DIV/0!</v>
      </c>
      <c r="G20" s="78" t="e">
        <f>(แบบประเมินการเขียน!I20+แบบประเมินการเขียน!S20)/2</f>
        <v>#DIV/0!</v>
      </c>
      <c r="H20" s="79" t="e">
        <f t="shared" si="1"/>
        <v>#DIV/0!</v>
      </c>
      <c r="I20" s="80" t="e">
        <f t="shared" si="2"/>
        <v>#DIV/0!</v>
      </c>
      <c r="J20" s="81" t="e">
        <f t="shared" si="0"/>
        <v>#DIV/0!</v>
      </c>
      <c r="K20" s="82" t="e">
        <f t="shared" si="3"/>
        <v>#DIV/0!</v>
      </c>
    </row>
    <row r="21" spans="1:11" x14ac:dyDescent="0.55000000000000004">
      <c r="A21" s="1">
        <v>11</v>
      </c>
      <c r="B21" s="4" t="str">
        <f>ข้อมูลนักเรียน!B15</f>
        <v>เด็กชายณัฐิวัฒน์  แก่นกระโทก</v>
      </c>
      <c r="C21" s="78" t="e">
        <f>(แบบประเมินการอ่าน!I21+แบบประเมินการอ่าน!S21)/2</f>
        <v>#DIV/0!</v>
      </c>
      <c r="D21" s="79" t="e">
        <f t="shared" si="1"/>
        <v>#DIV/0!</v>
      </c>
      <c r="E21" s="78" t="e">
        <f>(แบบประเมินการคิดวิเคราะห์!I21+แบบประเมินการคิดวิเคราะห์!S21)/2</f>
        <v>#DIV/0!</v>
      </c>
      <c r="F21" s="79" t="e">
        <f t="shared" si="1"/>
        <v>#DIV/0!</v>
      </c>
      <c r="G21" s="78" t="e">
        <f>(แบบประเมินการเขียน!I21+แบบประเมินการเขียน!S21)/2</f>
        <v>#DIV/0!</v>
      </c>
      <c r="H21" s="79" t="e">
        <f t="shared" si="1"/>
        <v>#DIV/0!</v>
      </c>
      <c r="I21" s="80" t="e">
        <f t="shared" si="2"/>
        <v>#DIV/0!</v>
      </c>
      <c r="J21" s="81" t="e">
        <f t="shared" si="0"/>
        <v>#DIV/0!</v>
      </c>
      <c r="K21" s="82" t="e">
        <f t="shared" si="3"/>
        <v>#DIV/0!</v>
      </c>
    </row>
    <row r="22" spans="1:11" x14ac:dyDescent="0.55000000000000004">
      <c r="A22" s="1">
        <v>12</v>
      </c>
      <c r="B22" s="4" t="str">
        <f>ข้อมูลนักเรียน!B16</f>
        <v>เด็กชายธีรพัฒน์  เขลากระโทก</v>
      </c>
      <c r="C22" s="78" t="e">
        <f>(แบบประเมินการอ่าน!I22+แบบประเมินการอ่าน!S22)/2</f>
        <v>#DIV/0!</v>
      </c>
      <c r="D22" s="79" t="e">
        <f t="shared" si="1"/>
        <v>#DIV/0!</v>
      </c>
      <c r="E22" s="78" t="e">
        <f>(แบบประเมินการคิดวิเคราะห์!I22+แบบประเมินการคิดวิเคราะห์!S22)/2</f>
        <v>#DIV/0!</v>
      </c>
      <c r="F22" s="79" t="e">
        <f t="shared" si="1"/>
        <v>#DIV/0!</v>
      </c>
      <c r="G22" s="78" t="e">
        <f>(แบบประเมินการเขียน!I22+แบบประเมินการเขียน!S22)/2</f>
        <v>#DIV/0!</v>
      </c>
      <c r="H22" s="79" t="e">
        <f t="shared" si="1"/>
        <v>#DIV/0!</v>
      </c>
      <c r="I22" s="80" t="e">
        <f t="shared" si="2"/>
        <v>#DIV/0!</v>
      </c>
      <c r="J22" s="81" t="e">
        <f t="shared" si="0"/>
        <v>#DIV/0!</v>
      </c>
      <c r="K22" s="82" t="e">
        <f t="shared" si="3"/>
        <v>#DIV/0!</v>
      </c>
    </row>
    <row r="23" spans="1:11" x14ac:dyDescent="0.55000000000000004">
      <c r="A23" s="1">
        <v>13</v>
      </c>
      <c r="B23" s="4" t="str">
        <f>ข้อมูลนักเรียน!B17</f>
        <v>เด็กหญิงเพชรรัตน์  เรียบกระโทก</v>
      </c>
      <c r="C23" s="78" t="e">
        <f>(แบบประเมินการอ่าน!I23+แบบประเมินการอ่าน!S23)/2</f>
        <v>#DIV/0!</v>
      </c>
      <c r="D23" s="79" t="e">
        <f t="shared" si="1"/>
        <v>#DIV/0!</v>
      </c>
      <c r="E23" s="78" t="e">
        <f>(แบบประเมินการคิดวิเคราะห์!I23+แบบประเมินการคิดวิเคราะห์!S23)/2</f>
        <v>#DIV/0!</v>
      </c>
      <c r="F23" s="79" t="e">
        <f t="shared" si="1"/>
        <v>#DIV/0!</v>
      </c>
      <c r="G23" s="78" t="e">
        <f>(แบบประเมินการเขียน!I23+แบบประเมินการเขียน!S23)/2</f>
        <v>#DIV/0!</v>
      </c>
      <c r="H23" s="79" t="e">
        <f t="shared" si="1"/>
        <v>#DIV/0!</v>
      </c>
      <c r="I23" s="80" t="e">
        <f t="shared" si="2"/>
        <v>#DIV/0!</v>
      </c>
      <c r="J23" s="81" t="e">
        <f t="shared" si="0"/>
        <v>#DIV/0!</v>
      </c>
      <c r="K23" s="82" t="e">
        <f t="shared" si="3"/>
        <v>#DIV/0!</v>
      </c>
    </row>
    <row r="24" spans="1:11" x14ac:dyDescent="0.55000000000000004">
      <c r="A24" s="1">
        <v>14</v>
      </c>
      <c r="B24" s="4" t="str">
        <f>ข้อมูลนักเรียน!B18</f>
        <v>เด็กหญิงกันยรัตน์  เรืองหนีชาติ</v>
      </c>
      <c r="C24" s="78" t="e">
        <f>(แบบประเมินการอ่าน!I24+แบบประเมินการอ่าน!S24)/2</f>
        <v>#DIV/0!</v>
      </c>
      <c r="D24" s="79" t="e">
        <f t="shared" si="1"/>
        <v>#DIV/0!</v>
      </c>
      <c r="E24" s="78" t="e">
        <f>(แบบประเมินการคิดวิเคราะห์!I24+แบบประเมินการคิดวิเคราะห์!S24)/2</f>
        <v>#DIV/0!</v>
      </c>
      <c r="F24" s="79" t="e">
        <f t="shared" si="1"/>
        <v>#DIV/0!</v>
      </c>
      <c r="G24" s="78" t="e">
        <f>(แบบประเมินการเขียน!I24+แบบประเมินการเขียน!S24)/2</f>
        <v>#DIV/0!</v>
      </c>
      <c r="H24" s="79" t="e">
        <f t="shared" si="1"/>
        <v>#DIV/0!</v>
      </c>
      <c r="I24" s="80" t="e">
        <f t="shared" si="2"/>
        <v>#DIV/0!</v>
      </c>
      <c r="J24" s="81" t="e">
        <f t="shared" si="0"/>
        <v>#DIV/0!</v>
      </c>
      <c r="K24" s="82" t="e">
        <f t="shared" si="3"/>
        <v>#DIV/0!</v>
      </c>
    </row>
    <row r="25" spans="1:11" x14ac:dyDescent="0.55000000000000004">
      <c r="A25" s="1">
        <v>15</v>
      </c>
      <c r="B25" s="4" t="str">
        <f>ข้อมูลนักเรียน!B19</f>
        <v>เด็กหญิงพรชิตา  แผ้วครบุรี</v>
      </c>
      <c r="C25" s="78" t="e">
        <f>(แบบประเมินการอ่าน!I25+แบบประเมินการอ่าน!S25)/2</f>
        <v>#DIV/0!</v>
      </c>
      <c r="D25" s="79" t="e">
        <f t="shared" si="1"/>
        <v>#DIV/0!</v>
      </c>
      <c r="E25" s="78" t="e">
        <f>(แบบประเมินการคิดวิเคราะห์!I25+แบบประเมินการคิดวิเคราะห์!S25)/2</f>
        <v>#DIV/0!</v>
      </c>
      <c r="F25" s="79" t="e">
        <f t="shared" si="1"/>
        <v>#DIV/0!</v>
      </c>
      <c r="G25" s="78" t="e">
        <f>(แบบประเมินการเขียน!I25+แบบประเมินการเขียน!S25)/2</f>
        <v>#DIV/0!</v>
      </c>
      <c r="H25" s="79" t="e">
        <f t="shared" si="1"/>
        <v>#DIV/0!</v>
      </c>
      <c r="I25" s="80" t="e">
        <f t="shared" si="2"/>
        <v>#DIV/0!</v>
      </c>
      <c r="J25" s="81" t="e">
        <f t="shared" si="0"/>
        <v>#DIV/0!</v>
      </c>
      <c r="K25" s="82" t="e">
        <f t="shared" si="3"/>
        <v>#DIV/0!</v>
      </c>
    </row>
    <row r="26" spans="1:11" x14ac:dyDescent="0.55000000000000004">
      <c r="A26" s="1">
        <v>16</v>
      </c>
      <c r="B26" s="4" t="str">
        <f>ข้อมูลนักเรียน!B20</f>
        <v>เด็กหญิงกัญญ์กุลณัช  เสี่ยงกระโทก</v>
      </c>
      <c r="C26" s="78" t="e">
        <f>(แบบประเมินการอ่าน!I35+แบบประเมินการอ่าน!S35)/2</f>
        <v>#DIV/0!</v>
      </c>
      <c r="D26" s="79" t="e">
        <f t="shared" si="1"/>
        <v>#DIV/0!</v>
      </c>
      <c r="E26" s="78" t="e">
        <f>(แบบประเมินการคิดวิเคราะห์!I35+แบบประเมินการคิดวิเคราะห์!S35)/2</f>
        <v>#DIV/0!</v>
      </c>
      <c r="F26" s="79" t="e">
        <f t="shared" si="1"/>
        <v>#DIV/0!</v>
      </c>
      <c r="G26" s="78" t="e">
        <f>(แบบประเมินการเขียน!I35+แบบประเมินการเขียน!S35)/2</f>
        <v>#DIV/0!</v>
      </c>
      <c r="H26" s="79" t="e">
        <f t="shared" si="1"/>
        <v>#DIV/0!</v>
      </c>
      <c r="I26" s="80" t="e">
        <f t="shared" si="2"/>
        <v>#DIV/0!</v>
      </c>
      <c r="J26" s="81" t="e">
        <f t="shared" si="0"/>
        <v>#DIV/0!</v>
      </c>
      <c r="K26" s="82" t="e">
        <f t="shared" si="3"/>
        <v>#DIV/0!</v>
      </c>
    </row>
    <row r="27" spans="1:11" x14ac:dyDescent="0.55000000000000004">
      <c r="A27" s="1">
        <v>17</v>
      </c>
      <c r="B27" s="4" t="str">
        <f>ข้อมูลนักเรียน!B21</f>
        <v>เด็กหญิงตรีทิตยพิภา ไร่กระโทก</v>
      </c>
      <c r="C27" s="78" t="e">
        <f>(แบบประเมินการอ่าน!I36+แบบประเมินการอ่าน!S36)/2</f>
        <v>#DIV/0!</v>
      </c>
      <c r="D27" s="79" t="e">
        <f t="shared" si="1"/>
        <v>#DIV/0!</v>
      </c>
      <c r="E27" s="78" t="e">
        <f>(แบบประเมินการคิดวิเคราะห์!I36+แบบประเมินการคิดวิเคราะห์!S36)/2</f>
        <v>#DIV/0!</v>
      </c>
      <c r="F27" s="79" t="e">
        <f t="shared" si="1"/>
        <v>#DIV/0!</v>
      </c>
      <c r="G27" s="78" t="e">
        <f>(แบบประเมินการเขียน!I36+แบบประเมินการเขียน!S36)/2</f>
        <v>#DIV/0!</v>
      </c>
      <c r="H27" s="79" t="e">
        <f t="shared" si="1"/>
        <v>#DIV/0!</v>
      </c>
      <c r="I27" s="80" t="e">
        <f t="shared" si="2"/>
        <v>#DIV/0!</v>
      </c>
      <c r="J27" s="81" t="e">
        <f t="shared" si="0"/>
        <v>#DIV/0!</v>
      </c>
      <c r="K27" s="82" t="e">
        <f t="shared" si="3"/>
        <v>#DIV/0!</v>
      </c>
    </row>
    <row r="28" spans="1:11" x14ac:dyDescent="0.55000000000000004">
      <c r="A28" s="1">
        <v>18</v>
      </c>
      <c r="B28" s="4" t="str">
        <f>ข้อมูลนักเรียน!B22</f>
        <v>เด็กชายอาทิวราห์  ประเว</v>
      </c>
      <c r="C28" s="78" t="e">
        <f>(แบบประเมินการอ่าน!I37+แบบประเมินการอ่าน!S37)/2</f>
        <v>#DIV/0!</v>
      </c>
      <c r="D28" s="79" t="e">
        <f t="shared" si="1"/>
        <v>#DIV/0!</v>
      </c>
      <c r="E28" s="78" t="e">
        <f>(แบบประเมินการคิดวิเคราะห์!I37+แบบประเมินการคิดวิเคราะห์!S37)/2</f>
        <v>#DIV/0!</v>
      </c>
      <c r="F28" s="79" t="e">
        <f t="shared" si="1"/>
        <v>#DIV/0!</v>
      </c>
      <c r="G28" s="78" t="e">
        <f>(แบบประเมินการเขียน!I37+แบบประเมินการเขียน!S37)/2</f>
        <v>#DIV/0!</v>
      </c>
      <c r="H28" s="79" t="e">
        <f t="shared" si="1"/>
        <v>#DIV/0!</v>
      </c>
      <c r="I28" s="80" t="e">
        <f t="shared" si="2"/>
        <v>#DIV/0!</v>
      </c>
      <c r="J28" s="81" t="e">
        <f t="shared" si="0"/>
        <v>#DIV/0!</v>
      </c>
      <c r="K28" s="82" t="e">
        <f t="shared" si="3"/>
        <v>#DIV/0!</v>
      </c>
    </row>
    <row r="29" spans="1:11" x14ac:dyDescent="0.55000000000000004">
      <c r="A29" s="1">
        <v>19</v>
      </c>
      <c r="B29" s="4" t="str">
        <f>ข้อมูลนักเรียน!B23</f>
        <v>เด็กชายอดิศร  บุตรสระน้อย</v>
      </c>
      <c r="C29" s="78" t="e">
        <f>(แบบประเมินการอ่าน!I38+แบบประเมินการอ่าน!S38)/2</f>
        <v>#DIV/0!</v>
      </c>
      <c r="D29" s="79" t="e">
        <f t="shared" si="1"/>
        <v>#DIV/0!</v>
      </c>
      <c r="E29" s="78" t="e">
        <f>(แบบประเมินการคิดวิเคราะห์!I38+แบบประเมินการคิดวิเคราะห์!S38)/2</f>
        <v>#DIV/0!</v>
      </c>
      <c r="F29" s="79" t="e">
        <f t="shared" si="1"/>
        <v>#DIV/0!</v>
      </c>
      <c r="G29" s="78" t="e">
        <f>(แบบประเมินการเขียน!I38+แบบประเมินการเขียน!S38)/2</f>
        <v>#DIV/0!</v>
      </c>
      <c r="H29" s="79" t="e">
        <f t="shared" si="1"/>
        <v>#DIV/0!</v>
      </c>
      <c r="I29" s="80" t="e">
        <f t="shared" si="2"/>
        <v>#DIV/0!</v>
      </c>
      <c r="J29" s="81" t="e">
        <f t="shared" si="0"/>
        <v>#DIV/0!</v>
      </c>
      <c r="K29" s="82" t="e">
        <f t="shared" si="3"/>
        <v>#DIV/0!</v>
      </c>
    </row>
    <row r="30" spans="1:11" x14ac:dyDescent="0.55000000000000004">
      <c r="A30" s="1">
        <v>20</v>
      </c>
      <c r="B30" s="4" t="str">
        <f>ข้อมูลนักเรียน!B24</f>
        <v>เด็กชายพืชมงคล  อบอุ่น</v>
      </c>
      <c r="C30" s="78" t="e">
        <f>(แบบประเมินการอ่าน!I39+แบบประเมินการอ่าน!S39)/2</f>
        <v>#DIV/0!</v>
      </c>
      <c r="D30" s="79" t="e">
        <f t="shared" si="1"/>
        <v>#DIV/0!</v>
      </c>
      <c r="E30" s="78" t="e">
        <f>(แบบประเมินการคิดวิเคราะห์!I39+แบบประเมินการคิดวิเคราะห์!S39)/2</f>
        <v>#DIV/0!</v>
      </c>
      <c r="F30" s="79" t="e">
        <f t="shared" si="1"/>
        <v>#DIV/0!</v>
      </c>
      <c r="G30" s="78" t="e">
        <f>(แบบประเมินการเขียน!I39+แบบประเมินการเขียน!S39)/2</f>
        <v>#DIV/0!</v>
      </c>
      <c r="H30" s="79" t="e">
        <f t="shared" si="1"/>
        <v>#DIV/0!</v>
      </c>
      <c r="I30" s="80" t="e">
        <f t="shared" si="2"/>
        <v>#DIV/0!</v>
      </c>
      <c r="J30" s="81" t="e">
        <f t="shared" si="0"/>
        <v>#DIV/0!</v>
      </c>
      <c r="K30" s="82" t="e">
        <f t="shared" si="3"/>
        <v>#DIV/0!</v>
      </c>
    </row>
    <row r="31" spans="1:11" x14ac:dyDescent="0.55000000000000004">
      <c r="A31" s="1">
        <v>21</v>
      </c>
      <c r="B31" s="4" t="str">
        <f>ข้อมูลนักเรียน!B25</f>
        <v>เด็กหญิงสุพิชชา ต่างครบุรี</v>
      </c>
      <c r="C31" s="78">
        <f>(แบบประเมินการอ่าน!I40+แบบประเมินการอ่าน!S40)/2</f>
        <v>0</v>
      </c>
      <c r="D31" s="79" t="str">
        <f t="shared" si="1"/>
        <v>ไม่ผ่านเกณฑ์</v>
      </c>
      <c r="E31" s="78">
        <f>(แบบประเมินการคิดวิเคราะห์!I40+แบบประเมินการคิดวิเคราะห์!S40)/2</f>
        <v>0</v>
      </c>
      <c r="F31" s="79" t="str">
        <f t="shared" si="1"/>
        <v>ไม่ผ่านเกณฑ์</v>
      </c>
      <c r="G31" s="78">
        <f>(แบบประเมินการเขียน!I40+แบบประเมินการเขียน!S40)/2</f>
        <v>0</v>
      </c>
      <c r="H31" s="79" t="str">
        <f t="shared" si="1"/>
        <v>ไม่ผ่านเกณฑ์</v>
      </c>
      <c r="I31" s="80">
        <f t="shared" si="2"/>
        <v>0</v>
      </c>
      <c r="J31" s="81">
        <f t="shared" si="0"/>
        <v>0</v>
      </c>
      <c r="K31" s="82" t="str">
        <f t="shared" si="3"/>
        <v>ไม่ผ่านเกณฑ์</v>
      </c>
    </row>
    <row r="32" spans="1:11" x14ac:dyDescent="0.55000000000000004">
      <c r="A32" s="1">
        <v>22</v>
      </c>
      <c r="B32" s="4" t="str">
        <f>ข้อมูลนักเรียน!B26</f>
        <v>เด็กหญิงนิชานันท์  คำผง</v>
      </c>
      <c r="C32" s="78">
        <f>(แบบประเมินการอ่าน!I41+แบบประเมินการอ่าน!S41)/2</f>
        <v>0</v>
      </c>
      <c r="D32" s="79" t="str">
        <f t="shared" si="1"/>
        <v>ไม่ผ่านเกณฑ์</v>
      </c>
      <c r="E32" s="78">
        <f>(แบบประเมินการคิดวิเคราะห์!I41+แบบประเมินการคิดวิเคราะห์!S41)/2</f>
        <v>0</v>
      </c>
      <c r="F32" s="79" t="str">
        <f t="shared" si="1"/>
        <v>ไม่ผ่านเกณฑ์</v>
      </c>
      <c r="G32" s="78">
        <f>(แบบประเมินการเขียน!I41+แบบประเมินการเขียน!S41)/2</f>
        <v>0</v>
      </c>
      <c r="H32" s="79" t="str">
        <f t="shared" si="1"/>
        <v>ไม่ผ่านเกณฑ์</v>
      </c>
      <c r="I32" s="80">
        <f t="shared" si="2"/>
        <v>0</v>
      </c>
      <c r="J32" s="81">
        <f t="shared" si="0"/>
        <v>0</v>
      </c>
      <c r="K32" s="82" t="str">
        <f t="shared" si="3"/>
        <v>ไม่ผ่านเกณฑ์</v>
      </c>
    </row>
    <row r="33" spans="1:12" x14ac:dyDescent="0.55000000000000004">
      <c r="A33" s="1">
        <v>23</v>
      </c>
      <c r="B33" s="4" t="str">
        <f>ข้อมูลนักเรียน!B27</f>
        <v>เด็กหญิงมลิวรรณ บุญสงค์</v>
      </c>
      <c r="C33" s="78">
        <f>(แบบประเมินการอ่าน!I42+แบบประเมินการอ่าน!S42)/2</f>
        <v>0</v>
      </c>
      <c r="D33" s="79" t="str">
        <f t="shared" si="1"/>
        <v>ไม่ผ่านเกณฑ์</v>
      </c>
      <c r="E33" s="78">
        <f>(แบบประเมินการคิดวิเคราะห์!I42+แบบประเมินการคิดวิเคราะห์!S42)/2</f>
        <v>0</v>
      </c>
      <c r="F33" s="79" t="str">
        <f t="shared" si="1"/>
        <v>ไม่ผ่านเกณฑ์</v>
      </c>
      <c r="G33" s="78">
        <f>(แบบประเมินการเขียน!I42+แบบประเมินการเขียน!S42)/2</f>
        <v>0</v>
      </c>
      <c r="H33" s="79" t="str">
        <f t="shared" si="1"/>
        <v>ไม่ผ่านเกณฑ์</v>
      </c>
      <c r="I33" s="80">
        <f t="shared" si="2"/>
        <v>0</v>
      </c>
      <c r="J33" s="81">
        <f t="shared" si="0"/>
        <v>0</v>
      </c>
      <c r="K33" s="82" t="str">
        <f t="shared" si="3"/>
        <v>ไม่ผ่านเกณฑ์</v>
      </c>
    </row>
    <row r="34" spans="1:12" x14ac:dyDescent="0.55000000000000004">
      <c r="A34" s="1">
        <v>24</v>
      </c>
      <c r="B34" s="4" t="str">
        <f>ข้อมูลนักเรียน!B28</f>
        <v>เด็กหญิงสิริรัตน์ เงาะลำดวน</v>
      </c>
      <c r="C34" s="78">
        <f>(แบบประเมินการอ่าน!I43+แบบประเมินการอ่าน!S43)/2</f>
        <v>0</v>
      </c>
      <c r="D34" s="79" t="str">
        <f t="shared" si="1"/>
        <v>ไม่ผ่านเกณฑ์</v>
      </c>
      <c r="E34" s="78">
        <f>(แบบประเมินการคิดวิเคราะห์!I43+แบบประเมินการคิดวิเคราะห์!S43)/2</f>
        <v>0</v>
      </c>
      <c r="F34" s="79" t="str">
        <f t="shared" si="1"/>
        <v>ไม่ผ่านเกณฑ์</v>
      </c>
      <c r="G34" s="78">
        <f>(แบบประเมินการเขียน!I43+แบบประเมินการเขียน!S43)/2</f>
        <v>0</v>
      </c>
      <c r="H34" s="79" t="str">
        <f t="shared" si="1"/>
        <v>ไม่ผ่านเกณฑ์</v>
      </c>
      <c r="I34" s="80">
        <f t="shared" si="2"/>
        <v>0</v>
      </c>
      <c r="J34" s="81">
        <f t="shared" si="0"/>
        <v>0</v>
      </c>
      <c r="K34" s="82" t="str">
        <f t="shared" si="3"/>
        <v>ไม่ผ่านเกณฑ์</v>
      </c>
    </row>
    <row r="35" spans="1:12" x14ac:dyDescent="0.55000000000000004">
      <c r="A35" s="1">
        <v>25</v>
      </c>
      <c r="B35" s="4" t="str">
        <f>ข้อมูลนักเรียน!B29</f>
        <v>เด็กหญิงศิรดา วนเชียงราก</v>
      </c>
      <c r="C35" s="78" t="e">
        <f>(แบบประเมินการอ่าน!#REF!+แบบประเมินการอ่าน!#REF!)/2</f>
        <v>#REF!</v>
      </c>
      <c r="D35" s="79" t="e">
        <f t="shared" si="1"/>
        <v>#REF!</v>
      </c>
      <c r="E35" s="78" t="e">
        <f>(แบบประเมินการคิดวิเคราะห์!#REF!+แบบประเมินการคิดวิเคราะห์!#REF!)/2</f>
        <v>#REF!</v>
      </c>
      <c r="F35" s="79" t="e">
        <f t="shared" si="1"/>
        <v>#REF!</v>
      </c>
      <c r="G35" s="78" t="e">
        <f>(แบบประเมินการเขียน!#REF!+แบบประเมินการเขียน!#REF!)/2</f>
        <v>#REF!</v>
      </c>
      <c r="H35" s="79" t="e">
        <f t="shared" si="1"/>
        <v>#REF!</v>
      </c>
      <c r="I35" s="80" t="e">
        <f t="shared" si="2"/>
        <v>#REF!</v>
      </c>
      <c r="J35" s="81" t="e">
        <f t="shared" si="0"/>
        <v>#REF!</v>
      </c>
      <c r="K35" s="82" t="e">
        <f t="shared" si="3"/>
        <v>#REF!</v>
      </c>
    </row>
    <row r="36" spans="1:12" x14ac:dyDescent="0.55000000000000004">
      <c r="A36" s="1">
        <v>26</v>
      </c>
      <c r="B36" s="4" t="str">
        <f>ข้อมูลนักเรียน!B30</f>
        <v>เด็กหญิงสุณิสา ต่างครบุรี</v>
      </c>
      <c r="C36" s="78" t="e">
        <f>(แบบประเมินการอ่าน!#REF!+แบบประเมินการอ่าน!#REF!)/2</f>
        <v>#REF!</v>
      </c>
      <c r="D36" s="79" t="e">
        <f t="shared" si="1"/>
        <v>#REF!</v>
      </c>
      <c r="E36" s="78" t="e">
        <f>(แบบประเมินการคิดวิเคราะห์!#REF!+แบบประเมินการคิดวิเคราะห์!#REF!)/2</f>
        <v>#REF!</v>
      </c>
      <c r="F36" s="79" t="e">
        <f t="shared" si="1"/>
        <v>#REF!</v>
      </c>
      <c r="G36" s="78" t="e">
        <f>(แบบประเมินการเขียน!#REF!+แบบประเมินการเขียน!#REF!)/2</f>
        <v>#REF!</v>
      </c>
      <c r="H36" s="79" t="e">
        <f t="shared" si="1"/>
        <v>#REF!</v>
      </c>
      <c r="I36" s="80" t="e">
        <f t="shared" si="2"/>
        <v>#REF!</v>
      </c>
      <c r="J36" s="81" t="e">
        <f t="shared" si="0"/>
        <v>#REF!</v>
      </c>
      <c r="K36" s="82" t="e">
        <f t="shared" si="3"/>
        <v>#REF!</v>
      </c>
    </row>
    <row r="37" spans="1:12" x14ac:dyDescent="0.55000000000000004">
      <c r="A37" s="1">
        <v>27</v>
      </c>
      <c r="B37" s="4" t="str">
        <f>ข้อมูลนักเรียน!B31</f>
        <v>เด็กหญิงนิติรัตน์  คำกอง</v>
      </c>
      <c r="C37" s="78" t="e">
        <f>(แบบประเมินการอ่าน!#REF!+แบบประเมินการอ่าน!#REF!)/2</f>
        <v>#REF!</v>
      </c>
      <c r="D37" s="79" t="e">
        <f t="shared" si="1"/>
        <v>#REF!</v>
      </c>
      <c r="E37" s="78" t="e">
        <f>(แบบประเมินการคิดวิเคราะห์!#REF!+แบบประเมินการคิดวิเคราะห์!#REF!)/2</f>
        <v>#REF!</v>
      </c>
      <c r="F37" s="79" t="e">
        <f t="shared" si="1"/>
        <v>#REF!</v>
      </c>
      <c r="G37" s="78" t="e">
        <f>(แบบประเมินการเขียน!#REF!+แบบประเมินการเขียน!#REF!)/2</f>
        <v>#REF!</v>
      </c>
      <c r="H37" s="79" t="e">
        <f t="shared" si="1"/>
        <v>#REF!</v>
      </c>
      <c r="I37" s="80" t="e">
        <f t="shared" si="2"/>
        <v>#REF!</v>
      </c>
      <c r="J37" s="81" t="e">
        <f t="shared" si="0"/>
        <v>#REF!</v>
      </c>
      <c r="K37" s="82" t="e">
        <f t="shared" si="3"/>
        <v>#REF!</v>
      </c>
    </row>
    <row r="38" spans="1:12" x14ac:dyDescent="0.55000000000000004">
      <c r="A38" s="1">
        <v>28</v>
      </c>
      <c r="B38" s="4" t="str">
        <f>ข้อมูลนักเรียน!B32</f>
        <v>เด็กหญิงปิ่นมณี  คำวงศ์พะเนา</v>
      </c>
      <c r="C38" s="78">
        <f>(แบบประเมินการอ่าน!I47+แบบประเมินการอ่าน!S47)/2</f>
        <v>0</v>
      </c>
      <c r="D38" s="79" t="str">
        <f t="shared" ref="D38:D43" si="4">IF(C38&gt;=2.5,"ดีเยี่ยม",IF(C38&gt;=1.5,"ดี",IF(C38&gt;=1,"ผ่านเกณฑ์",IF(C38&gt;=0,"ไม่ผ่านเกณฑ์"))))</f>
        <v>ไม่ผ่านเกณฑ์</v>
      </c>
      <c r="E38" s="78">
        <f>(แบบประเมินการคิดวิเคราะห์!I47+แบบประเมินการคิดวิเคราะห์!S47)/2</f>
        <v>0</v>
      </c>
      <c r="F38" s="79" t="str">
        <f t="shared" ref="F38:F43" si="5">IF(E38&gt;=2.5,"ดีเยี่ยม",IF(E38&gt;=1.5,"ดี",IF(E38&gt;=1,"ผ่านเกณฑ์",IF(E38&gt;=0,"ไม่ผ่านเกณฑ์"))))</f>
        <v>ไม่ผ่านเกณฑ์</v>
      </c>
      <c r="G38" s="78">
        <f>(แบบประเมินการเขียน!I47+แบบประเมินการเขียน!S47)/2</f>
        <v>0</v>
      </c>
      <c r="H38" s="79" t="str">
        <f t="shared" ref="H38:H43" si="6">IF(G38&gt;=2.5,"ดีเยี่ยม",IF(G38&gt;=1.5,"ดี",IF(G38&gt;=1,"ผ่านเกณฑ์",IF(G38&gt;=0,"ไม่ผ่านเกณฑ์"))))</f>
        <v>ไม่ผ่านเกณฑ์</v>
      </c>
      <c r="I38" s="80">
        <f t="shared" ref="I38:I43" si="7">SUM(C38:H38)</f>
        <v>0</v>
      </c>
      <c r="J38" s="81">
        <f t="shared" ref="J38:J43" si="8">AVERAGE(C38:H38)</f>
        <v>0</v>
      </c>
      <c r="K38" s="82" t="str">
        <f t="shared" ref="K38:K43" si="9">IF(J38&gt;=2.5,"ดีเยี่ยม",IF(J38&gt;=1.5,"ดี",IF(J38&gt;=1,"ผ่านเกณฑ์",IF(J38&gt;=0,"ไม่ผ่านเกณฑ์"))))</f>
        <v>ไม่ผ่านเกณฑ์</v>
      </c>
    </row>
    <row r="39" spans="1:12" x14ac:dyDescent="0.55000000000000004">
      <c r="A39" s="1">
        <v>29</v>
      </c>
      <c r="B39" s="4" t="str">
        <f>ข้อมูลนักเรียน!B33</f>
        <v>เด็กชายพชร  ตั้งตัว</v>
      </c>
      <c r="C39" s="78" t="e">
        <f>(แบบประเมินการอ่าน!#REF!+แบบประเมินการอ่าน!#REF!)/2</f>
        <v>#REF!</v>
      </c>
      <c r="D39" s="79" t="e">
        <f t="shared" si="4"/>
        <v>#REF!</v>
      </c>
      <c r="E39" s="78" t="e">
        <f>(แบบประเมินการคิดวิเคราะห์!#REF!+แบบประเมินการคิดวิเคราะห์!#REF!)/2</f>
        <v>#REF!</v>
      </c>
      <c r="F39" s="79" t="e">
        <f t="shared" si="5"/>
        <v>#REF!</v>
      </c>
      <c r="G39" s="78" t="e">
        <f>(แบบประเมินการเขียน!#REF!+แบบประเมินการเขียน!#REF!)/2</f>
        <v>#REF!</v>
      </c>
      <c r="H39" s="79" t="e">
        <f t="shared" si="6"/>
        <v>#REF!</v>
      </c>
      <c r="I39" s="80" t="e">
        <f t="shared" si="7"/>
        <v>#REF!</v>
      </c>
      <c r="J39" s="81" t="e">
        <f t="shared" si="8"/>
        <v>#REF!</v>
      </c>
      <c r="K39" s="82" t="e">
        <f t="shared" si="9"/>
        <v>#REF!</v>
      </c>
    </row>
    <row r="40" spans="1:12" x14ac:dyDescent="0.55000000000000004">
      <c r="A40" s="1"/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x14ac:dyDescent="0.55000000000000004">
      <c r="A41" s="1"/>
      <c r="B41" s="4"/>
      <c r="C41" s="78"/>
      <c r="D41" s="79"/>
      <c r="E41" s="78"/>
      <c r="F41" s="79"/>
      <c r="G41" s="78"/>
      <c r="H41" s="79"/>
      <c r="I41" s="80"/>
      <c r="J41" s="81"/>
      <c r="K41" s="82"/>
    </row>
    <row r="42" spans="1:12" x14ac:dyDescent="0.55000000000000004">
      <c r="A42" s="1"/>
      <c r="B42" s="4"/>
      <c r="C42" s="78"/>
      <c r="D42" s="79"/>
      <c r="E42" s="78"/>
      <c r="F42" s="79"/>
      <c r="G42" s="78"/>
      <c r="H42" s="79"/>
      <c r="I42" s="80"/>
      <c r="J42" s="81"/>
      <c r="K42" s="82"/>
    </row>
    <row r="43" spans="1:12" x14ac:dyDescent="0.55000000000000004">
      <c r="A43" s="1"/>
      <c r="B43" s="4"/>
      <c r="C43" s="78"/>
      <c r="D43" s="79"/>
      <c r="E43" s="78"/>
      <c r="F43" s="79"/>
      <c r="G43" s="78"/>
      <c r="H43" s="79"/>
      <c r="I43" s="80"/>
      <c r="J43" s="81"/>
      <c r="K43" s="82"/>
    </row>
    <row r="44" spans="1:12" ht="24.6" customHeight="1" x14ac:dyDescent="0.55000000000000004">
      <c r="A44" s="137" t="s">
        <v>28</v>
      </c>
      <c r="B44" s="138"/>
      <c r="C44" s="26" t="e">
        <f>SUM(C11:C43)</f>
        <v>#DIV/0!</v>
      </c>
      <c r="D44" s="26"/>
      <c r="E44" s="26" t="e">
        <f t="shared" ref="E44:G44" si="10">SUM(E11:E43)</f>
        <v>#DIV/0!</v>
      </c>
      <c r="F44" s="26"/>
      <c r="G44" s="26" t="e">
        <f t="shared" si="10"/>
        <v>#DIV/0!</v>
      </c>
      <c r="H44" s="26"/>
      <c r="I44" s="29" t="e">
        <f t="shared" si="2"/>
        <v>#DIV/0!</v>
      </c>
      <c r="J44" s="26" t="e">
        <f t="shared" si="0"/>
        <v>#DIV/0!</v>
      </c>
      <c r="K44" s="27" t="e">
        <f t="shared" si="3"/>
        <v>#DIV/0!</v>
      </c>
    </row>
    <row r="45" spans="1:12" ht="24.6" customHeight="1" x14ac:dyDescent="0.55000000000000004">
      <c r="A45" s="139" t="s">
        <v>29</v>
      </c>
      <c r="B45" s="140"/>
      <c r="C45" s="25" t="e">
        <f t="shared" ref="C45:G45" si="11">AVERAGE(C11:C43)</f>
        <v>#DIV/0!</v>
      </c>
      <c r="D45" s="28" t="e">
        <f t="shared" si="1"/>
        <v>#DIV/0!</v>
      </c>
      <c r="E45" s="25" t="e">
        <f t="shared" si="11"/>
        <v>#DIV/0!</v>
      </c>
      <c r="F45" s="38" t="e">
        <f t="shared" si="1"/>
        <v>#DIV/0!</v>
      </c>
      <c r="G45" s="25" t="e">
        <f t="shared" si="11"/>
        <v>#DIV/0!</v>
      </c>
      <c r="H45" s="38" t="e">
        <f t="shared" si="1"/>
        <v>#DIV/0!</v>
      </c>
      <c r="I45" s="30" t="e">
        <f>SUM(C45:H45)</f>
        <v>#DIV/0!</v>
      </c>
      <c r="J45" s="25" t="e">
        <f t="shared" si="0"/>
        <v>#DIV/0!</v>
      </c>
      <c r="K45" s="28" t="e">
        <f>IF(J45&gt;=2.5,"ดีเยี่ยม",IF(J45&gt;=1.5,"ดี",IF(J45&gt;=1,"ผ่านเกณฑ์",IF(J45&gt;=0,"ไม่ผ่านเกณฑ์"))))</f>
        <v>#DIV/0!</v>
      </c>
    </row>
    <row r="46" spans="1:12" ht="23.25" customHeight="1" x14ac:dyDescent="0.65">
      <c r="A46" s="134" t="s">
        <v>44</v>
      </c>
      <c r="B46" s="134"/>
      <c r="C46" s="41"/>
      <c r="D46" s="39">
        <f>COUNTIF(D11:D43,L46)</f>
        <v>0</v>
      </c>
      <c r="E46" s="41"/>
      <c r="F46" s="39">
        <f>COUNTIF(F11:F43,L46)</f>
        <v>0</v>
      </c>
      <c r="G46" s="41"/>
      <c r="H46" s="39">
        <f>COUNTIF(H11:H43,L46)</f>
        <v>0</v>
      </c>
      <c r="I46" s="134" t="s">
        <v>32</v>
      </c>
      <c r="J46" s="134"/>
      <c r="K46" s="24">
        <f>COUNTIF(K11:K43,L46)</f>
        <v>0</v>
      </c>
      <c r="L46" s="3" t="s">
        <v>32</v>
      </c>
    </row>
    <row r="47" spans="1:12" ht="27.75" x14ac:dyDescent="0.65">
      <c r="A47" s="135" t="s">
        <v>43</v>
      </c>
      <c r="B47" s="135"/>
      <c r="C47" s="42"/>
      <c r="D47" s="43">
        <f>COUNTIF(D12:D43,L47)</f>
        <v>0</v>
      </c>
      <c r="E47" s="42"/>
      <c r="F47" s="43">
        <f>COUNTIF(F11:F43,L47)</f>
        <v>0</v>
      </c>
      <c r="G47" s="42"/>
      <c r="H47" s="43">
        <f>COUNTIF(H11:H43,L47)</f>
        <v>0</v>
      </c>
      <c r="I47" s="135" t="s">
        <v>33</v>
      </c>
      <c r="J47" s="135"/>
      <c r="K47" s="24">
        <f>COUNTIF(K11:K43,L47)</f>
        <v>0</v>
      </c>
      <c r="L47" s="3" t="s">
        <v>33</v>
      </c>
    </row>
    <row r="48" spans="1:12" ht="27.75" x14ac:dyDescent="0.65">
      <c r="A48" s="136" t="s">
        <v>45</v>
      </c>
      <c r="B48" s="136"/>
      <c r="C48" s="44"/>
      <c r="D48" s="45">
        <f>COUNTIF(D11:D43,L48)</f>
        <v>0</v>
      </c>
      <c r="E48" s="44"/>
      <c r="F48" s="45">
        <f>COUNTIF(F11:F43,L48)</f>
        <v>0</v>
      </c>
      <c r="G48" s="44"/>
      <c r="H48" s="45">
        <f>COUNTIF(H11:H43,L48)</f>
        <v>0</v>
      </c>
      <c r="I48" s="136" t="s">
        <v>34</v>
      </c>
      <c r="J48" s="136"/>
      <c r="K48" s="24">
        <f>COUNTIF(K11:K43,L48)</f>
        <v>0</v>
      </c>
      <c r="L48" s="3" t="s">
        <v>34</v>
      </c>
    </row>
    <row r="49" spans="1:12" ht="27.75" x14ac:dyDescent="0.65">
      <c r="A49" s="133" t="s">
        <v>46</v>
      </c>
      <c r="B49" s="133"/>
      <c r="C49" s="46"/>
      <c r="D49" s="40">
        <f>COUNTIF(D11:D43,L49)</f>
        <v>5</v>
      </c>
      <c r="E49" s="46"/>
      <c r="F49" s="40">
        <f>COUNTIF(F11:F43,L49)</f>
        <v>5</v>
      </c>
      <c r="G49" s="46"/>
      <c r="H49" s="40">
        <f>COUNTIF(H11:H43,L49)</f>
        <v>5</v>
      </c>
      <c r="I49" s="133" t="s">
        <v>35</v>
      </c>
      <c r="J49" s="133"/>
      <c r="K49" s="24">
        <f>COUNTIF(K11:K43,L49)</f>
        <v>5</v>
      </c>
      <c r="L49" s="3" t="s">
        <v>35</v>
      </c>
    </row>
  </sheetData>
  <mergeCells count="24">
    <mergeCell ref="A49:B49"/>
    <mergeCell ref="I49:J49"/>
    <mergeCell ref="A46:B46"/>
    <mergeCell ref="I46:J46"/>
    <mergeCell ref="A47:B47"/>
    <mergeCell ref="I47:J47"/>
    <mergeCell ref="A48:B48"/>
    <mergeCell ref="I48:J48"/>
    <mergeCell ref="A45:B45"/>
    <mergeCell ref="A1:K1"/>
    <mergeCell ref="A3:K3"/>
    <mergeCell ref="A5:A10"/>
    <mergeCell ref="B5:B10"/>
    <mergeCell ref="C5:C10"/>
    <mergeCell ref="D5:D10"/>
    <mergeCell ref="E5:E10"/>
    <mergeCell ref="F5:F10"/>
    <mergeCell ref="G5:G10"/>
    <mergeCell ref="A2:E2"/>
    <mergeCell ref="H5:H10"/>
    <mergeCell ref="I5:I10"/>
    <mergeCell ref="J5:J10"/>
    <mergeCell ref="K5:K10"/>
    <mergeCell ref="A44:B44"/>
  </mergeCells>
  <pageMargins left="0.54" right="0.56999999999999995" top="0.75" bottom="0.75" header="0.3" footer="0.3"/>
  <pageSetup paperSize="9" scale="5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5B31-AA9D-4EE8-B768-9ED22260BA18}">
  <sheetPr>
    <tabColor theme="5"/>
  </sheetPr>
  <dimension ref="A1:P11"/>
  <sheetViews>
    <sheetView zoomScale="60" zoomScaleNormal="60" zoomScaleSheetLayoutView="70" workbookViewId="0">
      <selection activeCell="L30" sqref="L30"/>
    </sheetView>
  </sheetViews>
  <sheetFormatPr defaultRowHeight="14.25" x14ac:dyDescent="0.2"/>
  <cols>
    <col min="1" max="1" width="11" customWidth="1"/>
    <col min="2" max="2" width="23.5" customWidth="1"/>
    <col min="3" max="4" width="7.625" customWidth="1"/>
    <col min="5" max="5" width="9.125" customWidth="1"/>
    <col min="6" max="6" width="10.7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43" t="s">
        <v>78</v>
      </c>
      <c r="B2" s="143"/>
      <c r="C2" s="143"/>
      <c r="D2" s="143"/>
      <c r="E2" s="143"/>
      <c r="F2" s="143"/>
      <c r="G2" s="143"/>
      <c r="H2" s="143" t="s">
        <v>79</v>
      </c>
      <c r="I2" s="143"/>
      <c r="J2" s="143"/>
      <c r="K2" s="143"/>
      <c r="L2" s="143"/>
      <c r="M2" s="143"/>
      <c r="N2" s="143"/>
      <c r="O2" s="143"/>
    </row>
    <row r="3" spans="1:16" s="3" customFormat="1" ht="24" x14ac:dyDescent="0.55000000000000004">
      <c r="A3" s="143" t="s">
        <v>77</v>
      </c>
      <c r="B3" s="143"/>
      <c r="C3" s="143"/>
      <c r="D3" s="143"/>
      <c r="E3" s="143"/>
      <c r="F3" s="143"/>
      <c r="G3" s="143"/>
      <c r="H3" s="9"/>
      <c r="I3" s="10"/>
      <c r="J3" s="143" t="str">
        <f>ข้อมูลพื้นฐาน!D4</f>
        <v>ชั้นมัธยมศึกษาปีที่ 1</v>
      </c>
      <c r="K3" s="143"/>
      <c r="L3" s="147" t="str">
        <f>ข้อมูลพื้นฐาน!D6</f>
        <v>ปีการศึกษา 2565</v>
      </c>
      <c r="M3" s="147"/>
      <c r="N3" s="147"/>
      <c r="O3" s="9"/>
    </row>
    <row r="4" spans="1:16" s="3" customFormat="1" ht="24" x14ac:dyDescent="0.55000000000000004">
      <c r="A4" s="10"/>
      <c r="B4" s="143" t="str">
        <f>ข้อมูลพื้นฐาน!D4</f>
        <v>ชั้นมัธยมศึกษาปีที่ 1</v>
      </c>
      <c r="C4" s="143"/>
      <c r="D4" s="143" t="str">
        <f>ข้อมูลพื้นฐาน!D6</f>
        <v>ปีการศึกษา 2565</v>
      </c>
      <c r="E4" s="143"/>
      <c r="F4" s="143"/>
      <c r="G4" s="10"/>
      <c r="H4" s="10"/>
      <c r="O4" s="10"/>
    </row>
    <row r="5" spans="1:16" s="3" customFormat="1" ht="24" x14ac:dyDescent="0.55000000000000004">
      <c r="B5" s="143" t="str">
        <f>ข้อมูลพื้นฐาน!D7</f>
        <v>โรงเรียนบ้านกุดโบสถ์</v>
      </c>
      <c r="C5" s="143"/>
      <c r="D5" s="143"/>
      <c r="E5" s="143"/>
      <c r="F5" s="143"/>
      <c r="G5" s="10"/>
      <c r="H5" s="143"/>
      <c r="I5" s="143"/>
      <c r="J5" s="143"/>
      <c r="K5" s="143"/>
      <c r="L5" s="143"/>
      <c r="M5" s="143"/>
      <c r="N5" s="143"/>
      <c r="O5" s="143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43"/>
      <c r="I6" s="143"/>
      <c r="J6" s="143"/>
      <c r="K6" s="143"/>
      <c r="L6" s="143"/>
      <c r="M6" s="143"/>
      <c r="N6" s="143"/>
      <c r="O6" s="143"/>
    </row>
    <row r="7" spans="1:16" s="3" customFormat="1" ht="24" x14ac:dyDescent="0.55000000000000004">
      <c r="B7" s="19" t="s">
        <v>80</v>
      </c>
      <c r="C7" s="142" t="s">
        <v>30</v>
      </c>
      <c r="D7" s="142"/>
      <c r="E7" s="142" t="s">
        <v>4</v>
      </c>
      <c r="F7" s="142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81</v>
      </c>
      <c r="C8" s="141" t="e">
        <f>'สรุปรวมรายปี 1'!C45</f>
        <v>#DIV/0!</v>
      </c>
      <c r="D8" s="141"/>
      <c r="E8" s="121" t="e">
        <f>IF(C8&gt;=2.5,"ดีเยี่ยม",IF(C8&gt;=1.5,"ดี",IF(C8&gt;=1,"ผ่านเกณฑ์",IF(C8&gt;=0,"ไม่ผ่านเกณฑ์"))))</f>
        <v>#DIV/0!</v>
      </c>
      <c r="F8" s="121"/>
    </row>
    <row r="9" spans="1:16" s="3" customFormat="1" ht="24" x14ac:dyDescent="0.55000000000000004">
      <c r="B9" s="20" t="s">
        <v>82</v>
      </c>
      <c r="C9" s="141" t="e">
        <f>'สรุปรวมรายปี 1'!E45</f>
        <v>#DIV/0!</v>
      </c>
      <c r="D9" s="141"/>
      <c r="E9" s="121" t="e">
        <f t="shared" ref="E9:E11" si="0">IF(C9&gt;=2.5,"ดีเยี่ยม",IF(C9&gt;=1.5,"ดี",IF(C9&gt;=1,"ผ่านเกณฑ์",IF(C9&gt;=0,"ไม่ผ่านเกณฑ์"))))</f>
        <v>#DIV/0!</v>
      </c>
      <c r="F9" s="121"/>
    </row>
    <row r="10" spans="1:16" s="3" customFormat="1" ht="24" x14ac:dyDescent="0.55000000000000004">
      <c r="B10" s="20" t="s">
        <v>83</v>
      </c>
      <c r="C10" s="141" t="e">
        <f>'สรุปรวมรายปี 1'!G45</f>
        <v>#DIV/0!</v>
      </c>
      <c r="D10" s="141"/>
      <c r="E10" s="121" t="e">
        <f t="shared" si="0"/>
        <v>#DIV/0!</v>
      </c>
      <c r="F10" s="121"/>
    </row>
    <row r="11" spans="1:16" s="3" customFormat="1" ht="24" x14ac:dyDescent="0.55000000000000004">
      <c r="B11" s="21" t="s">
        <v>85</v>
      </c>
      <c r="C11" s="145" t="e">
        <f>'สรุปรวมรายปี 1'!J45</f>
        <v>#DIV/0!</v>
      </c>
      <c r="D11" s="145"/>
      <c r="E11" s="144" t="e">
        <f t="shared" si="0"/>
        <v>#DIV/0!</v>
      </c>
      <c r="F11" s="144"/>
    </row>
  </sheetData>
  <mergeCells count="20">
    <mergeCell ref="C11:D11"/>
    <mergeCell ref="E11:F11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A3:G3"/>
    <mergeCell ref="B4:C4"/>
    <mergeCell ref="D4:F4"/>
    <mergeCell ref="L3:N3"/>
    <mergeCell ref="J3:K3"/>
    <mergeCell ref="B5:F5"/>
    <mergeCell ref="H5:O5"/>
    <mergeCell ref="H6:O6"/>
  </mergeCells>
  <pageMargins left="0.7" right="0.7" top="0.75" bottom="0.75" header="0.3" footer="0.3"/>
  <pageSetup paperSize="9" scale="71" orientation="portrait" horizontalDpi="0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tabSelected="1" view="pageBreakPreview" zoomScale="55" zoomScaleNormal="55" zoomScaleSheetLayoutView="55" workbookViewId="0">
      <selection activeCell="A40" sqref="A40:XFD43"/>
    </sheetView>
  </sheetViews>
  <sheetFormatPr defaultColWidth="9" defaultRowHeight="24" x14ac:dyDescent="0.55000000000000004"/>
  <cols>
    <col min="1" max="1" width="6.25" style="3" customWidth="1"/>
    <col min="2" max="2" width="35" style="3" customWidth="1"/>
    <col min="3" max="3" width="12.25" style="3" customWidth="1"/>
    <col min="4" max="5" width="10.375" style="3" customWidth="1"/>
    <col min="6" max="6" width="9.125" style="3" customWidth="1"/>
    <col min="7" max="7" width="12" style="3" customWidth="1"/>
    <col min="8" max="9" width="12.875" style="3" customWidth="1"/>
    <col min="10" max="10" width="17.5" style="3" customWidth="1"/>
    <col min="11" max="11" width="6.25" style="3" customWidth="1"/>
    <col min="12" max="12" width="35" style="3" customWidth="1"/>
    <col min="13" max="13" width="12.25" style="3" customWidth="1"/>
    <col min="14" max="15" width="10.375" style="3" customWidth="1"/>
    <col min="16" max="16" width="9.125" style="3" customWidth="1"/>
    <col min="17" max="17" width="12" style="3" customWidth="1"/>
    <col min="18" max="19" width="12.875" style="3" customWidth="1"/>
    <col min="20" max="20" width="15.375" style="3" customWidth="1"/>
    <col min="21" max="16384" width="9" style="3"/>
  </cols>
  <sheetData>
    <row r="1" spans="1:20" ht="27" customHeight="1" x14ac:dyDescent="0.55000000000000004">
      <c r="A1" s="152" t="s">
        <v>97</v>
      </c>
      <c r="B1" s="152"/>
      <c r="C1" s="152"/>
      <c r="D1" s="152"/>
      <c r="E1" s="152"/>
      <c r="F1" s="152"/>
      <c r="G1" s="152"/>
      <c r="H1" s="152"/>
      <c r="I1" s="152"/>
      <c r="J1" s="152"/>
      <c r="K1" s="152" t="s">
        <v>97</v>
      </c>
      <c r="L1" s="152"/>
      <c r="M1" s="152"/>
      <c r="N1" s="152"/>
      <c r="O1" s="152"/>
      <c r="P1" s="152"/>
      <c r="Q1" s="152"/>
      <c r="R1" s="152"/>
      <c r="S1" s="152"/>
      <c r="T1" s="152"/>
    </row>
    <row r="2" spans="1:20" ht="27" customHeight="1" x14ac:dyDescent="0.55000000000000004">
      <c r="A2" s="153" t="str">
        <f>ข้อมูลพื้นฐาน!D4</f>
        <v>ชั้นมัธยมศึกษาปีที่ 1</v>
      </c>
      <c r="B2" s="153"/>
      <c r="C2" s="153"/>
      <c r="D2" s="152" t="s">
        <v>23</v>
      </c>
      <c r="E2" s="152"/>
      <c r="F2" s="152"/>
      <c r="G2" s="8" t="str">
        <f>ข้อมูลพื้นฐาน!D6</f>
        <v>ปีการศึกษา 2565</v>
      </c>
      <c r="H2" s="8"/>
      <c r="I2" s="8"/>
      <c r="J2" s="8"/>
      <c r="K2" s="153" t="str">
        <f>ข้อมูลพื้นฐาน!D4</f>
        <v>ชั้นมัธยมศึกษาปีที่ 1</v>
      </c>
      <c r="L2" s="153"/>
      <c r="M2" s="153"/>
      <c r="N2" s="152" t="s">
        <v>42</v>
      </c>
      <c r="O2" s="152"/>
      <c r="P2" s="152"/>
      <c r="Q2" s="8" t="str">
        <f>ข้อมูลพื้นฐาน!D6</f>
        <v>ปีการศึกษา 2565</v>
      </c>
      <c r="R2" s="8"/>
      <c r="S2" s="8"/>
      <c r="T2" s="8"/>
    </row>
    <row r="3" spans="1:20" ht="27" customHeight="1" x14ac:dyDescent="0.55000000000000004">
      <c r="A3" s="152" t="str">
        <f>ข้อมูลพื้นฐาน!D7</f>
        <v>โรงเรียนบ้านกุดโบสถ์</v>
      </c>
      <c r="B3" s="152"/>
      <c r="C3" s="152"/>
      <c r="D3" s="152"/>
      <c r="E3" s="152"/>
      <c r="F3" s="152"/>
      <c r="G3" s="152"/>
      <c r="H3" s="152"/>
      <c r="I3" s="152"/>
      <c r="J3" s="152"/>
      <c r="K3" s="152" t="str">
        <f>ข้อมูลพื้นฐาน!D7</f>
        <v>โรงเรียนบ้านกุดโบสถ์</v>
      </c>
      <c r="L3" s="152"/>
      <c r="M3" s="152"/>
      <c r="N3" s="152"/>
      <c r="O3" s="152"/>
      <c r="P3" s="152"/>
      <c r="Q3" s="152"/>
      <c r="R3" s="152"/>
      <c r="S3" s="152"/>
      <c r="T3" s="152"/>
    </row>
    <row r="4" spans="1:20" ht="27" customHeight="1" x14ac:dyDescent="0.55000000000000004">
      <c r="A4" s="154" t="s">
        <v>81</v>
      </c>
      <c r="B4" s="154"/>
      <c r="C4" s="154"/>
      <c r="D4" s="154"/>
      <c r="E4" s="154"/>
      <c r="F4" s="154"/>
      <c r="G4" s="154"/>
      <c r="H4" s="154"/>
      <c r="I4" s="154"/>
      <c r="J4" s="154"/>
      <c r="K4" s="154" t="s">
        <v>81</v>
      </c>
      <c r="L4" s="154"/>
      <c r="M4" s="154"/>
      <c r="N4" s="154"/>
      <c r="O4" s="154"/>
      <c r="P4" s="154"/>
      <c r="Q4" s="154"/>
      <c r="R4" s="154"/>
      <c r="S4" s="154"/>
      <c r="T4" s="154"/>
    </row>
    <row r="5" spans="1:20" ht="21.6" customHeight="1" x14ac:dyDescent="0.55000000000000004">
      <c r="A5" s="129" t="s">
        <v>16</v>
      </c>
      <c r="B5" s="130" t="s">
        <v>1</v>
      </c>
      <c r="C5" s="151" t="s">
        <v>87</v>
      </c>
      <c r="D5" s="127" t="s">
        <v>88</v>
      </c>
      <c r="E5" s="127" t="s">
        <v>91</v>
      </c>
      <c r="F5" s="127" t="s">
        <v>89</v>
      </c>
      <c r="G5" s="127" t="s">
        <v>90</v>
      </c>
      <c r="H5" s="128" t="s">
        <v>2</v>
      </c>
      <c r="I5" s="124" t="s">
        <v>3</v>
      </c>
      <c r="J5" s="126" t="s">
        <v>4</v>
      </c>
      <c r="K5" s="129" t="s">
        <v>16</v>
      </c>
      <c r="L5" s="130" t="s">
        <v>1</v>
      </c>
      <c r="M5" s="151" t="s">
        <v>87</v>
      </c>
      <c r="N5" s="127" t="s">
        <v>88</v>
      </c>
      <c r="O5" s="127" t="s">
        <v>91</v>
      </c>
      <c r="P5" s="127" t="s">
        <v>89</v>
      </c>
      <c r="Q5" s="127" t="s">
        <v>90</v>
      </c>
      <c r="R5" s="128" t="s">
        <v>2</v>
      </c>
      <c r="S5" s="124" t="s">
        <v>3</v>
      </c>
      <c r="T5" s="126" t="s">
        <v>4</v>
      </c>
    </row>
    <row r="6" spans="1:20" ht="21.6" customHeight="1" x14ac:dyDescent="0.55000000000000004">
      <c r="A6" s="129"/>
      <c r="B6" s="130"/>
      <c r="C6" s="151"/>
      <c r="D6" s="127"/>
      <c r="E6" s="127"/>
      <c r="F6" s="127"/>
      <c r="G6" s="127"/>
      <c r="H6" s="128"/>
      <c r="I6" s="124"/>
      <c r="J6" s="126"/>
      <c r="K6" s="129"/>
      <c r="L6" s="130"/>
      <c r="M6" s="151"/>
      <c r="N6" s="127"/>
      <c r="O6" s="127"/>
      <c r="P6" s="127"/>
      <c r="Q6" s="127"/>
      <c r="R6" s="128"/>
      <c r="S6" s="124"/>
      <c r="T6" s="126"/>
    </row>
    <row r="7" spans="1:20" ht="21.6" customHeight="1" x14ac:dyDescent="0.55000000000000004">
      <c r="A7" s="129"/>
      <c r="B7" s="130"/>
      <c r="C7" s="151"/>
      <c r="D7" s="127"/>
      <c r="E7" s="127"/>
      <c r="F7" s="127"/>
      <c r="G7" s="127"/>
      <c r="H7" s="128"/>
      <c r="I7" s="124"/>
      <c r="J7" s="126"/>
      <c r="K7" s="129"/>
      <c r="L7" s="130"/>
      <c r="M7" s="151"/>
      <c r="N7" s="127"/>
      <c r="O7" s="127"/>
      <c r="P7" s="127"/>
      <c r="Q7" s="127"/>
      <c r="R7" s="128"/>
      <c r="S7" s="124"/>
      <c r="T7" s="126"/>
    </row>
    <row r="8" spans="1:20" ht="21.6" customHeight="1" x14ac:dyDescent="0.55000000000000004">
      <c r="A8" s="129"/>
      <c r="B8" s="130"/>
      <c r="C8" s="151"/>
      <c r="D8" s="127"/>
      <c r="E8" s="127"/>
      <c r="F8" s="127"/>
      <c r="G8" s="127"/>
      <c r="H8" s="128"/>
      <c r="I8" s="124"/>
      <c r="J8" s="126"/>
      <c r="K8" s="129"/>
      <c r="L8" s="130"/>
      <c r="M8" s="151"/>
      <c r="N8" s="127"/>
      <c r="O8" s="127"/>
      <c r="P8" s="127"/>
      <c r="Q8" s="127"/>
      <c r="R8" s="128"/>
      <c r="S8" s="124"/>
      <c r="T8" s="126"/>
    </row>
    <row r="9" spans="1:20" ht="21.6" customHeight="1" x14ac:dyDescent="0.55000000000000004">
      <c r="A9" s="129"/>
      <c r="B9" s="130"/>
      <c r="C9" s="151"/>
      <c r="D9" s="127"/>
      <c r="E9" s="127"/>
      <c r="F9" s="127"/>
      <c r="G9" s="127"/>
      <c r="H9" s="128"/>
      <c r="I9" s="124"/>
      <c r="J9" s="126"/>
      <c r="K9" s="129"/>
      <c r="L9" s="130"/>
      <c r="M9" s="151"/>
      <c r="N9" s="127"/>
      <c r="O9" s="127"/>
      <c r="P9" s="127"/>
      <c r="Q9" s="127"/>
      <c r="R9" s="128"/>
      <c r="S9" s="124"/>
      <c r="T9" s="126"/>
    </row>
    <row r="10" spans="1:20" ht="21.6" customHeight="1" x14ac:dyDescent="0.55000000000000004">
      <c r="A10" s="129"/>
      <c r="B10" s="130"/>
      <c r="C10" s="151"/>
      <c r="D10" s="127"/>
      <c r="E10" s="127"/>
      <c r="F10" s="127"/>
      <c r="G10" s="127"/>
      <c r="H10" s="128"/>
      <c r="I10" s="124"/>
      <c r="J10" s="126"/>
      <c r="K10" s="129"/>
      <c r="L10" s="130"/>
      <c r="M10" s="151"/>
      <c r="N10" s="127"/>
      <c r="O10" s="127"/>
      <c r="P10" s="127"/>
      <c r="Q10" s="127"/>
      <c r="R10" s="128"/>
      <c r="S10" s="124"/>
      <c r="T10" s="126"/>
    </row>
    <row r="11" spans="1:20" ht="27.7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/>
      <c r="D11" s="1"/>
      <c r="E11" s="1"/>
      <c r="F11" s="1"/>
      <c r="G11" s="1"/>
      <c r="H11" s="23">
        <f t="shared" ref="H11:H25" si="0">SUM(C11:G11)</f>
        <v>0</v>
      </c>
      <c r="I11" s="47" t="e">
        <f t="shared" ref="I11:I25" si="1">AVERAGE(C11:G11)</f>
        <v>#DIV/0!</v>
      </c>
      <c r="J11" s="22" t="e">
        <f>IF(I11&gt;=2.5,"ดีเยี่ยม",IF(I11&gt;=1.5,"ดี",IF(I11&gt;=1,"ผ่านเกณฑ์",IF(I11&gt;=0,"ไม่ผ่านเกณฑ์"))))</f>
        <v>#DIV/0!</v>
      </c>
      <c r="K11" s="1">
        <v>1</v>
      </c>
      <c r="L11" s="5" t="str">
        <f>ข้อมูลนักเรียน!B5</f>
        <v>เด็กชายปิยะพงษ์  ศรีลาพร</v>
      </c>
      <c r="M11" s="1"/>
      <c r="N11" s="1"/>
      <c r="O11" s="1"/>
      <c r="P11" s="1"/>
      <c r="Q11" s="1"/>
      <c r="R11" s="23">
        <f t="shared" ref="R11:R25" si="2">SUM(M11:Q11)</f>
        <v>0</v>
      </c>
      <c r="S11" s="47" t="e">
        <f t="shared" ref="S11:S25" si="3">AVERAGE(M11:Q11)</f>
        <v>#DIV/0!</v>
      </c>
      <c r="T11" s="22" t="e">
        <f>IF(S11&gt;=2.5,"ดีเยี่ยม",IF(S11&gt;=1.5,"ดี",IF(S11&gt;=1,"ผ่านเกณฑ์",IF(S11&gt;=0,"ไม่ผ่านเกณฑ์"))))</f>
        <v>#DIV/0!</v>
      </c>
    </row>
    <row r="12" spans="1:20" ht="27.7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/>
      <c r="D12" s="1"/>
      <c r="E12" s="1"/>
      <c r="F12" s="1"/>
      <c r="G12" s="1"/>
      <c r="H12" s="23">
        <f t="shared" si="0"/>
        <v>0</v>
      </c>
      <c r="I12" s="47" t="e">
        <f t="shared" si="1"/>
        <v>#DIV/0!</v>
      </c>
      <c r="J12" s="22" t="e">
        <f>IF(I12&gt;=2.5,"ดีเยี่ยม",IF(I12&gt;=1.5,"ดี",IF(I12&gt;=1,"ผ่านเกณฑ์",IF(I12&gt;=0,"ไม่ผ่านเกณฑ์"))))</f>
        <v>#DIV/0!</v>
      </c>
      <c r="K12" s="1">
        <v>2</v>
      </c>
      <c r="L12" s="5" t="str">
        <f>ข้อมูลนักเรียน!B6</f>
        <v>เด็กชายโชคทวี  กำภูชาชาติ</v>
      </c>
      <c r="M12" s="1"/>
      <c r="N12" s="1"/>
      <c r="O12" s="1"/>
      <c r="P12" s="1"/>
      <c r="Q12" s="1"/>
      <c r="R12" s="23">
        <f t="shared" si="2"/>
        <v>0</v>
      </c>
      <c r="S12" s="47" t="e">
        <f t="shared" si="3"/>
        <v>#DIV/0!</v>
      </c>
      <c r="T12" s="22" t="e">
        <f>IF(S12&gt;=2.5,"ดีเยี่ยม",IF(S12&gt;=1.5,"ดี",IF(S12&gt;=1,"ผ่านเกณฑ์",IF(S12&gt;=0,"ไม่ผ่านเกณฑ์"))))</f>
        <v>#DIV/0!</v>
      </c>
    </row>
    <row r="13" spans="1:20" ht="27.7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/>
      <c r="D13" s="1"/>
      <c r="E13" s="1"/>
      <c r="F13" s="1"/>
      <c r="G13" s="1"/>
      <c r="H13" s="23">
        <f t="shared" si="0"/>
        <v>0</v>
      </c>
      <c r="I13" s="47" t="e">
        <f t="shared" si="1"/>
        <v>#DIV/0!</v>
      </c>
      <c r="J13" s="22" t="e">
        <f t="shared" ref="J13:J25" si="4">IF(I13&gt;=2.5,"ดีเยี่ยม",IF(I13&gt;=1.5,"ดี",IF(I13&gt;=1,"ผ่านเกณฑ์",IF(I13&gt;=0,"ไม่ผ่านเกณฑ์"))))</f>
        <v>#DIV/0!</v>
      </c>
      <c r="K13" s="1">
        <v>3</v>
      </c>
      <c r="L13" s="5" t="str">
        <f>ข้อมูลนักเรียน!B7</f>
        <v>เด็กชายธีณภัทร  กลิ่นนางรอง</v>
      </c>
      <c r="M13" s="1"/>
      <c r="N13" s="1"/>
      <c r="O13" s="1"/>
      <c r="P13" s="1"/>
      <c r="Q13" s="1"/>
      <c r="R13" s="23">
        <f t="shared" si="2"/>
        <v>0</v>
      </c>
      <c r="S13" s="47" t="e">
        <f t="shared" si="3"/>
        <v>#DIV/0!</v>
      </c>
      <c r="T13" s="22" t="e">
        <f t="shared" ref="T13:T25" si="5">IF(S13&gt;=2.5,"ดีเยี่ยม",IF(S13&gt;=1.5,"ดี",IF(S13&gt;=1,"ผ่านเกณฑ์",IF(S13&gt;=0,"ไม่ผ่านเกณฑ์"))))</f>
        <v>#DIV/0!</v>
      </c>
    </row>
    <row r="14" spans="1:20" ht="27.7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/>
      <c r="D14" s="1"/>
      <c r="E14" s="1"/>
      <c r="F14" s="1"/>
      <c r="G14" s="1"/>
      <c r="H14" s="23">
        <f t="shared" si="0"/>
        <v>0</v>
      </c>
      <c r="I14" s="47" t="e">
        <f t="shared" si="1"/>
        <v>#DIV/0!</v>
      </c>
      <c r="J14" s="22" t="e">
        <f t="shared" si="4"/>
        <v>#DIV/0!</v>
      </c>
      <c r="K14" s="1">
        <v>4</v>
      </c>
      <c r="L14" s="5" t="str">
        <f>ข้อมูลนักเรียน!B8</f>
        <v>เด็กชายราชวัต  รุ่งโรจน์</v>
      </c>
      <c r="M14" s="1"/>
      <c r="N14" s="1"/>
      <c r="O14" s="1"/>
      <c r="P14" s="1"/>
      <c r="Q14" s="1"/>
      <c r="R14" s="23">
        <f t="shared" si="2"/>
        <v>0</v>
      </c>
      <c r="S14" s="47" t="e">
        <f t="shared" si="3"/>
        <v>#DIV/0!</v>
      </c>
      <c r="T14" s="22" t="e">
        <f t="shared" si="5"/>
        <v>#DIV/0!</v>
      </c>
    </row>
    <row r="15" spans="1:20" ht="27.7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/>
      <c r="D15" s="1"/>
      <c r="E15" s="1"/>
      <c r="F15" s="1"/>
      <c r="G15" s="1"/>
      <c r="H15" s="23">
        <f t="shared" si="0"/>
        <v>0</v>
      </c>
      <c r="I15" s="47" t="e">
        <f t="shared" si="1"/>
        <v>#DIV/0!</v>
      </c>
      <c r="J15" s="22" t="e">
        <f t="shared" si="4"/>
        <v>#DIV/0!</v>
      </c>
      <c r="K15" s="1">
        <v>5</v>
      </c>
      <c r="L15" s="5" t="str">
        <f>ข้อมูลนักเรียน!B9</f>
        <v>เด็กชายศุภกฤต  ชินรัมย์</v>
      </c>
      <c r="M15" s="1"/>
      <c r="N15" s="1"/>
      <c r="O15" s="1"/>
      <c r="P15" s="1"/>
      <c r="Q15" s="1"/>
      <c r="R15" s="23">
        <f t="shared" si="2"/>
        <v>0</v>
      </c>
      <c r="S15" s="47" t="e">
        <f t="shared" si="3"/>
        <v>#DIV/0!</v>
      </c>
      <c r="T15" s="22" t="e">
        <f t="shared" si="5"/>
        <v>#DIV/0!</v>
      </c>
    </row>
    <row r="16" spans="1:20" ht="27.7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/>
      <c r="D16" s="1"/>
      <c r="E16" s="1"/>
      <c r="F16" s="1"/>
      <c r="G16" s="1"/>
      <c r="H16" s="23">
        <f t="shared" si="0"/>
        <v>0</v>
      </c>
      <c r="I16" s="47" t="e">
        <f t="shared" si="1"/>
        <v>#DIV/0!</v>
      </c>
      <c r="J16" s="22" t="e">
        <f t="shared" si="4"/>
        <v>#DIV/0!</v>
      </c>
      <c r="K16" s="1">
        <v>6</v>
      </c>
      <c r="L16" s="5" t="str">
        <f>ข้อมูลนักเรียน!B10</f>
        <v>เด็กหญิงกัญญาวีร์  จตุเทน</v>
      </c>
      <c r="M16" s="1"/>
      <c r="N16" s="1"/>
      <c r="O16" s="1"/>
      <c r="P16" s="1"/>
      <c r="Q16" s="1"/>
      <c r="R16" s="23">
        <f t="shared" si="2"/>
        <v>0</v>
      </c>
      <c r="S16" s="47" t="e">
        <f t="shared" si="3"/>
        <v>#DIV/0!</v>
      </c>
      <c r="T16" s="22" t="e">
        <f t="shared" si="5"/>
        <v>#DIV/0!</v>
      </c>
    </row>
    <row r="17" spans="1:20" ht="27.7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/>
      <c r="D17" s="1"/>
      <c r="E17" s="1"/>
      <c r="F17" s="1"/>
      <c r="G17" s="1"/>
      <c r="H17" s="23">
        <f t="shared" si="0"/>
        <v>0</v>
      </c>
      <c r="I17" s="47" t="e">
        <f t="shared" si="1"/>
        <v>#DIV/0!</v>
      </c>
      <c r="J17" s="22" t="e">
        <f t="shared" si="4"/>
        <v>#DIV/0!</v>
      </c>
      <c r="K17" s="1">
        <v>7</v>
      </c>
      <c r="L17" s="5" t="str">
        <f>ข้อมูลนักเรียน!B11</f>
        <v>เด็กหญิงภัทรธาราภรณ์  คล้ายกระโทก</v>
      </c>
      <c r="M17" s="1"/>
      <c r="N17" s="1"/>
      <c r="O17" s="1"/>
      <c r="P17" s="1"/>
      <c r="Q17" s="1"/>
      <c r="R17" s="23">
        <f t="shared" si="2"/>
        <v>0</v>
      </c>
      <c r="S17" s="47" t="e">
        <f t="shared" si="3"/>
        <v>#DIV/0!</v>
      </c>
      <c r="T17" s="22" t="e">
        <f t="shared" si="5"/>
        <v>#DIV/0!</v>
      </c>
    </row>
    <row r="18" spans="1:20" ht="27.7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/>
      <c r="D18" s="1"/>
      <c r="E18" s="1"/>
      <c r="F18" s="1"/>
      <c r="G18" s="1"/>
      <c r="H18" s="23">
        <f t="shared" si="0"/>
        <v>0</v>
      </c>
      <c r="I18" s="47" t="e">
        <f t="shared" si="1"/>
        <v>#DIV/0!</v>
      </c>
      <c r="J18" s="22" t="e">
        <f t="shared" si="4"/>
        <v>#DIV/0!</v>
      </c>
      <c r="K18" s="1">
        <v>8</v>
      </c>
      <c r="L18" s="5" t="str">
        <f>ข้อมูลนักเรียน!B12</f>
        <v>เด็กหญิงศดานันท์  ประสมโค</v>
      </c>
      <c r="M18" s="1"/>
      <c r="N18" s="1"/>
      <c r="O18" s="1"/>
      <c r="P18" s="1"/>
      <c r="Q18" s="1"/>
      <c r="R18" s="23">
        <f t="shared" si="2"/>
        <v>0</v>
      </c>
      <c r="S18" s="47" t="e">
        <f t="shared" si="3"/>
        <v>#DIV/0!</v>
      </c>
      <c r="T18" s="22" t="e">
        <f t="shared" si="5"/>
        <v>#DIV/0!</v>
      </c>
    </row>
    <row r="19" spans="1:20" ht="27.7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/>
      <c r="D19" s="1"/>
      <c r="E19" s="1"/>
      <c r="F19" s="1"/>
      <c r="G19" s="1"/>
      <c r="H19" s="23">
        <f t="shared" si="0"/>
        <v>0</v>
      </c>
      <c r="I19" s="47" t="e">
        <f t="shared" si="1"/>
        <v>#DIV/0!</v>
      </c>
      <c r="J19" s="22" t="e">
        <f t="shared" si="4"/>
        <v>#DIV/0!</v>
      </c>
      <c r="K19" s="1">
        <v>9</v>
      </c>
      <c r="L19" s="5" t="str">
        <f>ข้อมูลนักเรียน!B13</f>
        <v>เด็กหญิงณัฐวดี  คุ้นกระโทก</v>
      </c>
      <c r="M19" s="1"/>
      <c r="N19" s="1"/>
      <c r="O19" s="1"/>
      <c r="P19" s="1"/>
      <c r="Q19" s="1"/>
      <c r="R19" s="23">
        <f t="shared" si="2"/>
        <v>0</v>
      </c>
      <c r="S19" s="47" t="e">
        <f t="shared" si="3"/>
        <v>#DIV/0!</v>
      </c>
      <c r="T19" s="22" t="e">
        <f t="shared" si="5"/>
        <v>#DIV/0!</v>
      </c>
    </row>
    <row r="20" spans="1:20" ht="27.7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/>
      <c r="D20" s="1"/>
      <c r="E20" s="1"/>
      <c r="F20" s="1"/>
      <c r="G20" s="1"/>
      <c r="H20" s="23">
        <f t="shared" si="0"/>
        <v>0</v>
      </c>
      <c r="I20" s="47" t="e">
        <f t="shared" si="1"/>
        <v>#DIV/0!</v>
      </c>
      <c r="J20" s="22" t="e">
        <f t="shared" si="4"/>
        <v>#DIV/0!</v>
      </c>
      <c r="K20" s="1">
        <v>10</v>
      </c>
      <c r="L20" s="5" t="str">
        <f>ข้อมูลนักเรียน!B14</f>
        <v>เด็กชายณัฐภัทร  แรมกระโทก</v>
      </c>
      <c r="M20" s="1"/>
      <c r="N20" s="1"/>
      <c r="O20" s="1"/>
      <c r="P20" s="1"/>
      <c r="Q20" s="1"/>
      <c r="R20" s="23">
        <f t="shared" si="2"/>
        <v>0</v>
      </c>
      <c r="S20" s="47" t="e">
        <f t="shared" si="3"/>
        <v>#DIV/0!</v>
      </c>
      <c r="T20" s="22" t="e">
        <f t="shared" si="5"/>
        <v>#DIV/0!</v>
      </c>
    </row>
    <row r="21" spans="1:20" ht="27.7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/>
      <c r="D21" s="1"/>
      <c r="E21" s="1"/>
      <c r="F21" s="1"/>
      <c r="G21" s="1"/>
      <c r="H21" s="23">
        <f t="shared" si="0"/>
        <v>0</v>
      </c>
      <c r="I21" s="47" t="e">
        <f t="shared" si="1"/>
        <v>#DIV/0!</v>
      </c>
      <c r="J21" s="22" t="e">
        <f t="shared" si="4"/>
        <v>#DIV/0!</v>
      </c>
      <c r="K21" s="1">
        <v>11</v>
      </c>
      <c r="L21" s="5" t="str">
        <f>ข้อมูลนักเรียน!B15</f>
        <v>เด็กชายณัฐิวัฒน์  แก่นกระโทก</v>
      </c>
      <c r="M21" s="1"/>
      <c r="N21" s="1"/>
      <c r="O21" s="1"/>
      <c r="P21" s="1"/>
      <c r="Q21" s="1"/>
      <c r="R21" s="23">
        <f t="shared" si="2"/>
        <v>0</v>
      </c>
      <c r="S21" s="47" t="e">
        <f t="shared" si="3"/>
        <v>#DIV/0!</v>
      </c>
      <c r="T21" s="22" t="e">
        <f t="shared" si="5"/>
        <v>#DIV/0!</v>
      </c>
    </row>
    <row r="22" spans="1:20" ht="27.7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/>
      <c r="D22" s="1"/>
      <c r="E22" s="1"/>
      <c r="F22" s="1"/>
      <c r="G22" s="1"/>
      <c r="H22" s="23">
        <f t="shared" si="0"/>
        <v>0</v>
      </c>
      <c r="I22" s="47" t="e">
        <f t="shared" si="1"/>
        <v>#DIV/0!</v>
      </c>
      <c r="J22" s="22" t="e">
        <f t="shared" si="4"/>
        <v>#DIV/0!</v>
      </c>
      <c r="K22" s="1">
        <v>12</v>
      </c>
      <c r="L22" s="5" t="str">
        <f>ข้อมูลนักเรียน!B16</f>
        <v>เด็กชายธีรพัฒน์  เขลากระโทก</v>
      </c>
      <c r="M22" s="1"/>
      <c r="N22" s="1"/>
      <c r="O22" s="1"/>
      <c r="P22" s="1"/>
      <c r="Q22" s="1"/>
      <c r="R22" s="23">
        <f t="shared" si="2"/>
        <v>0</v>
      </c>
      <c r="S22" s="47" t="e">
        <f t="shared" si="3"/>
        <v>#DIV/0!</v>
      </c>
      <c r="T22" s="22" t="e">
        <f t="shared" si="5"/>
        <v>#DIV/0!</v>
      </c>
    </row>
    <row r="23" spans="1:20" ht="27.7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/>
      <c r="D23" s="1"/>
      <c r="E23" s="1"/>
      <c r="F23" s="1"/>
      <c r="G23" s="1"/>
      <c r="H23" s="23">
        <f t="shared" si="0"/>
        <v>0</v>
      </c>
      <c r="I23" s="47" t="e">
        <f t="shared" si="1"/>
        <v>#DIV/0!</v>
      </c>
      <c r="J23" s="22" t="e">
        <f t="shared" si="4"/>
        <v>#DIV/0!</v>
      </c>
      <c r="K23" s="1">
        <v>13</v>
      </c>
      <c r="L23" s="5" t="str">
        <f>ข้อมูลนักเรียน!B17</f>
        <v>เด็กหญิงเพชรรัตน์  เรียบกระโทก</v>
      </c>
      <c r="M23" s="1"/>
      <c r="N23" s="1"/>
      <c r="O23" s="1"/>
      <c r="P23" s="1"/>
      <c r="Q23" s="1"/>
      <c r="R23" s="23">
        <f t="shared" si="2"/>
        <v>0</v>
      </c>
      <c r="S23" s="47" t="e">
        <f t="shared" si="3"/>
        <v>#DIV/0!</v>
      </c>
      <c r="T23" s="22" t="e">
        <f t="shared" si="5"/>
        <v>#DIV/0!</v>
      </c>
    </row>
    <row r="24" spans="1:20" ht="27.7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/>
      <c r="D24" s="1"/>
      <c r="E24" s="1"/>
      <c r="F24" s="1"/>
      <c r="G24" s="1"/>
      <c r="H24" s="23">
        <f t="shared" si="0"/>
        <v>0</v>
      </c>
      <c r="I24" s="47" t="e">
        <f t="shared" si="1"/>
        <v>#DIV/0!</v>
      </c>
      <c r="J24" s="22" t="e">
        <f t="shared" si="4"/>
        <v>#DIV/0!</v>
      </c>
      <c r="K24" s="1">
        <v>14</v>
      </c>
      <c r="L24" s="5" t="str">
        <f>ข้อมูลนักเรียน!B18</f>
        <v>เด็กหญิงกันยรัตน์  เรืองหนีชาติ</v>
      </c>
      <c r="M24" s="1"/>
      <c r="N24" s="1"/>
      <c r="O24" s="1"/>
      <c r="P24" s="1"/>
      <c r="Q24" s="1"/>
      <c r="R24" s="23">
        <f t="shared" si="2"/>
        <v>0</v>
      </c>
      <c r="S24" s="47" t="e">
        <f t="shared" si="3"/>
        <v>#DIV/0!</v>
      </c>
      <c r="T24" s="22" t="e">
        <f t="shared" si="5"/>
        <v>#DIV/0!</v>
      </c>
    </row>
    <row r="25" spans="1:20" ht="27.7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/>
      <c r="D25" s="1"/>
      <c r="E25" s="1"/>
      <c r="F25" s="1"/>
      <c r="G25" s="1"/>
      <c r="H25" s="23">
        <f t="shared" si="0"/>
        <v>0</v>
      </c>
      <c r="I25" s="47" t="e">
        <f t="shared" si="1"/>
        <v>#DIV/0!</v>
      </c>
      <c r="J25" s="22" t="e">
        <f t="shared" si="4"/>
        <v>#DIV/0!</v>
      </c>
      <c r="K25" s="1">
        <v>15</v>
      </c>
      <c r="L25" s="5" t="str">
        <f>ข้อมูลนักเรียน!B19</f>
        <v>เด็กหญิงพรชิตา  แผ้วครบุรี</v>
      </c>
      <c r="M25" s="1"/>
      <c r="N25" s="1"/>
      <c r="O25" s="1"/>
      <c r="P25" s="1"/>
      <c r="Q25" s="1"/>
      <c r="R25" s="23">
        <f t="shared" si="2"/>
        <v>0</v>
      </c>
      <c r="S25" s="47" t="e">
        <f t="shared" si="3"/>
        <v>#DIV/0!</v>
      </c>
      <c r="T25" s="22" t="e">
        <f t="shared" si="5"/>
        <v>#DIV/0!</v>
      </c>
    </row>
    <row r="26" spans="1:20" ht="27.7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/>
      <c r="D26" s="1"/>
      <c r="E26" s="1"/>
      <c r="F26" s="1"/>
      <c r="G26" s="1"/>
      <c r="H26" s="23">
        <f t="shared" ref="H26:H43" si="6">SUM(C26:G26)</f>
        <v>0</v>
      </c>
      <c r="I26" s="47" t="e">
        <f t="shared" ref="I26:I43" si="7">AVERAGE(C26:G26)</f>
        <v>#DIV/0!</v>
      </c>
      <c r="J26" s="22" t="e">
        <f t="shared" ref="J26:J43" si="8">IF(I26&gt;=2.5,"ดีเยี่ยม",IF(I26&gt;=1.5,"ดี",IF(I26&gt;=1,"ผ่านเกณฑ์",IF(I26&gt;=0,"ไม่ผ่านเกณฑ์"))))</f>
        <v>#DIV/0!</v>
      </c>
      <c r="K26" s="1">
        <v>16</v>
      </c>
      <c r="L26" s="5" t="str">
        <f>ข้อมูลนักเรียน!B20</f>
        <v>เด็กหญิงกัญญ์กุลณัช  เสี่ยงกระโทก</v>
      </c>
      <c r="M26" s="1"/>
      <c r="N26" s="1"/>
      <c r="O26" s="1"/>
      <c r="P26" s="1"/>
      <c r="Q26" s="1"/>
      <c r="R26" s="23">
        <f t="shared" ref="R26:R43" si="9">SUM(M26:Q26)</f>
        <v>0</v>
      </c>
      <c r="S26" s="47" t="e">
        <f t="shared" ref="S26:S43" si="10">AVERAGE(M26:Q26)</f>
        <v>#DIV/0!</v>
      </c>
      <c r="T26" s="22" t="e">
        <f t="shared" ref="T26:T43" si="11">IF(S26&gt;=2.5,"ดีเยี่ยม",IF(S26&gt;=1.5,"ดี",IF(S26&gt;=1,"ผ่านเกณฑ์",IF(S26&gt;=0,"ไม่ผ่านเกณฑ์"))))</f>
        <v>#DIV/0!</v>
      </c>
    </row>
    <row r="27" spans="1:20" ht="27.7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/>
      <c r="D27" s="1"/>
      <c r="E27" s="1"/>
      <c r="F27" s="1"/>
      <c r="G27" s="1"/>
      <c r="H27" s="23">
        <f t="shared" si="6"/>
        <v>0</v>
      </c>
      <c r="I27" s="47" t="e">
        <f t="shared" si="7"/>
        <v>#DIV/0!</v>
      </c>
      <c r="J27" s="22" t="e">
        <f t="shared" si="8"/>
        <v>#DIV/0!</v>
      </c>
      <c r="K27" s="1">
        <v>17</v>
      </c>
      <c r="L27" s="5" t="str">
        <f>ข้อมูลนักเรียน!B21</f>
        <v>เด็กหญิงตรีทิตยพิภา ไร่กระโทก</v>
      </c>
      <c r="M27" s="1"/>
      <c r="N27" s="1"/>
      <c r="O27" s="1"/>
      <c r="P27" s="1"/>
      <c r="Q27" s="1"/>
      <c r="R27" s="23">
        <f t="shared" si="9"/>
        <v>0</v>
      </c>
      <c r="S27" s="47" t="e">
        <f t="shared" si="10"/>
        <v>#DIV/0!</v>
      </c>
      <c r="T27" s="22" t="e">
        <f t="shared" si="11"/>
        <v>#DIV/0!</v>
      </c>
    </row>
    <row r="28" spans="1:20" ht="27.7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/>
      <c r="D28" s="1"/>
      <c r="E28" s="1"/>
      <c r="F28" s="1"/>
      <c r="G28" s="1"/>
      <c r="H28" s="23">
        <f t="shared" si="6"/>
        <v>0</v>
      </c>
      <c r="I28" s="47" t="e">
        <f t="shared" si="7"/>
        <v>#DIV/0!</v>
      </c>
      <c r="J28" s="22" t="e">
        <f t="shared" si="8"/>
        <v>#DIV/0!</v>
      </c>
      <c r="K28" s="1">
        <v>18</v>
      </c>
      <c r="L28" s="5" t="str">
        <f>ข้อมูลนักเรียน!B22</f>
        <v>เด็กชายอาทิวราห์  ประเว</v>
      </c>
      <c r="M28" s="1"/>
      <c r="N28" s="1"/>
      <c r="O28" s="1"/>
      <c r="P28" s="1"/>
      <c r="Q28" s="1"/>
      <c r="R28" s="23">
        <f t="shared" si="9"/>
        <v>0</v>
      </c>
      <c r="S28" s="47" t="e">
        <f t="shared" si="10"/>
        <v>#DIV/0!</v>
      </c>
      <c r="T28" s="22" t="e">
        <f t="shared" si="11"/>
        <v>#DIV/0!</v>
      </c>
    </row>
    <row r="29" spans="1:20" ht="27.7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/>
      <c r="D29" s="1"/>
      <c r="E29" s="1"/>
      <c r="F29" s="1"/>
      <c r="G29" s="1"/>
      <c r="H29" s="23">
        <f t="shared" si="6"/>
        <v>0</v>
      </c>
      <c r="I29" s="47" t="e">
        <f t="shared" si="7"/>
        <v>#DIV/0!</v>
      </c>
      <c r="J29" s="22" t="e">
        <f t="shared" si="8"/>
        <v>#DIV/0!</v>
      </c>
      <c r="K29" s="1">
        <v>19</v>
      </c>
      <c r="L29" s="5" t="str">
        <f>ข้อมูลนักเรียน!B23</f>
        <v>เด็กชายอดิศร  บุตรสระน้อย</v>
      </c>
      <c r="M29" s="1"/>
      <c r="N29" s="1"/>
      <c r="O29" s="1"/>
      <c r="P29" s="1"/>
      <c r="Q29" s="1"/>
      <c r="R29" s="23">
        <f t="shared" si="9"/>
        <v>0</v>
      </c>
      <c r="S29" s="47" t="e">
        <f t="shared" si="10"/>
        <v>#DIV/0!</v>
      </c>
      <c r="T29" s="22" t="e">
        <f t="shared" si="11"/>
        <v>#DIV/0!</v>
      </c>
    </row>
    <row r="30" spans="1:20" ht="27.7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/>
      <c r="D30" s="1"/>
      <c r="E30" s="1"/>
      <c r="F30" s="1"/>
      <c r="G30" s="1"/>
      <c r="H30" s="23">
        <f t="shared" si="6"/>
        <v>0</v>
      </c>
      <c r="I30" s="47" t="e">
        <f t="shared" si="7"/>
        <v>#DIV/0!</v>
      </c>
      <c r="J30" s="22" t="e">
        <f t="shared" si="8"/>
        <v>#DIV/0!</v>
      </c>
      <c r="K30" s="1">
        <v>20</v>
      </c>
      <c r="L30" s="5" t="str">
        <f>ข้อมูลนักเรียน!B24</f>
        <v>เด็กชายพืชมงคล  อบอุ่น</v>
      </c>
      <c r="M30" s="1"/>
      <c r="N30" s="1"/>
      <c r="O30" s="1"/>
      <c r="P30" s="1"/>
      <c r="Q30" s="1"/>
      <c r="R30" s="23">
        <f t="shared" si="9"/>
        <v>0</v>
      </c>
      <c r="S30" s="47" t="e">
        <f t="shared" si="10"/>
        <v>#DIV/0!</v>
      </c>
      <c r="T30" s="22" t="e">
        <f t="shared" si="11"/>
        <v>#DIV/0!</v>
      </c>
    </row>
    <row r="31" spans="1:20" ht="27.7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/>
      <c r="D31" s="1"/>
      <c r="E31" s="1"/>
      <c r="F31" s="1"/>
      <c r="G31" s="1"/>
      <c r="H31" s="23">
        <f t="shared" si="6"/>
        <v>0</v>
      </c>
      <c r="I31" s="47" t="e">
        <f t="shared" si="7"/>
        <v>#DIV/0!</v>
      </c>
      <c r="J31" s="22" t="e">
        <f t="shared" si="8"/>
        <v>#DIV/0!</v>
      </c>
      <c r="K31" s="1">
        <v>21</v>
      </c>
      <c r="L31" s="5" t="str">
        <f>ข้อมูลนักเรียน!B25</f>
        <v>เด็กหญิงสุพิชชา ต่างครบุรี</v>
      </c>
      <c r="M31" s="1"/>
      <c r="N31" s="1"/>
      <c r="O31" s="1"/>
      <c r="P31" s="1"/>
      <c r="Q31" s="1"/>
      <c r="R31" s="23">
        <f t="shared" si="9"/>
        <v>0</v>
      </c>
      <c r="S31" s="47" t="e">
        <f t="shared" si="10"/>
        <v>#DIV/0!</v>
      </c>
      <c r="T31" s="22" t="e">
        <f t="shared" si="11"/>
        <v>#DIV/0!</v>
      </c>
    </row>
    <row r="32" spans="1:20" ht="27.7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/>
      <c r="D32" s="1"/>
      <c r="E32" s="1"/>
      <c r="F32" s="1"/>
      <c r="G32" s="1"/>
      <c r="H32" s="23">
        <f t="shared" si="6"/>
        <v>0</v>
      </c>
      <c r="I32" s="47" t="e">
        <f t="shared" si="7"/>
        <v>#DIV/0!</v>
      </c>
      <c r="J32" s="22" t="e">
        <f t="shared" si="8"/>
        <v>#DIV/0!</v>
      </c>
      <c r="K32" s="1">
        <v>22</v>
      </c>
      <c r="L32" s="5" t="str">
        <f>ข้อมูลนักเรียน!B26</f>
        <v>เด็กหญิงนิชานันท์  คำผง</v>
      </c>
      <c r="M32" s="1"/>
      <c r="N32" s="1"/>
      <c r="O32" s="1"/>
      <c r="P32" s="1"/>
      <c r="Q32" s="1"/>
      <c r="R32" s="23">
        <f t="shared" si="9"/>
        <v>0</v>
      </c>
      <c r="S32" s="47" t="e">
        <f t="shared" si="10"/>
        <v>#DIV/0!</v>
      </c>
      <c r="T32" s="22" t="e">
        <f t="shared" si="11"/>
        <v>#DIV/0!</v>
      </c>
    </row>
    <row r="33" spans="1:20" ht="27.7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/>
      <c r="D33" s="1"/>
      <c r="E33" s="1"/>
      <c r="F33" s="1"/>
      <c r="G33" s="1"/>
      <c r="H33" s="23">
        <f t="shared" si="6"/>
        <v>0</v>
      </c>
      <c r="I33" s="47" t="e">
        <f t="shared" si="7"/>
        <v>#DIV/0!</v>
      </c>
      <c r="J33" s="22" t="e">
        <f t="shared" si="8"/>
        <v>#DIV/0!</v>
      </c>
      <c r="K33" s="1">
        <v>23</v>
      </c>
      <c r="L33" s="5" t="str">
        <f>ข้อมูลนักเรียน!B27</f>
        <v>เด็กหญิงมลิวรรณ บุญสงค์</v>
      </c>
      <c r="M33" s="1"/>
      <c r="N33" s="1"/>
      <c r="O33" s="1"/>
      <c r="P33" s="1"/>
      <c r="Q33" s="1"/>
      <c r="R33" s="23">
        <f t="shared" si="9"/>
        <v>0</v>
      </c>
      <c r="S33" s="47" t="e">
        <f t="shared" si="10"/>
        <v>#DIV/0!</v>
      </c>
      <c r="T33" s="22" t="e">
        <f t="shared" si="11"/>
        <v>#DIV/0!</v>
      </c>
    </row>
    <row r="34" spans="1:20" ht="27.7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/>
      <c r="D34" s="1"/>
      <c r="E34" s="1"/>
      <c r="F34" s="1"/>
      <c r="G34" s="1"/>
      <c r="H34" s="23">
        <f t="shared" si="6"/>
        <v>0</v>
      </c>
      <c r="I34" s="47" t="e">
        <f t="shared" si="7"/>
        <v>#DIV/0!</v>
      </c>
      <c r="J34" s="22" t="e">
        <f t="shared" si="8"/>
        <v>#DIV/0!</v>
      </c>
      <c r="K34" s="1">
        <v>24</v>
      </c>
      <c r="L34" s="5" t="str">
        <f>ข้อมูลนักเรียน!B28</f>
        <v>เด็กหญิงสิริรัตน์ เงาะลำดวน</v>
      </c>
      <c r="M34" s="1"/>
      <c r="N34" s="1"/>
      <c r="O34" s="1"/>
      <c r="P34" s="1"/>
      <c r="Q34" s="1"/>
      <c r="R34" s="23">
        <f t="shared" si="9"/>
        <v>0</v>
      </c>
      <c r="S34" s="47" t="e">
        <f t="shared" si="10"/>
        <v>#DIV/0!</v>
      </c>
      <c r="T34" s="22" t="e">
        <f t="shared" si="11"/>
        <v>#DIV/0!</v>
      </c>
    </row>
    <row r="35" spans="1:20" ht="27.7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/>
      <c r="D35" s="1"/>
      <c r="E35" s="1"/>
      <c r="F35" s="1"/>
      <c r="G35" s="1"/>
      <c r="H35" s="23">
        <f t="shared" si="6"/>
        <v>0</v>
      </c>
      <c r="I35" s="47" t="e">
        <f t="shared" si="7"/>
        <v>#DIV/0!</v>
      </c>
      <c r="J35" s="22" t="e">
        <f t="shared" si="8"/>
        <v>#DIV/0!</v>
      </c>
      <c r="K35" s="1">
        <v>25</v>
      </c>
      <c r="L35" s="5" t="str">
        <f>ข้อมูลนักเรียน!B29</f>
        <v>เด็กหญิงศิรดา วนเชียงราก</v>
      </c>
      <c r="M35" s="1"/>
      <c r="N35" s="1"/>
      <c r="O35" s="1"/>
      <c r="P35" s="1"/>
      <c r="Q35" s="1"/>
      <c r="R35" s="23">
        <f t="shared" si="9"/>
        <v>0</v>
      </c>
      <c r="S35" s="47" t="e">
        <f t="shared" si="10"/>
        <v>#DIV/0!</v>
      </c>
      <c r="T35" s="22" t="e">
        <f t="shared" si="11"/>
        <v>#DIV/0!</v>
      </c>
    </row>
    <row r="36" spans="1:20" ht="27.7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/>
      <c r="D36" s="1"/>
      <c r="E36" s="1"/>
      <c r="F36" s="1"/>
      <c r="G36" s="1"/>
      <c r="H36" s="23">
        <f t="shared" si="6"/>
        <v>0</v>
      </c>
      <c r="I36" s="47" t="e">
        <f t="shared" si="7"/>
        <v>#DIV/0!</v>
      </c>
      <c r="J36" s="22" t="e">
        <f t="shared" si="8"/>
        <v>#DIV/0!</v>
      </c>
      <c r="K36" s="1">
        <v>26</v>
      </c>
      <c r="L36" s="5" t="str">
        <f>ข้อมูลนักเรียน!B30</f>
        <v>เด็กหญิงสุณิสา ต่างครบุรี</v>
      </c>
      <c r="M36" s="1"/>
      <c r="N36" s="1"/>
      <c r="O36" s="1"/>
      <c r="P36" s="1"/>
      <c r="Q36" s="1"/>
      <c r="R36" s="23">
        <f t="shared" si="9"/>
        <v>0</v>
      </c>
      <c r="S36" s="47" t="e">
        <f t="shared" si="10"/>
        <v>#DIV/0!</v>
      </c>
      <c r="T36" s="22" t="e">
        <f t="shared" si="11"/>
        <v>#DIV/0!</v>
      </c>
    </row>
    <row r="37" spans="1:20" ht="27.7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/>
      <c r="D37" s="1"/>
      <c r="E37" s="1"/>
      <c r="F37" s="1"/>
      <c r="G37" s="1"/>
      <c r="H37" s="23">
        <f t="shared" si="6"/>
        <v>0</v>
      </c>
      <c r="I37" s="47" t="e">
        <f t="shared" si="7"/>
        <v>#DIV/0!</v>
      </c>
      <c r="J37" s="22" t="e">
        <f t="shared" si="8"/>
        <v>#DIV/0!</v>
      </c>
      <c r="K37" s="1">
        <v>27</v>
      </c>
      <c r="L37" s="5" t="str">
        <f>ข้อมูลนักเรียน!B31</f>
        <v>เด็กหญิงนิติรัตน์  คำกอง</v>
      </c>
      <c r="M37" s="1"/>
      <c r="N37" s="1"/>
      <c r="O37" s="1"/>
      <c r="P37" s="1"/>
      <c r="Q37" s="1"/>
      <c r="R37" s="23">
        <f t="shared" si="9"/>
        <v>0</v>
      </c>
      <c r="S37" s="47" t="e">
        <f t="shared" si="10"/>
        <v>#DIV/0!</v>
      </c>
      <c r="T37" s="22" t="e">
        <f t="shared" si="11"/>
        <v>#DIV/0!</v>
      </c>
    </row>
    <row r="38" spans="1:20" ht="27.7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/>
      <c r="D38" s="1"/>
      <c r="E38" s="1"/>
      <c r="F38" s="1"/>
      <c r="G38" s="1"/>
      <c r="H38" s="23">
        <f t="shared" si="6"/>
        <v>0</v>
      </c>
      <c r="I38" s="47" t="e">
        <f t="shared" si="7"/>
        <v>#DIV/0!</v>
      </c>
      <c r="J38" s="22" t="e">
        <f t="shared" si="8"/>
        <v>#DIV/0!</v>
      </c>
      <c r="K38" s="1">
        <v>28</v>
      </c>
      <c r="L38" s="5" t="str">
        <f>ข้อมูลนักเรียน!B32</f>
        <v>เด็กหญิงปิ่นมณี  คำวงศ์พะเนา</v>
      </c>
      <c r="M38" s="1"/>
      <c r="N38" s="1"/>
      <c r="O38" s="1"/>
      <c r="P38" s="1"/>
      <c r="Q38" s="1"/>
      <c r="R38" s="23">
        <f t="shared" si="9"/>
        <v>0</v>
      </c>
      <c r="S38" s="47" t="e">
        <f t="shared" si="10"/>
        <v>#DIV/0!</v>
      </c>
      <c r="T38" s="22" t="e">
        <f t="shared" si="11"/>
        <v>#DIV/0!</v>
      </c>
    </row>
    <row r="39" spans="1:20" ht="27.7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/>
      <c r="D39" s="1"/>
      <c r="E39" s="1"/>
      <c r="F39" s="1"/>
      <c r="G39" s="1"/>
      <c r="H39" s="23">
        <f t="shared" si="6"/>
        <v>0</v>
      </c>
      <c r="I39" s="47" t="e">
        <f t="shared" si="7"/>
        <v>#DIV/0!</v>
      </c>
      <c r="J39" s="22" t="e">
        <f t="shared" si="8"/>
        <v>#DIV/0!</v>
      </c>
      <c r="K39" s="1">
        <v>29</v>
      </c>
      <c r="L39" s="5" t="str">
        <f>ข้อมูลนักเรียน!B33</f>
        <v>เด็กชายพชร  ตั้งตัว</v>
      </c>
      <c r="M39" s="1"/>
      <c r="N39" s="1"/>
      <c r="O39" s="1"/>
      <c r="P39" s="1"/>
      <c r="Q39" s="1"/>
      <c r="R39" s="23">
        <f t="shared" si="9"/>
        <v>0</v>
      </c>
      <c r="S39" s="47" t="e">
        <f t="shared" si="10"/>
        <v>#DIV/0!</v>
      </c>
      <c r="T39" s="22" t="e">
        <f t="shared" si="11"/>
        <v>#DIV/0!</v>
      </c>
    </row>
    <row r="40" spans="1:20" ht="27.75" customHeight="1" x14ac:dyDescent="0.55000000000000004">
      <c r="A40" s="1"/>
      <c r="B40" s="5"/>
      <c r="C40" s="1"/>
      <c r="D40" s="1"/>
      <c r="E40" s="1"/>
      <c r="F40" s="1"/>
      <c r="G40" s="1"/>
      <c r="H40" s="23"/>
      <c r="I40" s="47"/>
      <c r="J40" s="22"/>
      <c r="K40" s="1"/>
      <c r="L40" s="5"/>
      <c r="M40" s="1"/>
      <c r="N40" s="1"/>
      <c r="O40" s="1"/>
      <c r="P40" s="1"/>
      <c r="Q40" s="1"/>
      <c r="R40" s="23"/>
      <c r="S40" s="47"/>
      <c r="T40" s="22"/>
    </row>
    <row r="41" spans="1:20" ht="27.75" customHeight="1" x14ac:dyDescent="0.55000000000000004">
      <c r="A41" s="1"/>
      <c r="B41" s="5"/>
      <c r="C41" s="1"/>
      <c r="D41" s="1"/>
      <c r="E41" s="1"/>
      <c r="F41" s="1"/>
      <c r="G41" s="1"/>
      <c r="H41" s="23"/>
      <c r="I41" s="47"/>
      <c r="J41" s="22"/>
      <c r="K41" s="1"/>
      <c r="L41" s="5"/>
      <c r="M41" s="1"/>
      <c r="N41" s="1"/>
      <c r="O41" s="1"/>
      <c r="P41" s="1"/>
      <c r="Q41" s="1"/>
      <c r="R41" s="23"/>
      <c r="S41" s="47"/>
      <c r="T41" s="22"/>
    </row>
    <row r="42" spans="1:20" ht="27.75" customHeight="1" x14ac:dyDescent="0.55000000000000004">
      <c r="A42" s="1"/>
      <c r="B42" s="5"/>
      <c r="C42" s="1"/>
      <c r="D42" s="1"/>
      <c r="E42" s="1"/>
      <c r="F42" s="1"/>
      <c r="G42" s="1"/>
      <c r="H42" s="23"/>
      <c r="I42" s="47"/>
      <c r="J42" s="22"/>
      <c r="K42" s="1"/>
      <c r="L42" s="5"/>
      <c r="M42" s="1"/>
      <c r="N42" s="1"/>
      <c r="O42" s="1"/>
      <c r="P42" s="1"/>
      <c r="Q42" s="1"/>
      <c r="R42" s="23"/>
      <c r="S42" s="47"/>
      <c r="T42" s="22"/>
    </row>
    <row r="43" spans="1:20" ht="27.75" customHeight="1" x14ac:dyDescent="0.55000000000000004">
      <c r="A43" s="1"/>
      <c r="B43" s="5"/>
      <c r="C43" s="1"/>
      <c r="D43" s="1"/>
      <c r="E43" s="1"/>
      <c r="F43" s="1"/>
      <c r="G43" s="1"/>
      <c r="H43" s="23"/>
      <c r="I43" s="47"/>
      <c r="J43" s="22"/>
      <c r="K43" s="1"/>
      <c r="L43" s="5"/>
      <c r="M43" s="1"/>
      <c r="N43" s="1"/>
      <c r="O43" s="1"/>
      <c r="P43" s="1"/>
      <c r="Q43" s="1"/>
      <c r="R43" s="23"/>
      <c r="S43" s="47"/>
      <c r="T43" s="22"/>
    </row>
    <row r="44" spans="1:20" x14ac:dyDescent="0.55000000000000004">
      <c r="A44" s="148" t="s">
        <v>40</v>
      </c>
      <c r="B44" s="148"/>
      <c r="C44" s="148"/>
      <c r="D44" s="148"/>
      <c r="E44" s="148"/>
      <c r="F44" s="148"/>
      <c r="G44" s="148"/>
      <c r="H44" s="149" t="e">
        <f>AVERAGE(I11:I43)</f>
        <v>#DIV/0!</v>
      </c>
      <c r="I44" s="148"/>
      <c r="J44" s="148"/>
      <c r="K44" s="148" t="s">
        <v>40</v>
      </c>
      <c r="L44" s="148"/>
      <c r="M44" s="148"/>
      <c r="N44" s="148"/>
      <c r="O44" s="148"/>
      <c r="P44" s="148"/>
      <c r="Q44" s="148"/>
      <c r="R44" s="149" t="e">
        <f>AVERAGE(S11:S43)</f>
        <v>#DIV/0!</v>
      </c>
      <c r="S44" s="148"/>
      <c r="T44" s="148"/>
    </row>
    <row r="45" spans="1:20" x14ac:dyDescent="0.55000000000000004">
      <c r="A45" s="150" t="s">
        <v>4</v>
      </c>
      <c r="B45" s="150"/>
      <c r="C45" s="150"/>
      <c r="D45" s="150"/>
      <c r="E45" s="150"/>
      <c r="F45" s="150"/>
      <c r="G45" s="150"/>
      <c r="H45" s="150" t="e">
        <f>IF(H44&gt;=2.5,"ดีเยี่ยม",IF(H44&gt;=1.5,"ดี",IF(H44&gt;=1,"ผ่านเกณฑ์",IF(H44&gt;=0,"ไม่ผ่านเกณฑ์"))))</f>
        <v>#DIV/0!</v>
      </c>
      <c r="I45" s="150"/>
      <c r="J45" s="150"/>
      <c r="K45" s="150" t="s">
        <v>4</v>
      </c>
      <c r="L45" s="150"/>
      <c r="M45" s="150"/>
      <c r="N45" s="150"/>
      <c r="O45" s="150"/>
      <c r="P45" s="150"/>
      <c r="Q45" s="150"/>
      <c r="R45" s="150" t="e">
        <f>IF(R44&gt;=2.5,"ดีเยี่ยม",IF(R44&gt;=1.5,"ดี",IF(R44&gt;=1,"ผ่านเกณฑ์",IF(R44&gt;=0,"ไม่ผ่านเกณฑ์"))))</f>
        <v>#DIV/0!</v>
      </c>
      <c r="S45" s="150"/>
      <c r="T45" s="150"/>
    </row>
    <row r="47" spans="1:20" x14ac:dyDescent="0.55000000000000004">
      <c r="B47" s="114" t="s">
        <v>41</v>
      </c>
      <c r="C47" s="114"/>
      <c r="F47" s="114" t="s">
        <v>41</v>
      </c>
      <c r="G47" s="114"/>
      <c r="H47" s="114"/>
      <c r="I47" s="114"/>
      <c r="L47" s="114" t="s">
        <v>41</v>
      </c>
      <c r="M47" s="114"/>
      <c r="P47" s="114" t="s">
        <v>41</v>
      </c>
      <c r="Q47" s="114"/>
      <c r="R47" s="114"/>
      <c r="S47" s="114"/>
    </row>
    <row r="48" spans="1:20" x14ac:dyDescent="0.55000000000000004">
      <c r="B48" s="114" t="str">
        <f>ข้อมูลพื้นฐาน!D8</f>
        <v>นางพรรณิกร  ประโพธิเทศ</v>
      </c>
      <c r="C48" s="114"/>
      <c r="F48" s="114" t="str">
        <f>ข้อมูลพื้นฐาน!D10</f>
        <v>(นายสุนันท์  จงใจกลาง)</v>
      </c>
      <c r="G48" s="114"/>
      <c r="H48" s="114"/>
      <c r="I48" s="114"/>
      <c r="L48" s="114" t="str">
        <f>ข้อมูลพื้นฐาน!D8</f>
        <v>นางพรรณิกร  ประโพธิเทศ</v>
      </c>
      <c r="M48" s="114"/>
      <c r="P48" s="114" t="str">
        <f>ข้อมูลพื้นฐาน!D10</f>
        <v>(นายสุนันท์  จงใจกลาง)</v>
      </c>
      <c r="Q48" s="114"/>
      <c r="R48" s="114"/>
      <c r="S48" s="114"/>
    </row>
    <row r="49" spans="2:19" x14ac:dyDescent="0.55000000000000004">
      <c r="B49" s="114" t="s">
        <v>11</v>
      </c>
      <c r="C49" s="114"/>
      <c r="F49" s="114" t="s">
        <v>13</v>
      </c>
      <c r="G49" s="114"/>
      <c r="H49" s="114"/>
      <c r="I49" s="114"/>
      <c r="L49" s="114" t="s">
        <v>11</v>
      </c>
      <c r="M49" s="114"/>
      <c r="P49" s="114" t="s">
        <v>13</v>
      </c>
      <c r="Q49" s="114"/>
      <c r="R49" s="114"/>
      <c r="S49" s="114"/>
    </row>
  </sheetData>
  <mergeCells count="50">
    <mergeCell ref="A1:J1"/>
    <mergeCell ref="A4:J4"/>
    <mergeCell ref="C5:C10"/>
    <mergeCell ref="E5:E10"/>
    <mergeCell ref="D5:D10"/>
    <mergeCell ref="F5:F10"/>
    <mergeCell ref="H5:H10"/>
    <mergeCell ref="B5:B10"/>
    <mergeCell ref="A5:A10"/>
    <mergeCell ref="A3:J3"/>
    <mergeCell ref="G5:G10"/>
    <mergeCell ref="I5:I10"/>
    <mergeCell ref="J5:J10"/>
    <mergeCell ref="A2:C2"/>
    <mergeCell ref="D2:F2"/>
    <mergeCell ref="B48:C48"/>
    <mergeCell ref="B49:C49"/>
    <mergeCell ref="F47:I47"/>
    <mergeCell ref="F48:I48"/>
    <mergeCell ref="F49:I49"/>
    <mergeCell ref="A44:G44"/>
    <mergeCell ref="H45:J45"/>
    <mergeCell ref="A45:G45"/>
    <mergeCell ref="H44:J44"/>
    <mergeCell ref="B47:C47"/>
    <mergeCell ref="K1:T1"/>
    <mergeCell ref="K2:M2"/>
    <mergeCell ref="N2:P2"/>
    <mergeCell ref="K3:T3"/>
    <mergeCell ref="K4:T4"/>
    <mergeCell ref="K5:K10"/>
    <mergeCell ref="K44:Q44"/>
    <mergeCell ref="R44:T44"/>
    <mergeCell ref="K45:Q45"/>
    <mergeCell ref="R45:T45"/>
    <mergeCell ref="L5:L10"/>
    <mergeCell ref="M5:M10"/>
    <mergeCell ref="N5:N10"/>
    <mergeCell ref="O5:O10"/>
    <mergeCell ref="P5:P10"/>
    <mergeCell ref="T5:T10"/>
    <mergeCell ref="Q5:Q10"/>
    <mergeCell ref="S5:S10"/>
    <mergeCell ref="R5:R10"/>
    <mergeCell ref="P47:S47"/>
    <mergeCell ref="L48:M48"/>
    <mergeCell ref="P48:S48"/>
    <mergeCell ref="L49:M49"/>
    <mergeCell ref="P49:S49"/>
    <mergeCell ref="L47:M47"/>
  </mergeCells>
  <pageMargins left="0.85" right="0.56000000000000005" top="0.75" bottom="0.75" header="0.3" footer="0.3"/>
  <pageSetup paperSize="9" scale="58" orientation="portrait" r:id="rId1"/>
  <colBreaks count="1" manualBreakCount="1">
    <brk id="10" max="4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9"/>
  <sheetViews>
    <sheetView view="pageBreakPreview" topLeftCell="A25" zoomScale="55" zoomScaleNormal="100" zoomScaleSheetLayoutView="55" workbookViewId="0">
      <selection activeCell="A40" sqref="A40:XFD43"/>
    </sheetView>
  </sheetViews>
  <sheetFormatPr defaultColWidth="8.75" defaultRowHeight="24" x14ac:dyDescent="0.55000000000000004"/>
  <cols>
    <col min="1" max="1" width="8.25" style="3" customWidth="1"/>
    <col min="2" max="2" width="35.125" style="3" customWidth="1"/>
    <col min="3" max="4" width="10.375" style="3" customWidth="1"/>
    <col min="5" max="7" width="12.5" style="3" customWidth="1"/>
    <col min="8" max="9" width="13.5" style="3" customWidth="1"/>
    <col min="10" max="10" width="16.625" style="3" customWidth="1"/>
    <col min="11" max="11" width="8.25" style="3" customWidth="1"/>
    <col min="12" max="12" width="35.125" style="3" customWidth="1"/>
    <col min="13" max="14" width="10.375" style="3" customWidth="1"/>
    <col min="15" max="17" width="12.5" style="3" customWidth="1"/>
    <col min="18" max="19" width="13.5" style="3" customWidth="1"/>
    <col min="20" max="20" width="16.625" style="3" customWidth="1"/>
    <col min="21" max="16384" width="8.75" style="3"/>
  </cols>
  <sheetData>
    <row r="1" spans="1:20" ht="27" customHeight="1" x14ac:dyDescent="0.55000000000000004">
      <c r="A1" s="152" t="s">
        <v>97</v>
      </c>
      <c r="B1" s="152"/>
      <c r="C1" s="152"/>
      <c r="D1" s="152"/>
      <c r="E1" s="152"/>
      <c r="F1" s="152"/>
      <c r="G1" s="152"/>
      <c r="H1" s="152"/>
      <c r="I1" s="152"/>
      <c r="J1" s="152"/>
      <c r="K1" s="152" t="s">
        <v>97</v>
      </c>
      <c r="L1" s="152"/>
      <c r="M1" s="152"/>
      <c r="N1" s="152"/>
      <c r="O1" s="152"/>
      <c r="P1" s="152"/>
      <c r="Q1" s="152"/>
      <c r="R1" s="152"/>
      <c r="S1" s="152"/>
      <c r="T1" s="152"/>
    </row>
    <row r="2" spans="1:20" ht="27" customHeight="1" x14ac:dyDescent="0.55000000000000004">
      <c r="A2" s="153" t="str">
        <f>ข้อมูลพื้นฐาน!D4</f>
        <v>ชั้นมัธยมศึกษาปีที่ 1</v>
      </c>
      <c r="B2" s="153"/>
      <c r="C2" s="153"/>
      <c r="D2" s="152" t="s">
        <v>23</v>
      </c>
      <c r="E2" s="152"/>
      <c r="F2" s="152"/>
      <c r="G2" s="152" t="str">
        <f>ข้อมูลพื้นฐาน!D6</f>
        <v>ปีการศึกษา 2565</v>
      </c>
      <c r="H2" s="152"/>
      <c r="I2" s="8"/>
      <c r="J2" s="8"/>
      <c r="K2" s="153" t="str">
        <f>ข้อมูลพื้นฐาน!D4</f>
        <v>ชั้นมัธยมศึกษาปีที่ 1</v>
      </c>
      <c r="L2" s="153"/>
      <c r="M2" s="153"/>
      <c r="N2" s="152" t="s">
        <v>42</v>
      </c>
      <c r="O2" s="152"/>
      <c r="P2" s="152"/>
      <c r="Q2" s="152" t="str">
        <f>ข้อมูลพื้นฐาน!D6</f>
        <v>ปีการศึกษา 2565</v>
      </c>
      <c r="R2" s="152"/>
      <c r="S2" s="8"/>
      <c r="T2" s="8"/>
    </row>
    <row r="3" spans="1:20" ht="27" customHeight="1" x14ac:dyDescent="0.55000000000000004">
      <c r="A3" s="152" t="str">
        <f>ข้อมูลพื้นฐาน!D7</f>
        <v>โรงเรียนบ้านกุดโบสถ์</v>
      </c>
      <c r="B3" s="152"/>
      <c r="C3" s="152"/>
      <c r="D3" s="152"/>
      <c r="E3" s="152"/>
      <c r="F3" s="152"/>
      <c r="G3" s="152"/>
      <c r="H3" s="152"/>
      <c r="I3" s="152"/>
      <c r="J3" s="152"/>
      <c r="K3" s="152" t="str">
        <f>ข้อมูลพื้นฐาน!D7</f>
        <v>โรงเรียนบ้านกุดโบสถ์</v>
      </c>
      <c r="L3" s="152"/>
      <c r="M3" s="152"/>
      <c r="N3" s="152"/>
      <c r="O3" s="152"/>
      <c r="P3" s="152"/>
      <c r="Q3" s="152"/>
      <c r="R3" s="152"/>
      <c r="S3" s="152"/>
      <c r="T3" s="152"/>
    </row>
    <row r="4" spans="1:20" ht="27" customHeight="1" x14ac:dyDescent="0.55000000000000004">
      <c r="A4" s="152" t="s">
        <v>82</v>
      </c>
      <c r="B4" s="152"/>
      <c r="C4" s="152"/>
      <c r="D4" s="152"/>
      <c r="E4" s="152"/>
      <c r="F4" s="152"/>
      <c r="G4" s="152"/>
      <c r="H4" s="152"/>
      <c r="I4" s="152"/>
      <c r="J4" s="152"/>
      <c r="K4" s="152" t="s">
        <v>82</v>
      </c>
      <c r="L4" s="152"/>
      <c r="M4" s="152"/>
      <c r="N4" s="152"/>
      <c r="O4" s="152"/>
      <c r="P4" s="152"/>
      <c r="Q4" s="152"/>
      <c r="R4" s="152"/>
      <c r="S4" s="152"/>
      <c r="T4" s="152"/>
    </row>
    <row r="5" spans="1:20" ht="23.45" customHeight="1" x14ac:dyDescent="0.55000000000000004">
      <c r="A5" s="129" t="s">
        <v>16</v>
      </c>
      <c r="B5" s="130" t="s">
        <v>1</v>
      </c>
      <c r="C5" s="127" t="s">
        <v>93</v>
      </c>
      <c r="D5" s="127" t="s">
        <v>92</v>
      </c>
      <c r="E5" s="127" t="s">
        <v>94</v>
      </c>
      <c r="F5" s="127" t="s">
        <v>95</v>
      </c>
      <c r="G5" s="155" t="s">
        <v>96</v>
      </c>
      <c r="H5" s="128" t="s">
        <v>2</v>
      </c>
      <c r="I5" s="124" t="s">
        <v>3</v>
      </c>
      <c r="J5" s="126" t="s">
        <v>4</v>
      </c>
      <c r="K5" s="129" t="s">
        <v>16</v>
      </c>
      <c r="L5" s="130" t="s">
        <v>1</v>
      </c>
      <c r="M5" s="127" t="s">
        <v>93</v>
      </c>
      <c r="N5" s="127" t="s">
        <v>92</v>
      </c>
      <c r="O5" s="127" t="s">
        <v>94</v>
      </c>
      <c r="P5" s="127" t="s">
        <v>95</v>
      </c>
      <c r="Q5" s="155" t="s">
        <v>96</v>
      </c>
      <c r="R5" s="128" t="s">
        <v>2</v>
      </c>
      <c r="S5" s="124" t="s">
        <v>3</v>
      </c>
      <c r="T5" s="126" t="s">
        <v>4</v>
      </c>
    </row>
    <row r="6" spans="1:20" ht="23.45" customHeight="1" x14ac:dyDescent="0.55000000000000004">
      <c r="A6" s="129"/>
      <c r="B6" s="130"/>
      <c r="C6" s="127"/>
      <c r="D6" s="127"/>
      <c r="E6" s="127"/>
      <c r="F6" s="127"/>
      <c r="G6" s="156"/>
      <c r="H6" s="128"/>
      <c r="I6" s="124"/>
      <c r="J6" s="126"/>
      <c r="K6" s="129"/>
      <c r="L6" s="130"/>
      <c r="M6" s="127"/>
      <c r="N6" s="127"/>
      <c r="O6" s="127"/>
      <c r="P6" s="127"/>
      <c r="Q6" s="156"/>
      <c r="R6" s="128"/>
      <c r="S6" s="124"/>
      <c r="T6" s="126"/>
    </row>
    <row r="7" spans="1:20" ht="23.45" customHeight="1" x14ac:dyDescent="0.55000000000000004">
      <c r="A7" s="129"/>
      <c r="B7" s="130"/>
      <c r="C7" s="127"/>
      <c r="D7" s="127"/>
      <c r="E7" s="127"/>
      <c r="F7" s="127"/>
      <c r="G7" s="156"/>
      <c r="H7" s="128"/>
      <c r="I7" s="124"/>
      <c r="J7" s="126"/>
      <c r="K7" s="129"/>
      <c r="L7" s="130"/>
      <c r="M7" s="127"/>
      <c r="N7" s="127"/>
      <c r="O7" s="127"/>
      <c r="P7" s="127"/>
      <c r="Q7" s="156"/>
      <c r="R7" s="128"/>
      <c r="S7" s="124"/>
      <c r="T7" s="126"/>
    </row>
    <row r="8" spans="1:20" ht="23.45" customHeight="1" x14ac:dyDescent="0.55000000000000004">
      <c r="A8" s="129"/>
      <c r="B8" s="130"/>
      <c r="C8" s="127"/>
      <c r="D8" s="127"/>
      <c r="E8" s="127"/>
      <c r="F8" s="127"/>
      <c r="G8" s="156"/>
      <c r="H8" s="128"/>
      <c r="I8" s="124"/>
      <c r="J8" s="126"/>
      <c r="K8" s="129"/>
      <c r="L8" s="130"/>
      <c r="M8" s="127"/>
      <c r="N8" s="127"/>
      <c r="O8" s="127"/>
      <c r="P8" s="127"/>
      <c r="Q8" s="156"/>
      <c r="R8" s="128"/>
      <c r="S8" s="124"/>
      <c r="T8" s="126"/>
    </row>
    <row r="9" spans="1:20" ht="23.45" customHeight="1" x14ac:dyDescent="0.55000000000000004">
      <c r="A9" s="129"/>
      <c r="B9" s="130"/>
      <c r="C9" s="127"/>
      <c r="D9" s="127"/>
      <c r="E9" s="127"/>
      <c r="F9" s="127"/>
      <c r="G9" s="156"/>
      <c r="H9" s="128"/>
      <c r="I9" s="124"/>
      <c r="J9" s="126"/>
      <c r="K9" s="129"/>
      <c r="L9" s="130"/>
      <c r="M9" s="127"/>
      <c r="N9" s="127"/>
      <c r="O9" s="127"/>
      <c r="P9" s="127"/>
      <c r="Q9" s="156"/>
      <c r="R9" s="128"/>
      <c r="S9" s="124"/>
      <c r="T9" s="126"/>
    </row>
    <row r="10" spans="1:20" ht="28.9" customHeight="1" x14ac:dyDescent="0.55000000000000004">
      <c r="A10" s="129"/>
      <c r="B10" s="130"/>
      <c r="C10" s="127"/>
      <c r="D10" s="127"/>
      <c r="E10" s="127"/>
      <c r="F10" s="127"/>
      <c r="G10" s="157"/>
      <c r="H10" s="128"/>
      <c r="I10" s="124"/>
      <c r="J10" s="126"/>
      <c r="K10" s="129"/>
      <c r="L10" s="130"/>
      <c r="M10" s="127"/>
      <c r="N10" s="127"/>
      <c r="O10" s="127"/>
      <c r="P10" s="127"/>
      <c r="Q10" s="157"/>
      <c r="R10" s="128"/>
      <c r="S10" s="124"/>
      <c r="T10" s="126"/>
    </row>
    <row r="11" spans="1:20" ht="27.7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/>
      <c r="D11" s="1"/>
      <c r="E11" s="1"/>
      <c r="F11" s="1"/>
      <c r="G11" s="1"/>
      <c r="H11" s="23">
        <f>SUM(C11:G11)</f>
        <v>0</v>
      </c>
      <c r="I11" s="47" t="e">
        <f>AVERAGE(C11:G11)</f>
        <v>#DIV/0!</v>
      </c>
      <c r="J11" s="22" t="e">
        <f>IF(I11&gt;=2.5,"ดีเยี่ยม",IF(I11&gt;=1.5,"ดี",IF(I11&gt;=1,"ผ่านเกณฑ์",IF(I11&gt;=0,"ไม่ผ่านเกณฑ์"))))</f>
        <v>#DIV/0!</v>
      </c>
      <c r="K11" s="1">
        <v>1</v>
      </c>
      <c r="L11" s="5" t="str">
        <f>ข้อมูลนักเรียน!B5</f>
        <v>เด็กชายปิยะพงษ์  ศรีลาพร</v>
      </c>
      <c r="M11" s="1"/>
      <c r="N11" s="1"/>
      <c r="O11" s="1"/>
      <c r="P11" s="1"/>
      <c r="Q11" s="1"/>
      <c r="R11" s="23">
        <f>SUM(M11:Q11)</f>
        <v>0</v>
      </c>
      <c r="S11" s="47" t="e">
        <f>AVERAGE(M11:Q11)</f>
        <v>#DIV/0!</v>
      </c>
      <c r="T11" s="22" t="e">
        <f>IF(S11&gt;=2.5,"ดีเยี่ยม",IF(S11&gt;=1.5,"ดี",IF(S11&gt;=1,"ผ่านเกณฑ์",IF(S11&gt;=0,"ไม่ผ่านเกณฑ์"))))</f>
        <v>#DIV/0!</v>
      </c>
    </row>
    <row r="12" spans="1:20" ht="27.7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/>
      <c r="D12" s="1"/>
      <c r="E12" s="1"/>
      <c r="F12" s="1"/>
      <c r="G12" s="1"/>
      <c r="H12" s="23">
        <f t="shared" ref="H12:H25" si="0">SUM(C12:G12)</f>
        <v>0</v>
      </c>
      <c r="I12" s="47" t="e">
        <f t="shared" ref="I12:I25" si="1">AVERAGE(C12:G12)</f>
        <v>#DIV/0!</v>
      </c>
      <c r="J12" s="22" t="e">
        <f t="shared" ref="J12:J25" si="2">IF(I12&gt;=2.5,"ดีเยี่ยม",IF(I12&gt;=1.5,"ดี",IF(I12&gt;=1,"ผ่านเกณฑ์",IF(I12&gt;=0,"ไม่ผ่านเกณฑ์"))))</f>
        <v>#DIV/0!</v>
      </c>
      <c r="K12" s="1">
        <v>2</v>
      </c>
      <c r="L12" s="5" t="str">
        <f>ข้อมูลนักเรียน!B6</f>
        <v>เด็กชายโชคทวี  กำภูชาชาติ</v>
      </c>
      <c r="M12" s="1"/>
      <c r="N12" s="1"/>
      <c r="O12" s="1"/>
      <c r="P12" s="1"/>
      <c r="Q12" s="1"/>
      <c r="R12" s="23">
        <f t="shared" ref="R12:R25" si="3">SUM(M12:Q12)</f>
        <v>0</v>
      </c>
      <c r="S12" s="47" t="e">
        <f t="shared" ref="S12:S25" si="4">AVERAGE(M12:Q12)</f>
        <v>#DIV/0!</v>
      </c>
      <c r="T12" s="22" t="e">
        <f t="shared" ref="T12:T25" si="5">IF(S12&gt;=2.5,"ดีเยี่ยม",IF(S12&gt;=1.5,"ดี",IF(S12&gt;=1,"ผ่านเกณฑ์",IF(S12&gt;=0,"ไม่ผ่านเกณฑ์"))))</f>
        <v>#DIV/0!</v>
      </c>
    </row>
    <row r="13" spans="1:20" ht="27.7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/>
      <c r="D13" s="1"/>
      <c r="E13" s="1"/>
      <c r="F13" s="1"/>
      <c r="G13" s="1"/>
      <c r="H13" s="23">
        <f t="shared" si="0"/>
        <v>0</v>
      </c>
      <c r="I13" s="47" t="e">
        <f t="shared" si="1"/>
        <v>#DIV/0!</v>
      </c>
      <c r="J13" s="22" t="e">
        <f t="shared" si="2"/>
        <v>#DIV/0!</v>
      </c>
      <c r="K13" s="1">
        <v>3</v>
      </c>
      <c r="L13" s="5" t="str">
        <f>ข้อมูลนักเรียน!B7</f>
        <v>เด็กชายธีณภัทร  กลิ่นนางรอง</v>
      </c>
      <c r="M13" s="1"/>
      <c r="N13" s="1"/>
      <c r="O13" s="1"/>
      <c r="P13" s="1"/>
      <c r="Q13" s="1"/>
      <c r="R13" s="23">
        <f t="shared" si="3"/>
        <v>0</v>
      </c>
      <c r="S13" s="47" t="e">
        <f t="shared" si="4"/>
        <v>#DIV/0!</v>
      </c>
      <c r="T13" s="22" t="e">
        <f t="shared" si="5"/>
        <v>#DIV/0!</v>
      </c>
    </row>
    <row r="14" spans="1:20" ht="27.7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/>
      <c r="D14" s="1"/>
      <c r="E14" s="1"/>
      <c r="F14" s="1"/>
      <c r="G14" s="1"/>
      <c r="H14" s="23">
        <f t="shared" si="0"/>
        <v>0</v>
      </c>
      <c r="I14" s="47" t="e">
        <f t="shared" si="1"/>
        <v>#DIV/0!</v>
      </c>
      <c r="J14" s="22" t="e">
        <f t="shared" si="2"/>
        <v>#DIV/0!</v>
      </c>
      <c r="K14" s="1">
        <v>4</v>
      </c>
      <c r="L14" s="5" t="str">
        <f>ข้อมูลนักเรียน!B8</f>
        <v>เด็กชายราชวัต  รุ่งโรจน์</v>
      </c>
      <c r="M14" s="1"/>
      <c r="N14" s="1"/>
      <c r="O14" s="1"/>
      <c r="P14" s="1"/>
      <c r="Q14" s="1"/>
      <c r="R14" s="23">
        <f t="shared" si="3"/>
        <v>0</v>
      </c>
      <c r="S14" s="47" t="e">
        <f t="shared" si="4"/>
        <v>#DIV/0!</v>
      </c>
      <c r="T14" s="22" t="e">
        <f t="shared" si="5"/>
        <v>#DIV/0!</v>
      </c>
    </row>
    <row r="15" spans="1:20" ht="27.7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/>
      <c r="D15" s="1"/>
      <c r="E15" s="1"/>
      <c r="F15" s="1"/>
      <c r="G15" s="1"/>
      <c r="H15" s="23">
        <f t="shared" si="0"/>
        <v>0</v>
      </c>
      <c r="I15" s="47" t="e">
        <f t="shared" si="1"/>
        <v>#DIV/0!</v>
      </c>
      <c r="J15" s="22" t="e">
        <f t="shared" si="2"/>
        <v>#DIV/0!</v>
      </c>
      <c r="K15" s="1">
        <v>5</v>
      </c>
      <c r="L15" s="5" t="str">
        <f>ข้อมูลนักเรียน!B9</f>
        <v>เด็กชายศุภกฤต  ชินรัมย์</v>
      </c>
      <c r="M15" s="1"/>
      <c r="N15" s="1"/>
      <c r="O15" s="1"/>
      <c r="P15" s="1"/>
      <c r="Q15" s="1"/>
      <c r="R15" s="23">
        <f t="shared" si="3"/>
        <v>0</v>
      </c>
      <c r="S15" s="47" t="e">
        <f t="shared" si="4"/>
        <v>#DIV/0!</v>
      </c>
      <c r="T15" s="22" t="e">
        <f t="shared" si="5"/>
        <v>#DIV/0!</v>
      </c>
    </row>
    <row r="16" spans="1:20" ht="27.7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/>
      <c r="D16" s="1"/>
      <c r="E16" s="1"/>
      <c r="F16" s="1"/>
      <c r="G16" s="1"/>
      <c r="H16" s="23">
        <f t="shared" si="0"/>
        <v>0</v>
      </c>
      <c r="I16" s="47" t="e">
        <f t="shared" si="1"/>
        <v>#DIV/0!</v>
      </c>
      <c r="J16" s="22" t="e">
        <f t="shared" si="2"/>
        <v>#DIV/0!</v>
      </c>
      <c r="K16" s="1">
        <v>6</v>
      </c>
      <c r="L16" s="5" t="str">
        <f>ข้อมูลนักเรียน!B10</f>
        <v>เด็กหญิงกัญญาวีร์  จตุเทน</v>
      </c>
      <c r="M16" s="1"/>
      <c r="N16" s="1"/>
      <c r="O16" s="1"/>
      <c r="P16" s="1"/>
      <c r="Q16" s="1"/>
      <c r="R16" s="23">
        <f t="shared" si="3"/>
        <v>0</v>
      </c>
      <c r="S16" s="47" t="e">
        <f t="shared" si="4"/>
        <v>#DIV/0!</v>
      </c>
      <c r="T16" s="22" t="e">
        <f t="shared" si="5"/>
        <v>#DIV/0!</v>
      </c>
    </row>
    <row r="17" spans="1:20" ht="27.7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/>
      <c r="D17" s="1"/>
      <c r="E17" s="1"/>
      <c r="F17" s="1"/>
      <c r="G17" s="1"/>
      <c r="H17" s="23">
        <f t="shared" si="0"/>
        <v>0</v>
      </c>
      <c r="I17" s="47" t="e">
        <f t="shared" si="1"/>
        <v>#DIV/0!</v>
      </c>
      <c r="J17" s="22" t="e">
        <f t="shared" si="2"/>
        <v>#DIV/0!</v>
      </c>
      <c r="K17" s="1">
        <v>7</v>
      </c>
      <c r="L17" s="5" t="str">
        <f>ข้อมูลนักเรียน!B11</f>
        <v>เด็กหญิงภัทรธาราภรณ์  คล้ายกระโทก</v>
      </c>
      <c r="M17" s="1"/>
      <c r="N17" s="1"/>
      <c r="O17" s="1"/>
      <c r="P17" s="1"/>
      <c r="Q17" s="1"/>
      <c r="R17" s="23">
        <f t="shared" si="3"/>
        <v>0</v>
      </c>
      <c r="S17" s="47" t="e">
        <f t="shared" si="4"/>
        <v>#DIV/0!</v>
      </c>
      <c r="T17" s="22" t="e">
        <f t="shared" si="5"/>
        <v>#DIV/0!</v>
      </c>
    </row>
    <row r="18" spans="1:20" ht="27.7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/>
      <c r="D18" s="1"/>
      <c r="E18" s="1"/>
      <c r="F18" s="1"/>
      <c r="G18" s="1"/>
      <c r="H18" s="23">
        <f t="shared" si="0"/>
        <v>0</v>
      </c>
      <c r="I18" s="47" t="e">
        <f t="shared" si="1"/>
        <v>#DIV/0!</v>
      </c>
      <c r="J18" s="22" t="e">
        <f t="shared" si="2"/>
        <v>#DIV/0!</v>
      </c>
      <c r="K18" s="1">
        <v>8</v>
      </c>
      <c r="L18" s="5" t="str">
        <f>ข้อมูลนักเรียน!B12</f>
        <v>เด็กหญิงศดานันท์  ประสมโค</v>
      </c>
      <c r="M18" s="1"/>
      <c r="N18" s="1"/>
      <c r="O18" s="1"/>
      <c r="P18" s="1"/>
      <c r="Q18" s="1"/>
      <c r="R18" s="23">
        <f t="shared" si="3"/>
        <v>0</v>
      </c>
      <c r="S18" s="47" t="e">
        <f t="shared" si="4"/>
        <v>#DIV/0!</v>
      </c>
      <c r="T18" s="22" t="e">
        <f t="shared" si="5"/>
        <v>#DIV/0!</v>
      </c>
    </row>
    <row r="19" spans="1:20" ht="27.7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/>
      <c r="D19" s="1"/>
      <c r="E19" s="1"/>
      <c r="F19" s="1"/>
      <c r="G19" s="1"/>
      <c r="H19" s="23">
        <f t="shared" si="0"/>
        <v>0</v>
      </c>
      <c r="I19" s="47" t="e">
        <f t="shared" si="1"/>
        <v>#DIV/0!</v>
      </c>
      <c r="J19" s="22" t="e">
        <f t="shared" si="2"/>
        <v>#DIV/0!</v>
      </c>
      <c r="K19" s="1">
        <v>9</v>
      </c>
      <c r="L19" s="5" t="str">
        <f>ข้อมูลนักเรียน!B13</f>
        <v>เด็กหญิงณัฐวดี  คุ้นกระโทก</v>
      </c>
      <c r="M19" s="1"/>
      <c r="N19" s="1"/>
      <c r="O19" s="1"/>
      <c r="P19" s="1"/>
      <c r="Q19" s="1"/>
      <c r="R19" s="23">
        <f t="shared" si="3"/>
        <v>0</v>
      </c>
      <c r="S19" s="47" t="e">
        <f t="shared" si="4"/>
        <v>#DIV/0!</v>
      </c>
      <c r="T19" s="22" t="e">
        <f t="shared" si="5"/>
        <v>#DIV/0!</v>
      </c>
    </row>
    <row r="20" spans="1:20" ht="27.7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/>
      <c r="D20" s="1"/>
      <c r="E20" s="1"/>
      <c r="F20" s="1"/>
      <c r="G20" s="1"/>
      <c r="H20" s="23">
        <f t="shared" si="0"/>
        <v>0</v>
      </c>
      <c r="I20" s="47" t="e">
        <f t="shared" si="1"/>
        <v>#DIV/0!</v>
      </c>
      <c r="J20" s="22" t="e">
        <f t="shared" si="2"/>
        <v>#DIV/0!</v>
      </c>
      <c r="K20" s="1">
        <v>10</v>
      </c>
      <c r="L20" s="5" t="str">
        <f>ข้อมูลนักเรียน!B14</f>
        <v>เด็กชายณัฐภัทร  แรมกระโทก</v>
      </c>
      <c r="M20" s="1"/>
      <c r="N20" s="1"/>
      <c r="O20" s="1"/>
      <c r="P20" s="1"/>
      <c r="Q20" s="1"/>
      <c r="R20" s="23">
        <f t="shared" si="3"/>
        <v>0</v>
      </c>
      <c r="S20" s="47" t="e">
        <f t="shared" si="4"/>
        <v>#DIV/0!</v>
      </c>
      <c r="T20" s="22" t="e">
        <f t="shared" si="5"/>
        <v>#DIV/0!</v>
      </c>
    </row>
    <row r="21" spans="1:20" ht="27.7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/>
      <c r="D21" s="1"/>
      <c r="E21" s="1"/>
      <c r="F21" s="1"/>
      <c r="G21" s="1"/>
      <c r="H21" s="23">
        <f t="shared" si="0"/>
        <v>0</v>
      </c>
      <c r="I21" s="47" t="e">
        <f t="shared" si="1"/>
        <v>#DIV/0!</v>
      </c>
      <c r="J21" s="22" t="e">
        <f t="shared" si="2"/>
        <v>#DIV/0!</v>
      </c>
      <c r="K21" s="1">
        <v>11</v>
      </c>
      <c r="L21" s="5" t="str">
        <f>ข้อมูลนักเรียน!B15</f>
        <v>เด็กชายณัฐิวัฒน์  แก่นกระโทก</v>
      </c>
      <c r="M21" s="1"/>
      <c r="N21" s="1"/>
      <c r="O21" s="1"/>
      <c r="P21" s="1"/>
      <c r="Q21" s="1"/>
      <c r="R21" s="23">
        <f t="shared" si="3"/>
        <v>0</v>
      </c>
      <c r="S21" s="47" t="e">
        <f t="shared" si="4"/>
        <v>#DIV/0!</v>
      </c>
      <c r="T21" s="22" t="e">
        <f t="shared" si="5"/>
        <v>#DIV/0!</v>
      </c>
    </row>
    <row r="22" spans="1:20" ht="27.7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/>
      <c r="D22" s="1"/>
      <c r="E22" s="1"/>
      <c r="F22" s="1"/>
      <c r="G22" s="1"/>
      <c r="H22" s="23">
        <f t="shared" si="0"/>
        <v>0</v>
      </c>
      <c r="I22" s="47" t="e">
        <f t="shared" si="1"/>
        <v>#DIV/0!</v>
      </c>
      <c r="J22" s="22" t="e">
        <f t="shared" si="2"/>
        <v>#DIV/0!</v>
      </c>
      <c r="K22" s="1">
        <v>12</v>
      </c>
      <c r="L22" s="5" t="str">
        <f>ข้อมูลนักเรียน!B16</f>
        <v>เด็กชายธีรพัฒน์  เขลากระโทก</v>
      </c>
      <c r="M22" s="1"/>
      <c r="N22" s="1"/>
      <c r="O22" s="1"/>
      <c r="P22" s="1"/>
      <c r="Q22" s="1"/>
      <c r="R22" s="23">
        <f t="shared" si="3"/>
        <v>0</v>
      </c>
      <c r="S22" s="47" t="e">
        <f t="shared" si="4"/>
        <v>#DIV/0!</v>
      </c>
      <c r="T22" s="22" t="e">
        <f t="shared" si="5"/>
        <v>#DIV/0!</v>
      </c>
    </row>
    <row r="23" spans="1:20" ht="27.7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/>
      <c r="D23" s="1"/>
      <c r="E23" s="1"/>
      <c r="F23" s="1"/>
      <c r="G23" s="1"/>
      <c r="H23" s="23">
        <f t="shared" si="0"/>
        <v>0</v>
      </c>
      <c r="I23" s="47" t="e">
        <f t="shared" si="1"/>
        <v>#DIV/0!</v>
      </c>
      <c r="J23" s="22" t="e">
        <f t="shared" si="2"/>
        <v>#DIV/0!</v>
      </c>
      <c r="K23" s="1">
        <v>13</v>
      </c>
      <c r="L23" s="5" t="str">
        <f>ข้อมูลนักเรียน!B17</f>
        <v>เด็กหญิงเพชรรัตน์  เรียบกระโทก</v>
      </c>
      <c r="M23" s="1"/>
      <c r="N23" s="1"/>
      <c r="O23" s="1"/>
      <c r="P23" s="1"/>
      <c r="Q23" s="1"/>
      <c r="R23" s="23">
        <f t="shared" si="3"/>
        <v>0</v>
      </c>
      <c r="S23" s="47" t="e">
        <f t="shared" si="4"/>
        <v>#DIV/0!</v>
      </c>
      <c r="T23" s="22" t="e">
        <f t="shared" si="5"/>
        <v>#DIV/0!</v>
      </c>
    </row>
    <row r="24" spans="1:20" ht="27.7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/>
      <c r="D24" s="1"/>
      <c r="E24" s="1"/>
      <c r="F24" s="1"/>
      <c r="G24" s="1"/>
      <c r="H24" s="23">
        <f t="shared" si="0"/>
        <v>0</v>
      </c>
      <c r="I24" s="47" t="e">
        <f t="shared" si="1"/>
        <v>#DIV/0!</v>
      </c>
      <c r="J24" s="22" t="e">
        <f t="shared" si="2"/>
        <v>#DIV/0!</v>
      </c>
      <c r="K24" s="1">
        <v>14</v>
      </c>
      <c r="L24" s="5" t="str">
        <f>ข้อมูลนักเรียน!B18</f>
        <v>เด็กหญิงกันยรัตน์  เรืองหนีชาติ</v>
      </c>
      <c r="M24" s="1"/>
      <c r="N24" s="1"/>
      <c r="O24" s="1"/>
      <c r="P24" s="1"/>
      <c r="Q24" s="1"/>
      <c r="R24" s="23">
        <f t="shared" si="3"/>
        <v>0</v>
      </c>
      <c r="S24" s="47" t="e">
        <f t="shared" si="4"/>
        <v>#DIV/0!</v>
      </c>
      <c r="T24" s="22" t="e">
        <f t="shared" si="5"/>
        <v>#DIV/0!</v>
      </c>
    </row>
    <row r="25" spans="1:20" ht="27.7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/>
      <c r="D25" s="1"/>
      <c r="E25" s="1"/>
      <c r="F25" s="1"/>
      <c r="G25" s="1"/>
      <c r="H25" s="23">
        <f t="shared" si="0"/>
        <v>0</v>
      </c>
      <c r="I25" s="47" t="e">
        <f t="shared" si="1"/>
        <v>#DIV/0!</v>
      </c>
      <c r="J25" s="22" t="e">
        <f t="shared" si="2"/>
        <v>#DIV/0!</v>
      </c>
      <c r="K25" s="1">
        <v>15</v>
      </c>
      <c r="L25" s="5" t="str">
        <f>ข้อมูลนักเรียน!B19</f>
        <v>เด็กหญิงพรชิตา  แผ้วครบุรี</v>
      </c>
      <c r="M25" s="1"/>
      <c r="N25" s="1"/>
      <c r="O25" s="1"/>
      <c r="P25" s="1"/>
      <c r="Q25" s="1"/>
      <c r="R25" s="23">
        <f t="shared" si="3"/>
        <v>0</v>
      </c>
      <c r="S25" s="47" t="e">
        <f t="shared" si="4"/>
        <v>#DIV/0!</v>
      </c>
      <c r="T25" s="22" t="e">
        <f t="shared" si="5"/>
        <v>#DIV/0!</v>
      </c>
    </row>
    <row r="26" spans="1:20" ht="27.7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/>
      <c r="D26" s="1"/>
      <c r="E26" s="1"/>
      <c r="F26" s="1"/>
      <c r="G26" s="1"/>
      <c r="H26" s="23">
        <f t="shared" ref="H26:H43" si="6">SUM(C26:G26)</f>
        <v>0</v>
      </c>
      <c r="I26" s="47" t="e">
        <f t="shared" ref="I26:I43" si="7">AVERAGE(C26:G26)</f>
        <v>#DIV/0!</v>
      </c>
      <c r="J26" s="22" t="e">
        <f t="shared" ref="J26:J43" si="8">IF(I26&gt;=2.5,"ดีเยี่ยม",IF(I26&gt;=1.5,"ดี",IF(I26&gt;=1,"ผ่านเกณฑ์",IF(I26&gt;=0,"ไม่ผ่านเกณฑ์"))))</f>
        <v>#DIV/0!</v>
      </c>
      <c r="K26" s="1">
        <v>16</v>
      </c>
      <c r="L26" s="5" t="str">
        <f>ข้อมูลนักเรียน!B20</f>
        <v>เด็กหญิงกัญญ์กุลณัช  เสี่ยงกระโทก</v>
      </c>
      <c r="M26" s="1"/>
      <c r="N26" s="1"/>
      <c r="O26" s="1"/>
      <c r="P26" s="1"/>
      <c r="Q26" s="1"/>
      <c r="R26" s="23">
        <f t="shared" ref="R26:R43" si="9">SUM(M26:Q26)</f>
        <v>0</v>
      </c>
      <c r="S26" s="47" t="e">
        <f t="shared" ref="S26:S43" si="10">AVERAGE(M26:Q26)</f>
        <v>#DIV/0!</v>
      </c>
      <c r="T26" s="22" t="e">
        <f t="shared" ref="T26:T43" si="11">IF(S26&gt;=2.5,"ดีเยี่ยม",IF(S26&gt;=1.5,"ดี",IF(S26&gt;=1,"ผ่านเกณฑ์",IF(S26&gt;=0,"ไม่ผ่านเกณฑ์"))))</f>
        <v>#DIV/0!</v>
      </c>
    </row>
    <row r="27" spans="1:20" ht="27.7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/>
      <c r="D27" s="1"/>
      <c r="E27" s="1"/>
      <c r="F27" s="1"/>
      <c r="G27" s="1"/>
      <c r="H27" s="23">
        <f t="shared" si="6"/>
        <v>0</v>
      </c>
      <c r="I27" s="47" t="e">
        <f t="shared" si="7"/>
        <v>#DIV/0!</v>
      </c>
      <c r="J27" s="22" t="e">
        <f t="shared" si="8"/>
        <v>#DIV/0!</v>
      </c>
      <c r="K27" s="1">
        <v>17</v>
      </c>
      <c r="L27" s="5" t="str">
        <f>ข้อมูลนักเรียน!B21</f>
        <v>เด็กหญิงตรีทิตยพิภา ไร่กระโทก</v>
      </c>
      <c r="M27" s="1"/>
      <c r="N27" s="1"/>
      <c r="O27" s="1"/>
      <c r="P27" s="1"/>
      <c r="Q27" s="1"/>
      <c r="R27" s="23">
        <f t="shared" si="9"/>
        <v>0</v>
      </c>
      <c r="S27" s="47" t="e">
        <f t="shared" si="10"/>
        <v>#DIV/0!</v>
      </c>
      <c r="T27" s="22" t="e">
        <f t="shared" si="11"/>
        <v>#DIV/0!</v>
      </c>
    </row>
    <row r="28" spans="1:20" ht="27.7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/>
      <c r="D28" s="1"/>
      <c r="E28" s="1"/>
      <c r="F28" s="1"/>
      <c r="G28" s="1"/>
      <c r="H28" s="23">
        <f t="shared" si="6"/>
        <v>0</v>
      </c>
      <c r="I28" s="47" t="e">
        <f t="shared" si="7"/>
        <v>#DIV/0!</v>
      </c>
      <c r="J28" s="22" t="e">
        <f t="shared" si="8"/>
        <v>#DIV/0!</v>
      </c>
      <c r="K28" s="1">
        <v>18</v>
      </c>
      <c r="L28" s="5" t="str">
        <f>ข้อมูลนักเรียน!B22</f>
        <v>เด็กชายอาทิวราห์  ประเว</v>
      </c>
      <c r="M28" s="1"/>
      <c r="N28" s="1"/>
      <c r="O28" s="1"/>
      <c r="P28" s="1"/>
      <c r="Q28" s="1"/>
      <c r="R28" s="23">
        <f t="shared" si="9"/>
        <v>0</v>
      </c>
      <c r="S28" s="47" t="e">
        <f t="shared" si="10"/>
        <v>#DIV/0!</v>
      </c>
      <c r="T28" s="22" t="e">
        <f t="shared" si="11"/>
        <v>#DIV/0!</v>
      </c>
    </row>
    <row r="29" spans="1:20" ht="27.7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/>
      <c r="D29" s="1"/>
      <c r="E29" s="1"/>
      <c r="F29" s="1"/>
      <c r="G29" s="1"/>
      <c r="H29" s="23">
        <f t="shared" si="6"/>
        <v>0</v>
      </c>
      <c r="I29" s="47" t="e">
        <f t="shared" si="7"/>
        <v>#DIV/0!</v>
      </c>
      <c r="J29" s="22" t="e">
        <f t="shared" si="8"/>
        <v>#DIV/0!</v>
      </c>
      <c r="K29" s="1">
        <v>19</v>
      </c>
      <c r="L29" s="5" t="str">
        <f>ข้อมูลนักเรียน!B23</f>
        <v>เด็กชายอดิศร  บุตรสระน้อย</v>
      </c>
      <c r="M29" s="1"/>
      <c r="N29" s="1"/>
      <c r="O29" s="1"/>
      <c r="P29" s="1"/>
      <c r="Q29" s="1"/>
      <c r="R29" s="23">
        <f t="shared" si="9"/>
        <v>0</v>
      </c>
      <c r="S29" s="47" t="e">
        <f t="shared" si="10"/>
        <v>#DIV/0!</v>
      </c>
      <c r="T29" s="22" t="e">
        <f t="shared" si="11"/>
        <v>#DIV/0!</v>
      </c>
    </row>
    <row r="30" spans="1:20" ht="27.7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/>
      <c r="D30" s="1"/>
      <c r="E30" s="1"/>
      <c r="F30" s="1"/>
      <c r="G30" s="1"/>
      <c r="H30" s="23">
        <f t="shared" si="6"/>
        <v>0</v>
      </c>
      <c r="I30" s="47" t="e">
        <f t="shared" si="7"/>
        <v>#DIV/0!</v>
      </c>
      <c r="J30" s="22" t="e">
        <f t="shared" si="8"/>
        <v>#DIV/0!</v>
      </c>
      <c r="K30" s="1">
        <v>20</v>
      </c>
      <c r="L30" s="5" t="str">
        <f>ข้อมูลนักเรียน!B24</f>
        <v>เด็กชายพืชมงคล  อบอุ่น</v>
      </c>
      <c r="M30" s="1"/>
      <c r="N30" s="1"/>
      <c r="O30" s="1"/>
      <c r="P30" s="1"/>
      <c r="Q30" s="1"/>
      <c r="R30" s="23">
        <f t="shared" si="9"/>
        <v>0</v>
      </c>
      <c r="S30" s="47" t="e">
        <f t="shared" si="10"/>
        <v>#DIV/0!</v>
      </c>
      <c r="T30" s="22" t="e">
        <f t="shared" si="11"/>
        <v>#DIV/0!</v>
      </c>
    </row>
    <row r="31" spans="1:20" ht="27.7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/>
      <c r="D31" s="1"/>
      <c r="E31" s="1"/>
      <c r="F31" s="1"/>
      <c r="G31" s="1"/>
      <c r="H31" s="23">
        <f t="shared" si="6"/>
        <v>0</v>
      </c>
      <c r="I31" s="47" t="e">
        <f t="shared" si="7"/>
        <v>#DIV/0!</v>
      </c>
      <c r="J31" s="22" t="e">
        <f t="shared" si="8"/>
        <v>#DIV/0!</v>
      </c>
      <c r="K31" s="1">
        <v>21</v>
      </c>
      <c r="L31" s="5" t="str">
        <f>ข้อมูลนักเรียน!B25</f>
        <v>เด็กหญิงสุพิชชา ต่างครบุรี</v>
      </c>
      <c r="M31" s="1"/>
      <c r="N31" s="1"/>
      <c r="O31" s="1"/>
      <c r="P31" s="1"/>
      <c r="Q31" s="1"/>
      <c r="R31" s="23">
        <f t="shared" si="9"/>
        <v>0</v>
      </c>
      <c r="S31" s="47" t="e">
        <f t="shared" si="10"/>
        <v>#DIV/0!</v>
      </c>
      <c r="T31" s="22" t="e">
        <f t="shared" si="11"/>
        <v>#DIV/0!</v>
      </c>
    </row>
    <row r="32" spans="1:20" ht="27.7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/>
      <c r="D32" s="1"/>
      <c r="E32" s="1"/>
      <c r="F32" s="1"/>
      <c r="G32" s="1"/>
      <c r="H32" s="23">
        <f t="shared" si="6"/>
        <v>0</v>
      </c>
      <c r="I32" s="47" t="e">
        <f t="shared" si="7"/>
        <v>#DIV/0!</v>
      </c>
      <c r="J32" s="22" t="e">
        <f t="shared" si="8"/>
        <v>#DIV/0!</v>
      </c>
      <c r="K32" s="1">
        <v>22</v>
      </c>
      <c r="L32" s="5" t="str">
        <f>ข้อมูลนักเรียน!B26</f>
        <v>เด็กหญิงนิชานันท์  คำผง</v>
      </c>
      <c r="M32" s="1"/>
      <c r="N32" s="1"/>
      <c r="O32" s="1"/>
      <c r="P32" s="1"/>
      <c r="Q32" s="1"/>
      <c r="R32" s="23">
        <f t="shared" si="9"/>
        <v>0</v>
      </c>
      <c r="S32" s="47" t="e">
        <f t="shared" si="10"/>
        <v>#DIV/0!</v>
      </c>
      <c r="T32" s="22" t="e">
        <f t="shared" si="11"/>
        <v>#DIV/0!</v>
      </c>
    </row>
    <row r="33" spans="1:20" ht="27.7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/>
      <c r="D33" s="1"/>
      <c r="E33" s="1"/>
      <c r="F33" s="1"/>
      <c r="G33" s="1"/>
      <c r="H33" s="23">
        <f t="shared" si="6"/>
        <v>0</v>
      </c>
      <c r="I33" s="47" t="e">
        <f t="shared" si="7"/>
        <v>#DIV/0!</v>
      </c>
      <c r="J33" s="22" t="e">
        <f t="shared" si="8"/>
        <v>#DIV/0!</v>
      </c>
      <c r="K33" s="1">
        <v>23</v>
      </c>
      <c r="L33" s="5" t="str">
        <f>ข้อมูลนักเรียน!B27</f>
        <v>เด็กหญิงมลิวรรณ บุญสงค์</v>
      </c>
      <c r="M33" s="1"/>
      <c r="N33" s="1"/>
      <c r="O33" s="1"/>
      <c r="P33" s="1"/>
      <c r="Q33" s="1"/>
      <c r="R33" s="23">
        <f t="shared" si="9"/>
        <v>0</v>
      </c>
      <c r="S33" s="47" t="e">
        <f t="shared" si="10"/>
        <v>#DIV/0!</v>
      </c>
      <c r="T33" s="22" t="e">
        <f t="shared" si="11"/>
        <v>#DIV/0!</v>
      </c>
    </row>
    <row r="34" spans="1:20" ht="27.7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/>
      <c r="D34" s="1"/>
      <c r="E34" s="1"/>
      <c r="F34" s="1"/>
      <c r="G34" s="1"/>
      <c r="H34" s="23">
        <f t="shared" si="6"/>
        <v>0</v>
      </c>
      <c r="I34" s="47" t="e">
        <f t="shared" si="7"/>
        <v>#DIV/0!</v>
      </c>
      <c r="J34" s="22" t="e">
        <f t="shared" si="8"/>
        <v>#DIV/0!</v>
      </c>
      <c r="K34" s="1">
        <v>24</v>
      </c>
      <c r="L34" s="5" t="str">
        <f>ข้อมูลนักเรียน!B28</f>
        <v>เด็กหญิงสิริรัตน์ เงาะลำดวน</v>
      </c>
      <c r="M34" s="1"/>
      <c r="N34" s="1"/>
      <c r="O34" s="1"/>
      <c r="P34" s="1"/>
      <c r="Q34" s="1"/>
      <c r="R34" s="23">
        <f t="shared" si="9"/>
        <v>0</v>
      </c>
      <c r="S34" s="47" t="e">
        <f t="shared" si="10"/>
        <v>#DIV/0!</v>
      </c>
      <c r="T34" s="22" t="e">
        <f t="shared" si="11"/>
        <v>#DIV/0!</v>
      </c>
    </row>
    <row r="35" spans="1:20" ht="27.7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/>
      <c r="D35" s="1"/>
      <c r="E35" s="1"/>
      <c r="F35" s="1"/>
      <c r="G35" s="1"/>
      <c r="H35" s="23">
        <f t="shared" si="6"/>
        <v>0</v>
      </c>
      <c r="I35" s="47" t="e">
        <f t="shared" si="7"/>
        <v>#DIV/0!</v>
      </c>
      <c r="J35" s="22" t="e">
        <f t="shared" si="8"/>
        <v>#DIV/0!</v>
      </c>
      <c r="K35" s="1">
        <v>25</v>
      </c>
      <c r="L35" s="5" t="str">
        <f>ข้อมูลนักเรียน!B29</f>
        <v>เด็กหญิงศิรดา วนเชียงราก</v>
      </c>
      <c r="M35" s="1"/>
      <c r="N35" s="1"/>
      <c r="O35" s="1"/>
      <c r="P35" s="1"/>
      <c r="Q35" s="1"/>
      <c r="R35" s="23">
        <f t="shared" si="9"/>
        <v>0</v>
      </c>
      <c r="S35" s="47" t="e">
        <f t="shared" si="10"/>
        <v>#DIV/0!</v>
      </c>
      <c r="T35" s="22" t="e">
        <f t="shared" si="11"/>
        <v>#DIV/0!</v>
      </c>
    </row>
    <row r="36" spans="1:20" ht="27.7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/>
      <c r="D36" s="1"/>
      <c r="E36" s="1"/>
      <c r="F36" s="1"/>
      <c r="G36" s="1"/>
      <c r="H36" s="23">
        <f t="shared" si="6"/>
        <v>0</v>
      </c>
      <c r="I36" s="47" t="e">
        <f t="shared" si="7"/>
        <v>#DIV/0!</v>
      </c>
      <c r="J36" s="22" t="e">
        <f t="shared" si="8"/>
        <v>#DIV/0!</v>
      </c>
      <c r="K36" s="1">
        <v>26</v>
      </c>
      <c r="L36" s="5" t="str">
        <f>ข้อมูลนักเรียน!B30</f>
        <v>เด็กหญิงสุณิสา ต่างครบุรี</v>
      </c>
      <c r="M36" s="1"/>
      <c r="N36" s="1"/>
      <c r="O36" s="1"/>
      <c r="P36" s="1"/>
      <c r="Q36" s="1"/>
      <c r="R36" s="23">
        <f t="shared" si="9"/>
        <v>0</v>
      </c>
      <c r="S36" s="47" t="e">
        <f t="shared" si="10"/>
        <v>#DIV/0!</v>
      </c>
      <c r="T36" s="22" t="e">
        <f t="shared" si="11"/>
        <v>#DIV/0!</v>
      </c>
    </row>
    <row r="37" spans="1:20" ht="27.7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/>
      <c r="D37" s="1"/>
      <c r="E37" s="1"/>
      <c r="F37" s="1"/>
      <c r="G37" s="1"/>
      <c r="H37" s="23">
        <f t="shared" si="6"/>
        <v>0</v>
      </c>
      <c r="I37" s="47" t="e">
        <f t="shared" si="7"/>
        <v>#DIV/0!</v>
      </c>
      <c r="J37" s="22" t="e">
        <f t="shared" si="8"/>
        <v>#DIV/0!</v>
      </c>
      <c r="K37" s="1">
        <v>27</v>
      </c>
      <c r="L37" s="5" t="str">
        <f>ข้อมูลนักเรียน!B31</f>
        <v>เด็กหญิงนิติรัตน์  คำกอง</v>
      </c>
      <c r="M37" s="1"/>
      <c r="N37" s="1"/>
      <c r="O37" s="1"/>
      <c r="P37" s="1"/>
      <c r="Q37" s="1"/>
      <c r="R37" s="23">
        <f t="shared" si="9"/>
        <v>0</v>
      </c>
      <c r="S37" s="47" t="e">
        <f t="shared" si="10"/>
        <v>#DIV/0!</v>
      </c>
      <c r="T37" s="22" t="e">
        <f t="shared" si="11"/>
        <v>#DIV/0!</v>
      </c>
    </row>
    <row r="38" spans="1:20" ht="27.7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/>
      <c r="D38" s="1"/>
      <c r="E38" s="1"/>
      <c r="F38" s="1"/>
      <c r="G38" s="1"/>
      <c r="H38" s="23">
        <f t="shared" si="6"/>
        <v>0</v>
      </c>
      <c r="I38" s="47" t="e">
        <f t="shared" si="7"/>
        <v>#DIV/0!</v>
      </c>
      <c r="J38" s="22" t="e">
        <f t="shared" si="8"/>
        <v>#DIV/0!</v>
      </c>
      <c r="K38" s="1">
        <v>28</v>
      </c>
      <c r="L38" s="5" t="str">
        <f>ข้อมูลนักเรียน!B32</f>
        <v>เด็กหญิงปิ่นมณี  คำวงศ์พะเนา</v>
      </c>
      <c r="M38" s="1"/>
      <c r="N38" s="1"/>
      <c r="O38" s="1"/>
      <c r="P38" s="1"/>
      <c r="Q38" s="1"/>
      <c r="R38" s="23">
        <f t="shared" si="9"/>
        <v>0</v>
      </c>
      <c r="S38" s="47" t="e">
        <f t="shared" si="10"/>
        <v>#DIV/0!</v>
      </c>
      <c r="T38" s="22" t="e">
        <f t="shared" si="11"/>
        <v>#DIV/0!</v>
      </c>
    </row>
    <row r="39" spans="1:20" ht="27.7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/>
      <c r="D39" s="1"/>
      <c r="E39" s="1"/>
      <c r="F39" s="1"/>
      <c r="G39" s="1"/>
      <c r="H39" s="23">
        <f t="shared" si="6"/>
        <v>0</v>
      </c>
      <c r="I39" s="47" t="e">
        <f t="shared" si="7"/>
        <v>#DIV/0!</v>
      </c>
      <c r="J39" s="22" t="e">
        <f t="shared" si="8"/>
        <v>#DIV/0!</v>
      </c>
      <c r="K39" s="1">
        <v>29</v>
      </c>
      <c r="L39" s="5" t="str">
        <f>ข้อมูลนักเรียน!B33</f>
        <v>เด็กชายพชร  ตั้งตัว</v>
      </c>
      <c r="M39" s="1"/>
      <c r="N39" s="1"/>
      <c r="O39" s="1"/>
      <c r="P39" s="1"/>
      <c r="Q39" s="1"/>
      <c r="R39" s="23">
        <f t="shared" si="9"/>
        <v>0</v>
      </c>
      <c r="S39" s="47" t="e">
        <f t="shared" si="10"/>
        <v>#DIV/0!</v>
      </c>
      <c r="T39" s="22" t="e">
        <f t="shared" si="11"/>
        <v>#DIV/0!</v>
      </c>
    </row>
    <row r="40" spans="1:20" ht="27.75" customHeight="1" x14ac:dyDescent="0.55000000000000004">
      <c r="A40" s="1"/>
      <c r="B40" s="5"/>
      <c r="C40" s="1"/>
      <c r="D40" s="1"/>
      <c r="E40" s="1"/>
      <c r="F40" s="1"/>
      <c r="G40" s="1"/>
      <c r="H40" s="23"/>
      <c r="I40" s="47"/>
      <c r="J40" s="22"/>
      <c r="K40" s="1"/>
      <c r="L40" s="5"/>
      <c r="M40" s="1"/>
      <c r="N40" s="1"/>
      <c r="O40" s="1"/>
      <c r="P40" s="1"/>
      <c r="Q40" s="1"/>
      <c r="R40" s="23"/>
      <c r="S40" s="47"/>
      <c r="T40" s="22"/>
    </row>
    <row r="41" spans="1:20" ht="27.75" customHeight="1" x14ac:dyDescent="0.55000000000000004">
      <c r="A41" s="1"/>
      <c r="B41" s="5"/>
      <c r="C41" s="1"/>
      <c r="D41" s="1"/>
      <c r="E41" s="1"/>
      <c r="F41" s="1"/>
      <c r="G41" s="1"/>
      <c r="H41" s="23"/>
      <c r="I41" s="47"/>
      <c r="J41" s="22"/>
      <c r="K41" s="1"/>
      <c r="L41" s="5"/>
      <c r="M41" s="1"/>
      <c r="N41" s="1"/>
      <c r="O41" s="1"/>
      <c r="P41" s="1"/>
      <c r="Q41" s="1"/>
      <c r="R41" s="23"/>
      <c r="S41" s="47"/>
      <c r="T41" s="22"/>
    </row>
    <row r="42" spans="1:20" ht="27.75" customHeight="1" x14ac:dyDescent="0.55000000000000004">
      <c r="A42" s="1"/>
      <c r="B42" s="5"/>
      <c r="C42" s="1"/>
      <c r="D42" s="1"/>
      <c r="E42" s="1"/>
      <c r="F42" s="1"/>
      <c r="G42" s="1"/>
      <c r="H42" s="23"/>
      <c r="I42" s="47"/>
      <c r="J42" s="22"/>
      <c r="K42" s="1"/>
      <c r="L42" s="5"/>
      <c r="M42" s="1"/>
      <c r="N42" s="1"/>
      <c r="O42" s="1"/>
      <c r="P42" s="1"/>
      <c r="Q42" s="1"/>
      <c r="R42" s="23"/>
      <c r="S42" s="47"/>
      <c r="T42" s="22"/>
    </row>
    <row r="43" spans="1:20" ht="27.75" customHeight="1" x14ac:dyDescent="0.55000000000000004">
      <c r="A43" s="1"/>
      <c r="B43" s="5"/>
      <c r="C43" s="1"/>
      <c r="D43" s="1"/>
      <c r="E43" s="1"/>
      <c r="F43" s="1"/>
      <c r="G43" s="1"/>
      <c r="H43" s="23"/>
      <c r="I43" s="47"/>
      <c r="J43" s="22"/>
      <c r="K43" s="1"/>
      <c r="L43" s="5"/>
      <c r="M43" s="1"/>
      <c r="N43" s="1"/>
      <c r="O43" s="1"/>
      <c r="P43" s="1"/>
      <c r="Q43" s="1"/>
      <c r="R43" s="23"/>
      <c r="S43" s="47"/>
      <c r="T43" s="22"/>
    </row>
    <row r="44" spans="1:20" ht="27.75" customHeight="1" x14ac:dyDescent="0.55000000000000004">
      <c r="A44" s="137" t="s">
        <v>40</v>
      </c>
      <c r="B44" s="138"/>
      <c r="C44" s="138"/>
      <c r="D44" s="138"/>
      <c r="E44" s="138"/>
      <c r="F44" s="138"/>
      <c r="G44" s="158"/>
      <c r="H44" s="149" t="e">
        <f>AVERAGE(I11:I43)</f>
        <v>#DIV/0!</v>
      </c>
      <c r="I44" s="148"/>
      <c r="J44" s="148"/>
      <c r="K44" s="137" t="s">
        <v>40</v>
      </c>
      <c r="L44" s="138"/>
      <c r="M44" s="138"/>
      <c r="N44" s="138"/>
      <c r="O44" s="138"/>
      <c r="P44" s="138"/>
      <c r="Q44" s="158"/>
      <c r="R44" s="149" t="e">
        <f>AVERAGE(S11:S43)</f>
        <v>#DIV/0!</v>
      </c>
      <c r="S44" s="148"/>
      <c r="T44" s="148"/>
    </row>
    <row r="45" spans="1:20" ht="27.75" customHeight="1" x14ac:dyDescent="0.55000000000000004">
      <c r="A45" s="139" t="s">
        <v>4</v>
      </c>
      <c r="B45" s="140"/>
      <c r="C45" s="140"/>
      <c r="D45" s="140"/>
      <c r="E45" s="140"/>
      <c r="F45" s="140"/>
      <c r="G45" s="159"/>
      <c r="H45" s="150" t="e">
        <f>IF(H44&gt;=2.5,"ดีเยี่ยม",IF(H44&gt;=1.5,"ดี",IF(H44&gt;=1,"ผ่านเกณฑ์",IF(H44&gt;=0,"ไม่ผ่านเกณฑ์"))))</f>
        <v>#DIV/0!</v>
      </c>
      <c r="I45" s="150"/>
      <c r="J45" s="150"/>
      <c r="K45" s="139" t="s">
        <v>4</v>
      </c>
      <c r="L45" s="140"/>
      <c r="M45" s="140"/>
      <c r="N45" s="140"/>
      <c r="O45" s="140"/>
      <c r="P45" s="140"/>
      <c r="Q45" s="159"/>
      <c r="R45" s="150" t="e">
        <f>IF(R44&gt;=2.5,"ดีเยี่ยม",IF(R44&gt;=1.5,"ดี",IF(R44&gt;=1,"ผ่านเกณฑ์",IF(R44&gt;=0,"ไม่ผ่านเกณฑ์"))))</f>
        <v>#DIV/0!</v>
      </c>
      <c r="S45" s="150"/>
      <c r="T45" s="150"/>
    </row>
    <row r="47" spans="1:20" x14ac:dyDescent="0.55000000000000004">
      <c r="B47" s="114" t="s">
        <v>41</v>
      </c>
      <c r="C47" s="114"/>
      <c r="F47" s="114" t="s">
        <v>41</v>
      </c>
      <c r="G47" s="114"/>
      <c r="H47" s="114"/>
      <c r="I47" s="114"/>
      <c r="J47" s="114"/>
      <c r="L47" s="114" t="s">
        <v>41</v>
      </c>
      <c r="M47" s="114"/>
      <c r="P47" s="114" t="s">
        <v>41</v>
      </c>
      <c r="Q47" s="114"/>
      <c r="R47" s="114"/>
      <c r="S47" s="114"/>
      <c r="T47" s="114"/>
    </row>
    <row r="48" spans="1:20" x14ac:dyDescent="0.55000000000000004">
      <c r="B48" s="114" t="str">
        <f>ข้อมูลพื้นฐาน!D8</f>
        <v>นางพรรณิกร  ประโพธิเทศ</v>
      </c>
      <c r="C48" s="114"/>
      <c r="F48" s="114" t="str">
        <f>ข้อมูลพื้นฐาน!D10</f>
        <v>(นายสุนันท์  จงใจกลาง)</v>
      </c>
      <c r="G48" s="114"/>
      <c r="H48" s="114"/>
      <c r="I48" s="114"/>
      <c r="J48" s="114"/>
      <c r="L48" s="114" t="str">
        <f>ข้อมูลพื้นฐาน!D8</f>
        <v>นางพรรณิกร  ประโพธิเทศ</v>
      </c>
      <c r="M48" s="114"/>
      <c r="P48" s="114" t="str">
        <f>ข้อมูลพื้นฐาน!D10</f>
        <v>(นายสุนันท์  จงใจกลาง)</v>
      </c>
      <c r="Q48" s="114"/>
      <c r="R48" s="114"/>
      <c r="S48" s="114"/>
      <c r="T48" s="114"/>
    </row>
    <row r="49" spans="2:20" x14ac:dyDescent="0.55000000000000004">
      <c r="B49" s="114" t="s">
        <v>11</v>
      </c>
      <c r="C49" s="114"/>
      <c r="F49" s="114" t="s">
        <v>13</v>
      </c>
      <c r="G49" s="114"/>
      <c r="H49" s="114"/>
      <c r="I49" s="114"/>
      <c r="J49" s="114"/>
      <c r="L49" s="114" t="s">
        <v>11</v>
      </c>
      <c r="M49" s="114"/>
      <c r="P49" s="114" t="s">
        <v>13</v>
      </c>
      <c r="Q49" s="114"/>
      <c r="R49" s="114"/>
      <c r="S49" s="114"/>
      <c r="T49" s="114"/>
    </row>
  </sheetData>
  <mergeCells count="52">
    <mergeCell ref="A3:J3"/>
    <mergeCell ref="A4:J4"/>
    <mergeCell ref="D5:D10"/>
    <mergeCell ref="E5:E10"/>
    <mergeCell ref="H5:H10"/>
    <mergeCell ref="J5:J10"/>
    <mergeCell ref="B5:B10"/>
    <mergeCell ref="C5:C10"/>
    <mergeCell ref="F5:F10"/>
    <mergeCell ref="I5:I10"/>
    <mergeCell ref="B47:C47"/>
    <mergeCell ref="B48:C48"/>
    <mergeCell ref="B49:C49"/>
    <mergeCell ref="F48:J48"/>
    <mergeCell ref="F49:J49"/>
    <mergeCell ref="F47:J47"/>
    <mergeCell ref="L49:M49"/>
    <mergeCell ref="L47:M47"/>
    <mergeCell ref="L48:M48"/>
    <mergeCell ref="P47:T47"/>
    <mergeCell ref="P48:T48"/>
    <mergeCell ref="P49:T49"/>
    <mergeCell ref="K44:Q44"/>
    <mergeCell ref="R44:T44"/>
    <mergeCell ref="K45:Q45"/>
    <mergeCell ref="R45:T45"/>
    <mergeCell ref="G5:G10"/>
    <mergeCell ref="A44:G44"/>
    <mergeCell ref="A45:G45"/>
    <mergeCell ref="S5:S10"/>
    <mergeCell ref="H44:J44"/>
    <mergeCell ref="H45:J45"/>
    <mergeCell ref="A5:A10"/>
    <mergeCell ref="G2:H2"/>
    <mergeCell ref="D2:F2"/>
    <mergeCell ref="K1:T1"/>
    <mergeCell ref="K2:M2"/>
    <mergeCell ref="N2:P2"/>
    <mergeCell ref="Q2:R2"/>
    <mergeCell ref="A1:J1"/>
    <mergeCell ref="A2:C2"/>
    <mergeCell ref="K3:T3"/>
    <mergeCell ref="K4:T4"/>
    <mergeCell ref="K5:K10"/>
    <mergeCell ref="L5:L10"/>
    <mergeCell ref="M5:M10"/>
    <mergeCell ref="N5:N10"/>
    <mergeCell ref="O5:O10"/>
    <mergeCell ref="P5:P10"/>
    <mergeCell ref="Q5:Q10"/>
    <mergeCell ref="R5:R10"/>
    <mergeCell ref="T5:T10"/>
  </mergeCells>
  <pageMargins left="0.88" right="0.52" top="0.75" bottom="0.75" header="0.3" footer="0.3"/>
  <pageSetup paperSize="9" scale="5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9"/>
  <sheetViews>
    <sheetView view="pageBreakPreview" topLeftCell="A16" zoomScale="86" zoomScaleNormal="100" zoomScaleSheetLayoutView="86" workbookViewId="0">
      <selection activeCell="L36" sqref="L36"/>
    </sheetView>
  </sheetViews>
  <sheetFormatPr defaultColWidth="9" defaultRowHeight="24" x14ac:dyDescent="0.55000000000000004"/>
  <cols>
    <col min="1" max="1" width="8.25" style="3" customWidth="1"/>
    <col min="2" max="2" width="37.125" style="3" customWidth="1"/>
    <col min="3" max="3" width="12.125" style="3" customWidth="1"/>
    <col min="4" max="4" width="10.5" style="3" customWidth="1"/>
    <col min="5" max="7" width="12.125" style="3" customWidth="1"/>
    <col min="8" max="8" width="11.375" style="2" customWidth="1"/>
    <col min="9" max="9" width="12.25" style="2" customWidth="1"/>
    <col min="10" max="10" width="14.25" style="3" customWidth="1"/>
    <col min="11" max="11" width="8.25" style="3" customWidth="1"/>
    <col min="12" max="12" width="37.125" style="3" customWidth="1"/>
    <col min="13" max="13" width="12.125" style="3" customWidth="1"/>
    <col min="14" max="14" width="10.5" style="3" customWidth="1"/>
    <col min="15" max="17" width="12.125" style="3" customWidth="1"/>
    <col min="18" max="18" width="11.375" style="2" customWidth="1"/>
    <col min="19" max="19" width="12.25" style="2" customWidth="1"/>
    <col min="20" max="20" width="14.25" style="3" customWidth="1"/>
    <col min="21" max="16384" width="9" style="3"/>
  </cols>
  <sheetData>
    <row r="1" spans="1:20" ht="27" customHeight="1" x14ac:dyDescent="0.55000000000000004">
      <c r="A1" s="152" t="s">
        <v>98</v>
      </c>
      <c r="B1" s="152"/>
      <c r="C1" s="152"/>
      <c r="D1" s="152"/>
      <c r="E1" s="152"/>
      <c r="F1" s="152"/>
      <c r="G1" s="152"/>
      <c r="H1" s="152"/>
      <c r="I1" s="152"/>
      <c r="J1" s="152"/>
      <c r="K1" s="152" t="s">
        <v>98</v>
      </c>
      <c r="L1" s="152"/>
      <c r="M1" s="152"/>
      <c r="N1" s="152"/>
      <c r="O1" s="152"/>
      <c r="P1" s="152"/>
      <c r="Q1" s="152"/>
      <c r="R1" s="152"/>
      <c r="S1" s="152"/>
      <c r="T1" s="152"/>
    </row>
    <row r="2" spans="1:20" ht="27" customHeight="1" x14ac:dyDescent="0.55000000000000004">
      <c r="A2" s="153" t="str">
        <f>ข้อมูลพื้นฐาน!D4</f>
        <v>ชั้นมัธยมศึกษาปีที่ 1</v>
      </c>
      <c r="B2" s="153"/>
      <c r="C2" s="153"/>
      <c r="D2" s="152" t="s">
        <v>23</v>
      </c>
      <c r="E2" s="152"/>
      <c r="F2" s="152" t="str">
        <f>ข้อมูลพื้นฐาน!D6</f>
        <v>ปีการศึกษา 2565</v>
      </c>
      <c r="G2" s="152"/>
      <c r="H2" s="8"/>
      <c r="I2" s="8"/>
      <c r="J2" s="8"/>
      <c r="K2" s="153" t="str">
        <f>ข้อมูลพื้นฐาน!D4</f>
        <v>ชั้นมัธยมศึกษาปีที่ 1</v>
      </c>
      <c r="L2" s="153"/>
      <c r="M2" s="153"/>
      <c r="N2" s="152" t="s">
        <v>42</v>
      </c>
      <c r="O2" s="152"/>
      <c r="P2" s="152" t="str">
        <f>ข้อมูลพื้นฐาน!D6</f>
        <v>ปีการศึกษา 2565</v>
      </c>
      <c r="Q2" s="152"/>
      <c r="R2" s="8"/>
      <c r="S2" s="8"/>
      <c r="T2" s="8"/>
    </row>
    <row r="3" spans="1:20" ht="27" customHeight="1" x14ac:dyDescent="0.55000000000000004">
      <c r="A3" s="152" t="str">
        <f>ข้อมูลพื้นฐาน!D7</f>
        <v>โรงเรียนบ้านกุดโบสถ์</v>
      </c>
      <c r="B3" s="152"/>
      <c r="C3" s="152"/>
      <c r="D3" s="152"/>
      <c r="E3" s="152"/>
      <c r="F3" s="152"/>
      <c r="G3" s="152"/>
      <c r="H3" s="152"/>
      <c r="I3" s="152"/>
      <c r="J3" s="152"/>
      <c r="K3" s="152" t="str">
        <f>ข้อมูลพื้นฐาน!D7</f>
        <v>โรงเรียนบ้านกุดโบสถ์</v>
      </c>
      <c r="L3" s="152"/>
      <c r="M3" s="152"/>
      <c r="N3" s="152"/>
      <c r="O3" s="152"/>
      <c r="P3" s="152"/>
      <c r="Q3" s="152"/>
      <c r="R3" s="152"/>
      <c r="S3" s="152"/>
      <c r="T3" s="152"/>
    </row>
    <row r="4" spans="1:20" ht="27" customHeight="1" x14ac:dyDescent="0.55000000000000004">
      <c r="A4" s="152" t="s">
        <v>83</v>
      </c>
      <c r="B4" s="152"/>
      <c r="C4" s="152"/>
      <c r="D4" s="152"/>
      <c r="E4" s="152"/>
      <c r="F4" s="152"/>
      <c r="G4" s="152"/>
      <c r="H4" s="152"/>
      <c r="I4" s="152"/>
      <c r="J4" s="152"/>
      <c r="K4" s="152" t="s">
        <v>83</v>
      </c>
      <c r="L4" s="152"/>
      <c r="M4" s="152"/>
      <c r="N4" s="152"/>
      <c r="O4" s="152"/>
      <c r="P4" s="152"/>
      <c r="Q4" s="152"/>
      <c r="R4" s="152"/>
      <c r="S4" s="152"/>
      <c r="T4" s="152"/>
    </row>
    <row r="5" spans="1:20" ht="23.45" customHeight="1" x14ac:dyDescent="0.55000000000000004">
      <c r="A5" s="129" t="s">
        <v>16</v>
      </c>
      <c r="B5" s="130" t="s">
        <v>1</v>
      </c>
      <c r="C5" s="127" t="s">
        <v>101</v>
      </c>
      <c r="D5" s="127" t="s">
        <v>99</v>
      </c>
      <c r="E5" s="127" t="s">
        <v>100</v>
      </c>
      <c r="F5" s="127" t="s">
        <v>102</v>
      </c>
      <c r="G5" s="155" t="s">
        <v>103</v>
      </c>
      <c r="H5" s="128" t="s">
        <v>2</v>
      </c>
      <c r="I5" s="124" t="s">
        <v>3</v>
      </c>
      <c r="J5" s="126" t="s">
        <v>4</v>
      </c>
      <c r="K5" s="129" t="s">
        <v>16</v>
      </c>
      <c r="L5" s="130" t="s">
        <v>1</v>
      </c>
      <c r="M5" s="127" t="s">
        <v>101</v>
      </c>
      <c r="N5" s="127" t="s">
        <v>99</v>
      </c>
      <c r="O5" s="127" t="s">
        <v>100</v>
      </c>
      <c r="P5" s="127" t="s">
        <v>102</v>
      </c>
      <c r="Q5" s="155" t="s">
        <v>103</v>
      </c>
      <c r="R5" s="128" t="s">
        <v>2</v>
      </c>
      <c r="S5" s="124" t="s">
        <v>3</v>
      </c>
      <c r="T5" s="126" t="s">
        <v>4</v>
      </c>
    </row>
    <row r="6" spans="1:20" ht="23.45" customHeight="1" x14ac:dyDescent="0.55000000000000004">
      <c r="A6" s="129"/>
      <c r="B6" s="130"/>
      <c r="C6" s="127"/>
      <c r="D6" s="127"/>
      <c r="E6" s="127"/>
      <c r="F6" s="127"/>
      <c r="G6" s="156"/>
      <c r="H6" s="128"/>
      <c r="I6" s="124"/>
      <c r="J6" s="126"/>
      <c r="K6" s="129"/>
      <c r="L6" s="130"/>
      <c r="M6" s="127"/>
      <c r="N6" s="127"/>
      <c r="O6" s="127"/>
      <c r="P6" s="127"/>
      <c r="Q6" s="156"/>
      <c r="R6" s="128"/>
      <c r="S6" s="124"/>
      <c r="T6" s="126"/>
    </row>
    <row r="7" spans="1:20" ht="23.45" customHeight="1" x14ac:dyDescent="0.55000000000000004">
      <c r="A7" s="129"/>
      <c r="B7" s="130"/>
      <c r="C7" s="127"/>
      <c r="D7" s="127"/>
      <c r="E7" s="127"/>
      <c r="F7" s="127"/>
      <c r="G7" s="156"/>
      <c r="H7" s="128"/>
      <c r="I7" s="124"/>
      <c r="J7" s="126"/>
      <c r="K7" s="129"/>
      <c r="L7" s="130"/>
      <c r="M7" s="127"/>
      <c r="N7" s="127"/>
      <c r="O7" s="127"/>
      <c r="P7" s="127"/>
      <c r="Q7" s="156"/>
      <c r="R7" s="128"/>
      <c r="S7" s="124"/>
      <c r="T7" s="126"/>
    </row>
    <row r="8" spans="1:20" ht="23.45" customHeight="1" x14ac:dyDescent="0.55000000000000004">
      <c r="A8" s="129"/>
      <c r="B8" s="130"/>
      <c r="C8" s="127"/>
      <c r="D8" s="127"/>
      <c r="E8" s="127"/>
      <c r="F8" s="127"/>
      <c r="G8" s="156"/>
      <c r="H8" s="128"/>
      <c r="I8" s="124"/>
      <c r="J8" s="126"/>
      <c r="K8" s="129"/>
      <c r="L8" s="130"/>
      <c r="M8" s="127"/>
      <c r="N8" s="127"/>
      <c r="O8" s="127"/>
      <c r="P8" s="127"/>
      <c r="Q8" s="156"/>
      <c r="R8" s="128"/>
      <c r="S8" s="124"/>
      <c r="T8" s="126"/>
    </row>
    <row r="9" spans="1:20" ht="23.45" customHeight="1" x14ac:dyDescent="0.55000000000000004">
      <c r="A9" s="129"/>
      <c r="B9" s="130"/>
      <c r="C9" s="127"/>
      <c r="D9" s="127"/>
      <c r="E9" s="127"/>
      <c r="F9" s="127"/>
      <c r="G9" s="156"/>
      <c r="H9" s="128"/>
      <c r="I9" s="124"/>
      <c r="J9" s="126"/>
      <c r="K9" s="129"/>
      <c r="L9" s="130"/>
      <c r="M9" s="127"/>
      <c r="N9" s="127"/>
      <c r="O9" s="127"/>
      <c r="P9" s="127"/>
      <c r="Q9" s="156"/>
      <c r="R9" s="128"/>
      <c r="S9" s="124"/>
      <c r="T9" s="126"/>
    </row>
    <row r="10" spans="1:20" ht="28.15" customHeight="1" x14ac:dyDescent="0.55000000000000004">
      <c r="A10" s="129"/>
      <c r="B10" s="130"/>
      <c r="C10" s="127"/>
      <c r="D10" s="127"/>
      <c r="E10" s="127"/>
      <c r="F10" s="127"/>
      <c r="G10" s="157"/>
      <c r="H10" s="128"/>
      <c r="I10" s="124"/>
      <c r="J10" s="126"/>
      <c r="K10" s="129"/>
      <c r="L10" s="130"/>
      <c r="M10" s="127"/>
      <c r="N10" s="127"/>
      <c r="O10" s="127"/>
      <c r="P10" s="127"/>
      <c r="Q10" s="157"/>
      <c r="R10" s="128"/>
      <c r="S10" s="124"/>
      <c r="T10" s="126"/>
    </row>
    <row r="11" spans="1:20" ht="28.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/>
      <c r="D11" s="1"/>
      <c r="E11" s="1"/>
      <c r="F11" s="1"/>
      <c r="G11" s="1"/>
      <c r="H11" s="23">
        <f>SUM(C11:G11)</f>
        <v>0</v>
      </c>
      <c r="I11" s="47" t="e">
        <f>AVERAGE(C11:G11)</f>
        <v>#DIV/0!</v>
      </c>
      <c r="J11" s="22" t="e">
        <f>IF(I11&gt;=2.5,"ดีเยี่ยม",IF(I11&gt;=1.5,"ดี",IF(I11&gt;=1,"ผ่านเกณฑ์",IF(I11&gt;=0,"ไม่ผ่านเกณฑ์"))))</f>
        <v>#DIV/0!</v>
      </c>
      <c r="K11" s="1">
        <v>1</v>
      </c>
      <c r="L11" s="5" t="str">
        <f>ข้อมูลนักเรียน!B5</f>
        <v>เด็กชายปิยะพงษ์  ศรีลาพร</v>
      </c>
      <c r="M11" s="1"/>
      <c r="N11" s="1"/>
      <c r="O11" s="1"/>
      <c r="P11" s="1"/>
      <c r="Q11" s="1"/>
      <c r="R11" s="23">
        <f>SUM(M11:Q11)</f>
        <v>0</v>
      </c>
      <c r="S11" s="47" t="e">
        <f>AVERAGE(M11:Q11)</f>
        <v>#DIV/0!</v>
      </c>
      <c r="T11" s="22" t="e">
        <f>IF(S11&gt;=2.5,"ดีเยี่ยม",IF(S11&gt;=1.5,"ดี",IF(S11&gt;=1,"ผ่านเกณฑ์",IF(S11&gt;=0,"ไม่ผ่านเกณฑ์"))))</f>
        <v>#DIV/0!</v>
      </c>
    </row>
    <row r="12" spans="1:20" ht="28.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/>
      <c r="D12" s="1"/>
      <c r="E12" s="1"/>
      <c r="F12" s="1"/>
      <c r="G12" s="1"/>
      <c r="H12" s="23">
        <f t="shared" ref="H12:H25" si="0">SUM(C12:G12)</f>
        <v>0</v>
      </c>
      <c r="I12" s="47" t="e">
        <f t="shared" ref="I12:I25" si="1">AVERAGE(C12:G12)</f>
        <v>#DIV/0!</v>
      </c>
      <c r="J12" s="22" t="e">
        <f t="shared" ref="J12:J25" si="2">IF(I12&gt;=2.5,"ดีเยี่ยม",IF(I12&gt;=1.5,"ดี",IF(I12&gt;=1,"ผ่านเกณฑ์",IF(I12&gt;=0,"ไม่ผ่านเกณฑ์"))))</f>
        <v>#DIV/0!</v>
      </c>
      <c r="K12" s="1">
        <v>2</v>
      </c>
      <c r="L12" s="5" t="str">
        <f>ข้อมูลนักเรียน!B6</f>
        <v>เด็กชายโชคทวี  กำภูชาชาติ</v>
      </c>
      <c r="M12" s="1"/>
      <c r="N12" s="1"/>
      <c r="O12" s="1"/>
      <c r="P12" s="1"/>
      <c r="Q12" s="1"/>
      <c r="R12" s="23">
        <f t="shared" ref="R12:R25" si="3">SUM(M12:Q12)</f>
        <v>0</v>
      </c>
      <c r="S12" s="47" t="e">
        <f t="shared" ref="S12:S25" si="4">AVERAGE(M12:Q12)</f>
        <v>#DIV/0!</v>
      </c>
      <c r="T12" s="22" t="e">
        <f t="shared" ref="T12:T25" si="5">IF(S12&gt;=2.5,"ดีเยี่ยม",IF(S12&gt;=1.5,"ดี",IF(S12&gt;=1,"ผ่านเกณฑ์",IF(S12&gt;=0,"ไม่ผ่านเกณฑ์"))))</f>
        <v>#DIV/0!</v>
      </c>
    </row>
    <row r="13" spans="1:20" ht="28.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/>
      <c r="D13" s="1"/>
      <c r="E13" s="1"/>
      <c r="F13" s="1"/>
      <c r="G13" s="1"/>
      <c r="H13" s="23">
        <f t="shared" si="0"/>
        <v>0</v>
      </c>
      <c r="I13" s="47" t="e">
        <f t="shared" si="1"/>
        <v>#DIV/0!</v>
      </c>
      <c r="J13" s="22" t="e">
        <f t="shared" si="2"/>
        <v>#DIV/0!</v>
      </c>
      <c r="K13" s="1">
        <v>3</v>
      </c>
      <c r="L13" s="5" t="str">
        <f>ข้อมูลนักเรียน!B7</f>
        <v>เด็กชายธีณภัทร  กลิ่นนางรอง</v>
      </c>
      <c r="M13" s="1"/>
      <c r="N13" s="1"/>
      <c r="O13" s="1"/>
      <c r="P13" s="1"/>
      <c r="Q13" s="1"/>
      <c r="R13" s="23">
        <f t="shared" si="3"/>
        <v>0</v>
      </c>
      <c r="S13" s="47" t="e">
        <f t="shared" si="4"/>
        <v>#DIV/0!</v>
      </c>
      <c r="T13" s="22" t="e">
        <f t="shared" si="5"/>
        <v>#DIV/0!</v>
      </c>
    </row>
    <row r="14" spans="1:20" ht="28.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/>
      <c r="D14" s="1"/>
      <c r="E14" s="1"/>
      <c r="F14" s="1"/>
      <c r="G14" s="1"/>
      <c r="H14" s="23">
        <f t="shared" si="0"/>
        <v>0</v>
      </c>
      <c r="I14" s="47" t="e">
        <f t="shared" si="1"/>
        <v>#DIV/0!</v>
      </c>
      <c r="J14" s="22" t="e">
        <f t="shared" si="2"/>
        <v>#DIV/0!</v>
      </c>
      <c r="K14" s="1">
        <v>4</v>
      </c>
      <c r="L14" s="5" t="str">
        <f>ข้อมูลนักเรียน!B8</f>
        <v>เด็กชายราชวัต  รุ่งโรจน์</v>
      </c>
      <c r="M14" s="1"/>
      <c r="N14" s="1"/>
      <c r="O14" s="1"/>
      <c r="P14" s="1"/>
      <c r="Q14" s="1"/>
      <c r="R14" s="23">
        <f t="shared" si="3"/>
        <v>0</v>
      </c>
      <c r="S14" s="47" t="e">
        <f t="shared" si="4"/>
        <v>#DIV/0!</v>
      </c>
      <c r="T14" s="22" t="e">
        <f t="shared" si="5"/>
        <v>#DIV/0!</v>
      </c>
    </row>
    <row r="15" spans="1:20" ht="28.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/>
      <c r="D15" s="1"/>
      <c r="E15" s="1"/>
      <c r="F15" s="1"/>
      <c r="G15" s="1"/>
      <c r="H15" s="23">
        <f t="shared" si="0"/>
        <v>0</v>
      </c>
      <c r="I15" s="47" t="e">
        <f t="shared" si="1"/>
        <v>#DIV/0!</v>
      </c>
      <c r="J15" s="22" t="e">
        <f t="shared" si="2"/>
        <v>#DIV/0!</v>
      </c>
      <c r="K15" s="1">
        <v>5</v>
      </c>
      <c r="L15" s="5" t="str">
        <f>ข้อมูลนักเรียน!B9</f>
        <v>เด็กชายศุภกฤต  ชินรัมย์</v>
      </c>
      <c r="M15" s="1"/>
      <c r="N15" s="1"/>
      <c r="O15" s="1"/>
      <c r="P15" s="1"/>
      <c r="Q15" s="1"/>
      <c r="R15" s="23">
        <f t="shared" si="3"/>
        <v>0</v>
      </c>
      <c r="S15" s="47" t="e">
        <f t="shared" si="4"/>
        <v>#DIV/0!</v>
      </c>
      <c r="T15" s="22" t="e">
        <f t="shared" si="5"/>
        <v>#DIV/0!</v>
      </c>
    </row>
    <row r="16" spans="1:20" ht="28.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/>
      <c r="D16" s="1"/>
      <c r="E16" s="1"/>
      <c r="F16" s="1"/>
      <c r="G16" s="1"/>
      <c r="H16" s="23">
        <f t="shared" si="0"/>
        <v>0</v>
      </c>
      <c r="I16" s="47" t="e">
        <f t="shared" si="1"/>
        <v>#DIV/0!</v>
      </c>
      <c r="J16" s="22" t="e">
        <f t="shared" si="2"/>
        <v>#DIV/0!</v>
      </c>
      <c r="K16" s="1">
        <v>6</v>
      </c>
      <c r="L16" s="5" t="str">
        <f>ข้อมูลนักเรียน!B10</f>
        <v>เด็กหญิงกัญญาวีร์  จตุเทน</v>
      </c>
      <c r="M16" s="1"/>
      <c r="N16" s="1"/>
      <c r="O16" s="1"/>
      <c r="P16" s="1"/>
      <c r="Q16" s="1"/>
      <c r="R16" s="23">
        <f t="shared" si="3"/>
        <v>0</v>
      </c>
      <c r="S16" s="47" t="e">
        <f t="shared" si="4"/>
        <v>#DIV/0!</v>
      </c>
      <c r="T16" s="22" t="e">
        <f t="shared" si="5"/>
        <v>#DIV/0!</v>
      </c>
    </row>
    <row r="17" spans="1:20" ht="28.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/>
      <c r="D17" s="1"/>
      <c r="E17" s="1"/>
      <c r="F17" s="1"/>
      <c r="G17" s="1"/>
      <c r="H17" s="23">
        <f t="shared" si="0"/>
        <v>0</v>
      </c>
      <c r="I17" s="47" t="e">
        <f t="shared" si="1"/>
        <v>#DIV/0!</v>
      </c>
      <c r="J17" s="22" t="e">
        <f t="shared" si="2"/>
        <v>#DIV/0!</v>
      </c>
      <c r="K17" s="1">
        <v>7</v>
      </c>
      <c r="L17" s="5" t="str">
        <f>ข้อมูลนักเรียน!B11</f>
        <v>เด็กหญิงภัทรธาราภรณ์  คล้ายกระโทก</v>
      </c>
      <c r="M17" s="1"/>
      <c r="N17" s="1"/>
      <c r="O17" s="1"/>
      <c r="P17" s="1"/>
      <c r="Q17" s="1"/>
      <c r="R17" s="23">
        <f t="shared" si="3"/>
        <v>0</v>
      </c>
      <c r="S17" s="47" t="e">
        <f t="shared" si="4"/>
        <v>#DIV/0!</v>
      </c>
      <c r="T17" s="22" t="e">
        <f t="shared" si="5"/>
        <v>#DIV/0!</v>
      </c>
    </row>
    <row r="18" spans="1:20" ht="28.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/>
      <c r="D18" s="1"/>
      <c r="E18" s="1"/>
      <c r="F18" s="1"/>
      <c r="G18" s="1"/>
      <c r="H18" s="23">
        <f t="shared" si="0"/>
        <v>0</v>
      </c>
      <c r="I18" s="47" t="e">
        <f t="shared" si="1"/>
        <v>#DIV/0!</v>
      </c>
      <c r="J18" s="22" t="e">
        <f t="shared" si="2"/>
        <v>#DIV/0!</v>
      </c>
      <c r="K18" s="1">
        <v>8</v>
      </c>
      <c r="L18" s="5" t="str">
        <f>ข้อมูลนักเรียน!B12</f>
        <v>เด็กหญิงศดานันท์  ประสมโค</v>
      </c>
      <c r="M18" s="1"/>
      <c r="N18" s="1"/>
      <c r="O18" s="1"/>
      <c r="P18" s="1"/>
      <c r="Q18" s="1"/>
      <c r="R18" s="23">
        <f t="shared" si="3"/>
        <v>0</v>
      </c>
      <c r="S18" s="47" t="e">
        <f t="shared" si="4"/>
        <v>#DIV/0!</v>
      </c>
      <c r="T18" s="22" t="e">
        <f t="shared" si="5"/>
        <v>#DIV/0!</v>
      </c>
    </row>
    <row r="19" spans="1:20" ht="28.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/>
      <c r="D19" s="1"/>
      <c r="E19" s="1"/>
      <c r="F19" s="1"/>
      <c r="G19" s="1"/>
      <c r="H19" s="23">
        <f t="shared" si="0"/>
        <v>0</v>
      </c>
      <c r="I19" s="47" t="e">
        <f t="shared" si="1"/>
        <v>#DIV/0!</v>
      </c>
      <c r="J19" s="22" t="e">
        <f t="shared" si="2"/>
        <v>#DIV/0!</v>
      </c>
      <c r="K19" s="1">
        <v>9</v>
      </c>
      <c r="L19" s="5" t="str">
        <f>ข้อมูลนักเรียน!B13</f>
        <v>เด็กหญิงณัฐวดี  คุ้นกระโทก</v>
      </c>
      <c r="M19" s="1"/>
      <c r="N19" s="1"/>
      <c r="O19" s="1"/>
      <c r="P19" s="1"/>
      <c r="Q19" s="1"/>
      <c r="R19" s="23">
        <f t="shared" si="3"/>
        <v>0</v>
      </c>
      <c r="S19" s="47" t="e">
        <f t="shared" si="4"/>
        <v>#DIV/0!</v>
      </c>
      <c r="T19" s="22" t="e">
        <f t="shared" si="5"/>
        <v>#DIV/0!</v>
      </c>
    </row>
    <row r="20" spans="1:20" ht="28.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/>
      <c r="D20" s="1"/>
      <c r="E20" s="1"/>
      <c r="F20" s="1"/>
      <c r="G20" s="1"/>
      <c r="H20" s="23">
        <f t="shared" si="0"/>
        <v>0</v>
      </c>
      <c r="I20" s="47" t="e">
        <f t="shared" si="1"/>
        <v>#DIV/0!</v>
      </c>
      <c r="J20" s="22" t="e">
        <f t="shared" si="2"/>
        <v>#DIV/0!</v>
      </c>
      <c r="K20" s="1">
        <v>10</v>
      </c>
      <c r="L20" s="5" t="str">
        <f>ข้อมูลนักเรียน!B14</f>
        <v>เด็กชายณัฐภัทร  แรมกระโทก</v>
      </c>
      <c r="M20" s="1"/>
      <c r="N20" s="1"/>
      <c r="O20" s="1"/>
      <c r="P20" s="1"/>
      <c r="Q20" s="1"/>
      <c r="R20" s="23">
        <f t="shared" si="3"/>
        <v>0</v>
      </c>
      <c r="S20" s="47" t="e">
        <f t="shared" si="4"/>
        <v>#DIV/0!</v>
      </c>
      <c r="T20" s="22" t="e">
        <f t="shared" si="5"/>
        <v>#DIV/0!</v>
      </c>
    </row>
    <row r="21" spans="1:20" ht="28.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/>
      <c r="D21" s="1"/>
      <c r="E21" s="1"/>
      <c r="F21" s="1"/>
      <c r="G21" s="1"/>
      <c r="H21" s="23">
        <f t="shared" si="0"/>
        <v>0</v>
      </c>
      <c r="I21" s="47" t="e">
        <f t="shared" si="1"/>
        <v>#DIV/0!</v>
      </c>
      <c r="J21" s="22" t="e">
        <f t="shared" si="2"/>
        <v>#DIV/0!</v>
      </c>
      <c r="K21" s="1">
        <v>11</v>
      </c>
      <c r="L21" s="5" t="str">
        <f>ข้อมูลนักเรียน!B15</f>
        <v>เด็กชายณัฐิวัฒน์  แก่นกระโทก</v>
      </c>
      <c r="M21" s="1"/>
      <c r="N21" s="1"/>
      <c r="O21" s="1"/>
      <c r="P21" s="1"/>
      <c r="Q21" s="1"/>
      <c r="R21" s="23">
        <f t="shared" si="3"/>
        <v>0</v>
      </c>
      <c r="S21" s="47" t="e">
        <f t="shared" si="4"/>
        <v>#DIV/0!</v>
      </c>
      <c r="T21" s="22" t="e">
        <f t="shared" si="5"/>
        <v>#DIV/0!</v>
      </c>
    </row>
    <row r="22" spans="1:20" ht="28.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/>
      <c r="D22" s="1"/>
      <c r="E22" s="1"/>
      <c r="F22" s="1"/>
      <c r="G22" s="1"/>
      <c r="H22" s="23">
        <f t="shared" si="0"/>
        <v>0</v>
      </c>
      <c r="I22" s="47" t="e">
        <f t="shared" si="1"/>
        <v>#DIV/0!</v>
      </c>
      <c r="J22" s="22" t="e">
        <f t="shared" si="2"/>
        <v>#DIV/0!</v>
      </c>
      <c r="K22" s="1">
        <v>12</v>
      </c>
      <c r="L22" s="5" t="str">
        <f>ข้อมูลนักเรียน!B16</f>
        <v>เด็กชายธีรพัฒน์  เขลากระโทก</v>
      </c>
      <c r="M22" s="1"/>
      <c r="N22" s="1"/>
      <c r="O22" s="1"/>
      <c r="P22" s="1"/>
      <c r="Q22" s="1"/>
      <c r="R22" s="23">
        <f t="shared" si="3"/>
        <v>0</v>
      </c>
      <c r="S22" s="47" t="e">
        <f t="shared" si="4"/>
        <v>#DIV/0!</v>
      </c>
      <c r="T22" s="22" t="e">
        <f t="shared" si="5"/>
        <v>#DIV/0!</v>
      </c>
    </row>
    <row r="23" spans="1:20" ht="28.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/>
      <c r="D23" s="1"/>
      <c r="E23" s="1"/>
      <c r="F23" s="1"/>
      <c r="G23" s="1"/>
      <c r="H23" s="23">
        <f t="shared" si="0"/>
        <v>0</v>
      </c>
      <c r="I23" s="47" t="e">
        <f t="shared" si="1"/>
        <v>#DIV/0!</v>
      </c>
      <c r="J23" s="22" t="e">
        <f t="shared" si="2"/>
        <v>#DIV/0!</v>
      </c>
      <c r="K23" s="1">
        <v>13</v>
      </c>
      <c r="L23" s="5" t="str">
        <f>ข้อมูลนักเรียน!B17</f>
        <v>เด็กหญิงเพชรรัตน์  เรียบกระโทก</v>
      </c>
      <c r="M23" s="1"/>
      <c r="N23" s="1"/>
      <c r="O23" s="1"/>
      <c r="P23" s="1"/>
      <c r="Q23" s="1"/>
      <c r="R23" s="23">
        <f t="shared" si="3"/>
        <v>0</v>
      </c>
      <c r="S23" s="47" t="e">
        <f t="shared" si="4"/>
        <v>#DIV/0!</v>
      </c>
      <c r="T23" s="22" t="e">
        <f t="shared" si="5"/>
        <v>#DIV/0!</v>
      </c>
    </row>
    <row r="24" spans="1:20" ht="28.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/>
      <c r="D24" s="1"/>
      <c r="E24" s="1"/>
      <c r="F24" s="1"/>
      <c r="G24" s="1"/>
      <c r="H24" s="23">
        <f t="shared" si="0"/>
        <v>0</v>
      </c>
      <c r="I24" s="47" t="e">
        <f t="shared" si="1"/>
        <v>#DIV/0!</v>
      </c>
      <c r="J24" s="22" t="e">
        <f t="shared" si="2"/>
        <v>#DIV/0!</v>
      </c>
      <c r="K24" s="1">
        <v>14</v>
      </c>
      <c r="L24" s="5" t="str">
        <f>ข้อมูลนักเรียน!B18</f>
        <v>เด็กหญิงกันยรัตน์  เรืองหนีชาติ</v>
      </c>
      <c r="M24" s="1"/>
      <c r="N24" s="1"/>
      <c r="O24" s="1"/>
      <c r="P24" s="1"/>
      <c r="Q24" s="1"/>
      <c r="R24" s="23">
        <f t="shared" si="3"/>
        <v>0</v>
      </c>
      <c r="S24" s="47" t="e">
        <f t="shared" si="4"/>
        <v>#DIV/0!</v>
      </c>
      <c r="T24" s="22" t="e">
        <f t="shared" si="5"/>
        <v>#DIV/0!</v>
      </c>
    </row>
    <row r="25" spans="1:20" ht="28.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/>
      <c r="D25" s="1"/>
      <c r="E25" s="1"/>
      <c r="F25" s="1"/>
      <c r="G25" s="1"/>
      <c r="H25" s="23">
        <f t="shared" si="0"/>
        <v>0</v>
      </c>
      <c r="I25" s="47" t="e">
        <f t="shared" si="1"/>
        <v>#DIV/0!</v>
      </c>
      <c r="J25" s="22" t="e">
        <f t="shared" si="2"/>
        <v>#DIV/0!</v>
      </c>
      <c r="K25" s="1">
        <v>15</v>
      </c>
      <c r="L25" s="5" t="str">
        <f>ข้อมูลนักเรียน!B19</f>
        <v>เด็กหญิงพรชิตา  แผ้วครบุรี</v>
      </c>
      <c r="M25" s="1"/>
      <c r="N25" s="1"/>
      <c r="O25" s="1"/>
      <c r="P25" s="1"/>
      <c r="Q25" s="1"/>
      <c r="R25" s="23">
        <f t="shared" si="3"/>
        <v>0</v>
      </c>
      <c r="S25" s="47" t="e">
        <f t="shared" si="4"/>
        <v>#DIV/0!</v>
      </c>
      <c r="T25" s="22" t="e">
        <f t="shared" si="5"/>
        <v>#DIV/0!</v>
      </c>
    </row>
    <row r="26" spans="1:20" ht="28.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/>
      <c r="D26" s="1"/>
      <c r="E26" s="1"/>
      <c r="F26" s="1"/>
      <c r="G26" s="1"/>
      <c r="H26" s="23">
        <f t="shared" ref="H26:H43" si="6">SUM(C26:G26)</f>
        <v>0</v>
      </c>
      <c r="I26" s="47" t="e">
        <f t="shared" ref="I26:I43" si="7">AVERAGE(C26:G26)</f>
        <v>#DIV/0!</v>
      </c>
      <c r="J26" s="22" t="e">
        <f t="shared" ref="J26:J43" si="8">IF(I26&gt;=2.5,"ดีเยี่ยม",IF(I26&gt;=1.5,"ดี",IF(I26&gt;=1,"ผ่านเกณฑ์",IF(I26&gt;=0,"ไม่ผ่านเกณฑ์"))))</f>
        <v>#DIV/0!</v>
      </c>
      <c r="K26" s="1">
        <v>16</v>
      </c>
      <c r="L26" s="5" t="str">
        <f>ข้อมูลนักเรียน!B20</f>
        <v>เด็กหญิงกัญญ์กุลณัช  เสี่ยงกระโทก</v>
      </c>
      <c r="M26" s="1"/>
      <c r="N26" s="1"/>
      <c r="O26" s="1"/>
      <c r="P26" s="1"/>
      <c r="Q26" s="1"/>
      <c r="R26" s="23">
        <f t="shared" ref="R26:R43" si="9">SUM(M26:Q26)</f>
        <v>0</v>
      </c>
      <c r="S26" s="47" t="e">
        <f t="shared" ref="S26:S43" si="10">AVERAGE(M26:Q26)</f>
        <v>#DIV/0!</v>
      </c>
      <c r="T26" s="22" t="e">
        <f t="shared" ref="T26:T43" si="11">IF(S26&gt;=2.5,"ดีเยี่ยม",IF(S26&gt;=1.5,"ดี",IF(S26&gt;=1,"ผ่านเกณฑ์",IF(S26&gt;=0,"ไม่ผ่านเกณฑ์"))))</f>
        <v>#DIV/0!</v>
      </c>
    </row>
    <row r="27" spans="1:20" ht="28.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/>
      <c r="D27" s="1"/>
      <c r="E27" s="1"/>
      <c r="F27" s="1"/>
      <c r="G27" s="1"/>
      <c r="H27" s="23">
        <f t="shared" si="6"/>
        <v>0</v>
      </c>
      <c r="I27" s="47" t="e">
        <f t="shared" si="7"/>
        <v>#DIV/0!</v>
      </c>
      <c r="J27" s="22" t="e">
        <f t="shared" si="8"/>
        <v>#DIV/0!</v>
      </c>
      <c r="K27" s="1">
        <v>17</v>
      </c>
      <c r="L27" s="5" t="str">
        <f>ข้อมูลนักเรียน!B21</f>
        <v>เด็กหญิงตรีทิตยพิภา ไร่กระโทก</v>
      </c>
      <c r="M27" s="1"/>
      <c r="N27" s="1"/>
      <c r="O27" s="1"/>
      <c r="P27" s="1"/>
      <c r="Q27" s="1"/>
      <c r="R27" s="23">
        <f t="shared" si="9"/>
        <v>0</v>
      </c>
      <c r="S27" s="47" t="e">
        <f t="shared" si="10"/>
        <v>#DIV/0!</v>
      </c>
      <c r="T27" s="22" t="e">
        <f t="shared" si="11"/>
        <v>#DIV/0!</v>
      </c>
    </row>
    <row r="28" spans="1:20" ht="28.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/>
      <c r="D28" s="1"/>
      <c r="E28" s="1"/>
      <c r="F28" s="1"/>
      <c r="G28" s="1"/>
      <c r="H28" s="23">
        <f t="shared" si="6"/>
        <v>0</v>
      </c>
      <c r="I28" s="47" t="e">
        <f t="shared" si="7"/>
        <v>#DIV/0!</v>
      </c>
      <c r="J28" s="22" t="e">
        <f t="shared" si="8"/>
        <v>#DIV/0!</v>
      </c>
      <c r="K28" s="1">
        <v>18</v>
      </c>
      <c r="L28" s="5" t="str">
        <f>ข้อมูลนักเรียน!B22</f>
        <v>เด็กชายอาทิวราห์  ประเว</v>
      </c>
      <c r="M28" s="1"/>
      <c r="N28" s="1"/>
      <c r="O28" s="1"/>
      <c r="P28" s="1"/>
      <c r="Q28" s="1"/>
      <c r="R28" s="23">
        <f t="shared" si="9"/>
        <v>0</v>
      </c>
      <c r="S28" s="47" t="e">
        <f t="shared" si="10"/>
        <v>#DIV/0!</v>
      </c>
      <c r="T28" s="22" t="e">
        <f t="shared" si="11"/>
        <v>#DIV/0!</v>
      </c>
    </row>
    <row r="29" spans="1:20" ht="28.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/>
      <c r="D29" s="1"/>
      <c r="E29" s="1"/>
      <c r="F29" s="1"/>
      <c r="G29" s="1"/>
      <c r="H29" s="23">
        <f t="shared" si="6"/>
        <v>0</v>
      </c>
      <c r="I29" s="47" t="e">
        <f t="shared" si="7"/>
        <v>#DIV/0!</v>
      </c>
      <c r="J29" s="22" t="e">
        <f t="shared" si="8"/>
        <v>#DIV/0!</v>
      </c>
      <c r="K29" s="1">
        <v>19</v>
      </c>
      <c r="L29" s="5" t="str">
        <f>ข้อมูลนักเรียน!B23</f>
        <v>เด็กชายอดิศร  บุตรสระน้อย</v>
      </c>
      <c r="M29" s="1"/>
      <c r="N29" s="1"/>
      <c r="O29" s="1"/>
      <c r="P29" s="1"/>
      <c r="Q29" s="1"/>
      <c r="R29" s="23">
        <f t="shared" si="9"/>
        <v>0</v>
      </c>
      <c r="S29" s="47" t="e">
        <f t="shared" si="10"/>
        <v>#DIV/0!</v>
      </c>
      <c r="T29" s="22" t="e">
        <f t="shared" si="11"/>
        <v>#DIV/0!</v>
      </c>
    </row>
    <row r="30" spans="1:20" ht="28.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/>
      <c r="D30" s="1"/>
      <c r="E30" s="1"/>
      <c r="F30" s="1"/>
      <c r="G30" s="1"/>
      <c r="H30" s="23">
        <f t="shared" si="6"/>
        <v>0</v>
      </c>
      <c r="I30" s="47" t="e">
        <f t="shared" si="7"/>
        <v>#DIV/0!</v>
      </c>
      <c r="J30" s="22" t="e">
        <f t="shared" si="8"/>
        <v>#DIV/0!</v>
      </c>
      <c r="K30" s="1">
        <v>20</v>
      </c>
      <c r="L30" s="5" t="str">
        <f>ข้อมูลนักเรียน!B24</f>
        <v>เด็กชายพืชมงคล  อบอุ่น</v>
      </c>
      <c r="M30" s="1"/>
      <c r="N30" s="1"/>
      <c r="O30" s="1"/>
      <c r="P30" s="1"/>
      <c r="Q30" s="1"/>
      <c r="R30" s="23">
        <f t="shared" si="9"/>
        <v>0</v>
      </c>
      <c r="S30" s="47" t="e">
        <f t="shared" si="10"/>
        <v>#DIV/0!</v>
      </c>
      <c r="T30" s="22" t="e">
        <f t="shared" si="11"/>
        <v>#DIV/0!</v>
      </c>
    </row>
    <row r="31" spans="1:20" ht="28.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/>
      <c r="D31" s="1"/>
      <c r="E31" s="1"/>
      <c r="F31" s="1"/>
      <c r="G31" s="1"/>
      <c r="H31" s="23">
        <f t="shared" si="6"/>
        <v>0</v>
      </c>
      <c r="I31" s="47" t="e">
        <f t="shared" si="7"/>
        <v>#DIV/0!</v>
      </c>
      <c r="J31" s="22" t="e">
        <f t="shared" si="8"/>
        <v>#DIV/0!</v>
      </c>
      <c r="K31" s="1">
        <v>21</v>
      </c>
      <c r="L31" s="5" t="str">
        <f>ข้อมูลนักเรียน!B25</f>
        <v>เด็กหญิงสุพิชชา ต่างครบุรี</v>
      </c>
      <c r="M31" s="1"/>
      <c r="N31" s="1"/>
      <c r="O31" s="1"/>
      <c r="P31" s="1"/>
      <c r="Q31" s="1"/>
      <c r="R31" s="23">
        <f t="shared" si="9"/>
        <v>0</v>
      </c>
      <c r="S31" s="47" t="e">
        <f t="shared" si="10"/>
        <v>#DIV/0!</v>
      </c>
      <c r="T31" s="22" t="e">
        <f t="shared" si="11"/>
        <v>#DIV/0!</v>
      </c>
    </row>
    <row r="32" spans="1:20" ht="28.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/>
      <c r="D32" s="1"/>
      <c r="E32" s="1"/>
      <c r="F32" s="1"/>
      <c r="G32" s="1"/>
      <c r="H32" s="23">
        <f t="shared" si="6"/>
        <v>0</v>
      </c>
      <c r="I32" s="47" t="e">
        <f t="shared" si="7"/>
        <v>#DIV/0!</v>
      </c>
      <c r="J32" s="22" t="e">
        <f t="shared" si="8"/>
        <v>#DIV/0!</v>
      </c>
      <c r="K32" s="1">
        <v>22</v>
      </c>
      <c r="L32" s="5" t="str">
        <f>ข้อมูลนักเรียน!B26</f>
        <v>เด็กหญิงนิชานันท์  คำผง</v>
      </c>
      <c r="M32" s="1"/>
      <c r="N32" s="1"/>
      <c r="O32" s="1"/>
      <c r="P32" s="1"/>
      <c r="Q32" s="1"/>
      <c r="R32" s="23">
        <f t="shared" si="9"/>
        <v>0</v>
      </c>
      <c r="S32" s="47" t="e">
        <f t="shared" si="10"/>
        <v>#DIV/0!</v>
      </c>
      <c r="T32" s="22" t="e">
        <f t="shared" si="11"/>
        <v>#DIV/0!</v>
      </c>
    </row>
    <row r="33" spans="1:20" ht="28.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/>
      <c r="D33" s="1"/>
      <c r="E33" s="1"/>
      <c r="F33" s="1"/>
      <c r="G33" s="1"/>
      <c r="H33" s="23">
        <f t="shared" si="6"/>
        <v>0</v>
      </c>
      <c r="I33" s="47" t="e">
        <f t="shared" si="7"/>
        <v>#DIV/0!</v>
      </c>
      <c r="J33" s="22" t="e">
        <f t="shared" si="8"/>
        <v>#DIV/0!</v>
      </c>
      <c r="K33" s="1">
        <v>23</v>
      </c>
      <c r="L33" s="5" t="str">
        <f>ข้อมูลนักเรียน!B27</f>
        <v>เด็กหญิงมลิวรรณ บุญสงค์</v>
      </c>
      <c r="M33" s="1"/>
      <c r="N33" s="1"/>
      <c r="O33" s="1"/>
      <c r="P33" s="1"/>
      <c r="Q33" s="1"/>
      <c r="R33" s="23">
        <f t="shared" si="9"/>
        <v>0</v>
      </c>
      <c r="S33" s="47" t="e">
        <f t="shared" si="10"/>
        <v>#DIV/0!</v>
      </c>
      <c r="T33" s="22" t="e">
        <f t="shared" si="11"/>
        <v>#DIV/0!</v>
      </c>
    </row>
    <row r="34" spans="1:20" ht="28.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/>
      <c r="D34" s="1"/>
      <c r="E34" s="1"/>
      <c r="F34" s="1"/>
      <c r="G34" s="1"/>
      <c r="H34" s="23">
        <f t="shared" si="6"/>
        <v>0</v>
      </c>
      <c r="I34" s="47" t="e">
        <f t="shared" si="7"/>
        <v>#DIV/0!</v>
      </c>
      <c r="J34" s="22" t="e">
        <f t="shared" si="8"/>
        <v>#DIV/0!</v>
      </c>
      <c r="K34" s="1">
        <v>24</v>
      </c>
      <c r="L34" s="5" t="str">
        <f>ข้อมูลนักเรียน!B28</f>
        <v>เด็กหญิงสิริรัตน์ เงาะลำดวน</v>
      </c>
      <c r="M34" s="1"/>
      <c r="N34" s="1"/>
      <c r="O34" s="1"/>
      <c r="P34" s="1"/>
      <c r="Q34" s="1"/>
      <c r="R34" s="23">
        <f t="shared" si="9"/>
        <v>0</v>
      </c>
      <c r="S34" s="47" t="e">
        <f t="shared" si="10"/>
        <v>#DIV/0!</v>
      </c>
      <c r="T34" s="22" t="e">
        <f t="shared" si="11"/>
        <v>#DIV/0!</v>
      </c>
    </row>
    <row r="35" spans="1:20" ht="28.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/>
      <c r="D35" s="1"/>
      <c r="E35" s="1"/>
      <c r="F35" s="1"/>
      <c r="G35" s="1"/>
      <c r="H35" s="23">
        <f t="shared" si="6"/>
        <v>0</v>
      </c>
      <c r="I35" s="47" t="e">
        <f t="shared" si="7"/>
        <v>#DIV/0!</v>
      </c>
      <c r="J35" s="22" t="e">
        <f t="shared" si="8"/>
        <v>#DIV/0!</v>
      </c>
      <c r="K35" s="1">
        <v>25</v>
      </c>
      <c r="L35" s="5" t="str">
        <f>ข้อมูลนักเรียน!B29</f>
        <v>เด็กหญิงศิรดา วนเชียงราก</v>
      </c>
      <c r="M35" s="1"/>
      <c r="N35" s="1"/>
      <c r="O35" s="1"/>
      <c r="P35" s="1"/>
      <c r="Q35" s="1"/>
      <c r="R35" s="23">
        <f t="shared" si="9"/>
        <v>0</v>
      </c>
      <c r="S35" s="47" t="e">
        <f t="shared" si="10"/>
        <v>#DIV/0!</v>
      </c>
      <c r="T35" s="22" t="e">
        <f t="shared" si="11"/>
        <v>#DIV/0!</v>
      </c>
    </row>
    <row r="36" spans="1:20" ht="28.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/>
      <c r="D36" s="1"/>
      <c r="E36" s="1"/>
      <c r="F36" s="1"/>
      <c r="G36" s="1"/>
      <c r="H36" s="23">
        <f t="shared" si="6"/>
        <v>0</v>
      </c>
      <c r="I36" s="47" t="e">
        <f t="shared" si="7"/>
        <v>#DIV/0!</v>
      </c>
      <c r="J36" s="22" t="e">
        <f t="shared" si="8"/>
        <v>#DIV/0!</v>
      </c>
      <c r="K36" s="1">
        <v>26</v>
      </c>
      <c r="L36" s="5" t="str">
        <f>ข้อมูลนักเรียน!B30</f>
        <v>เด็กหญิงสุณิสา ต่างครบุรี</v>
      </c>
      <c r="M36" s="1"/>
      <c r="N36" s="1"/>
      <c r="O36" s="1"/>
      <c r="P36" s="1"/>
      <c r="Q36" s="1"/>
      <c r="R36" s="23">
        <f t="shared" si="9"/>
        <v>0</v>
      </c>
      <c r="S36" s="47" t="e">
        <f t="shared" si="10"/>
        <v>#DIV/0!</v>
      </c>
      <c r="T36" s="22" t="e">
        <f t="shared" si="11"/>
        <v>#DIV/0!</v>
      </c>
    </row>
    <row r="37" spans="1:20" ht="28.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/>
      <c r="D37" s="1"/>
      <c r="E37" s="1"/>
      <c r="F37" s="1"/>
      <c r="G37" s="1"/>
      <c r="H37" s="23">
        <f t="shared" si="6"/>
        <v>0</v>
      </c>
      <c r="I37" s="47" t="e">
        <f t="shared" si="7"/>
        <v>#DIV/0!</v>
      </c>
      <c r="J37" s="22" t="e">
        <f t="shared" si="8"/>
        <v>#DIV/0!</v>
      </c>
      <c r="K37" s="1">
        <v>27</v>
      </c>
      <c r="L37" s="5" t="str">
        <f>ข้อมูลนักเรียน!B31</f>
        <v>เด็กหญิงนิติรัตน์  คำกอง</v>
      </c>
      <c r="M37" s="1"/>
      <c r="N37" s="1"/>
      <c r="O37" s="1"/>
      <c r="P37" s="1"/>
      <c r="Q37" s="1"/>
      <c r="R37" s="23">
        <f t="shared" si="9"/>
        <v>0</v>
      </c>
      <c r="S37" s="47" t="e">
        <f t="shared" si="10"/>
        <v>#DIV/0!</v>
      </c>
      <c r="T37" s="22" t="e">
        <f t="shared" si="11"/>
        <v>#DIV/0!</v>
      </c>
    </row>
    <row r="38" spans="1:20" ht="28.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/>
      <c r="D38" s="1"/>
      <c r="E38" s="1"/>
      <c r="F38" s="1"/>
      <c r="G38" s="1"/>
      <c r="H38" s="23">
        <f t="shared" si="6"/>
        <v>0</v>
      </c>
      <c r="I38" s="47" t="e">
        <f t="shared" si="7"/>
        <v>#DIV/0!</v>
      </c>
      <c r="J38" s="22" t="e">
        <f t="shared" si="8"/>
        <v>#DIV/0!</v>
      </c>
      <c r="K38" s="1">
        <v>28</v>
      </c>
      <c r="L38" s="5" t="str">
        <f>ข้อมูลนักเรียน!B32</f>
        <v>เด็กหญิงปิ่นมณี  คำวงศ์พะเนา</v>
      </c>
      <c r="M38" s="1"/>
      <c r="N38" s="1"/>
      <c r="O38" s="1"/>
      <c r="P38" s="1"/>
      <c r="Q38" s="1"/>
      <c r="R38" s="23">
        <f t="shared" si="9"/>
        <v>0</v>
      </c>
      <c r="S38" s="47" t="e">
        <f t="shared" si="10"/>
        <v>#DIV/0!</v>
      </c>
      <c r="T38" s="22" t="e">
        <f t="shared" si="11"/>
        <v>#DIV/0!</v>
      </c>
    </row>
    <row r="39" spans="1:20" ht="28.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/>
      <c r="D39" s="1"/>
      <c r="E39" s="1"/>
      <c r="F39" s="1"/>
      <c r="G39" s="1"/>
      <c r="H39" s="23">
        <f t="shared" si="6"/>
        <v>0</v>
      </c>
      <c r="I39" s="47" t="e">
        <f t="shared" si="7"/>
        <v>#DIV/0!</v>
      </c>
      <c r="J39" s="22" t="e">
        <f t="shared" si="8"/>
        <v>#DIV/0!</v>
      </c>
      <c r="K39" s="1">
        <v>29</v>
      </c>
      <c r="L39" s="5" t="str">
        <f>ข้อมูลนักเรียน!B33</f>
        <v>เด็กชายพชร  ตั้งตัว</v>
      </c>
      <c r="M39" s="1"/>
      <c r="N39" s="1"/>
      <c r="O39" s="1"/>
      <c r="P39" s="1"/>
      <c r="Q39" s="1"/>
      <c r="R39" s="23">
        <f t="shared" si="9"/>
        <v>0</v>
      </c>
      <c r="S39" s="47" t="e">
        <f t="shared" si="10"/>
        <v>#DIV/0!</v>
      </c>
      <c r="T39" s="22" t="e">
        <f t="shared" si="11"/>
        <v>#DIV/0!</v>
      </c>
    </row>
    <row r="40" spans="1:20" ht="28.5" customHeight="1" x14ac:dyDescent="0.55000000000000004">
      <c r="A40" s="1"/>
      <c r="B40" s="5"/>
      <c r="C40" s="1"/>
      <c r="D40" s="1"/>
      <c r="E40" s="1"/>
      <c r="F40" s="1"/>
      <c r="G40" s="1"/>
      <c r="H40" s="23"/>
      <c r="I40" s="47"/>
      <c r="J40" s="22"/>
      <c r="K40" s="1"/>
      <c r="L40" s="5"/>
      <c r="M40" s="1"/>
      <c r="N40" s="1"/>
      <c r="O40" s="1"/>
      <c r="P40" s="1"/>
      <c r="Q40" s="1"/>
      <c r="R40" s="23"/>
      <c r="S40" s="47"/>
      <c r="T40" s="22"/>
    </row>
    <row r="41" spans="1:20" ht="28.5" customHeight="1" x14ac:dyDescent="0.55000000000000004">
      <c r="A41" s="1"/>
      <c r="B41" s="5"/>
      <c r="C41" s="1"/>
      <c r="D41" s="1"/>
      <c r="E41" s="1"/>
      <c r="F41" s="1"/>
      <c r="G41" s="1"/>
      <c r="H41" s="23"/>
      <c r="I41" s="47"/>
      <c r="J41" s="22"/>
      <c r="K41" s="1"/>
      <c r="L41" s="5"/>
      <c r="M41" s="1"/>
      <c r="N41" s="1"/>
      <c r="O41" s="1"/>
      <c r="P41" s="1"/>
      <c r="Q41" s="1"/>
      <c r="R41" s="23"/>
      <c r="S41" s="47"/>
      <c r="T41" s="22"/>
    </row>
    <row r="42" spans="1:20" ht="28.5" customHeight="1" x14ac:dyDescent="0.55000000000000004">
      <c r="A42" s="1"/>
      <c r="B42" s="5"/>
      <c r="C42" s="1"/>
      <c r="D42" s="1"/>
      <c r="E42" s="1"/>
      <c r="F42" s="1"/>
      <c r="G42" s="1"/>
      <c r="H42" s="23"/>
      <c r="I42" s="47"/>
      <c r="J42" s="22"/>
      <c r="K42" s="1"/>
      <c r="L42" s="5"/>
      <c r="M42" s="1"/>
      <c r="N42" s="1"/>
      <c r="O42" s="1"/>
      <c r="P42" s="1"/>
      <c r="Q42" s="1"/>
      <c r="R42" s="23"/>
      <c r="S42" s="47"/>
      <c r="T42" s="22"/>
    </row>
    <row r="43" spans="1:20" ht="28.5" customHeight="1" x14ac:dyDescent="0.55000000000000004">
      <c r="A43" s="1"/>
      <c r="B43" s="5"/>
      <c r="C43" s="1"/>
      <c r="D43" s="1"/>
      <c r="E43" s="1"/>
      <c r="F43" s="1"/>
      <c r="G43" s="1"/>
      <c r="H43" s="23"/>
      <c r="I43" s="47"/>
      <c r="J43" s="22"/>
      <c r="K43" s="1"/>
      <c r="L43" s="5"/>
      <c r="M43" s="1"/>
      <c r="N43" s="1"/>
      <c r="O43" s="1"/>
      <c r="P43" s="1"/>
      <c r="Q43" s="1"/>
      <c r="R43" s="23"/>
      <c r="S43" s="47"/>
      <c r="T43" s="22"/>
    </row>
    <row r="44" spans="1:20" x14ac:dyDescent="0.55000000000000004">
      <c r="A44" s="137" t="s">
        <v>40</v>
      </c>
      <c r="B44" s="138"/>
      <c r="C44" s="138"/>
      <c r="D44" s="138"/>
      <c r="E44" s="138"/>
      <c r="F44" s="138"/>
      <c r="G44" s="158"/>
      <c r="H44" s="149" t="e">
        <f>AVERAGE(I11:I43)</f>
        <v>#DIV/0!</v>
      </c>
      <c r="I44" s="148"/>
      <c r="J44" s="148"/>
      <c r="K44" s="137" t="s">
        <v>40</v>
      </c>
      <c r="L44" s="138"/>
      <c r="M44" s="138"/>
      <c r="N44" s="138"/>
      <c r="O44" s="138"/>
      <c r="P44" s="138"/>
      <c r="Q44" s="158"/>
      <c r="R44" s="149" t="e">
        <f>AVERAGE(S11:S43)</f>
        <v>#DIV/0!</v>
      </c>
      <c r="S44" s="148"/>
      <c r="T44" s="148"/>
    </row>
    <row r="45" spans="1:20" ht="21" customHeight="1" x14ac:dyDescent="0.55000000000000004">
      <c r="A45" s="139" t="s">
        <v>4</v>
      </c>
      <c r="B45" s="140"/>
      <c r="C45" s="140"/>
      <c r="D45" s="140"/>
      <c r="E45" s="140"/>
      <c r="F45" s="140"/>
      <c r="G45" s="159"/>
      <c r="H45" s="150" t="e">
        <f>IF(H44&gt;=2.5,"ดีเยี่ยม",IF(H44&gt;=1.5,"ดี",IF(H44&gt;=1,"ผ่านเกณฑ์",IF(H44&gt;=0,"ไม่ผ่านเกณฑ์"))))</f>
        <v>#DIV/0!</v>
      </c>
      <c r="I45" s="150"/>
      <c r="J45" s="150"/>
      <c r="K45" s="139" t="s">
        <v>4</v>
      </c>
      <c r="L45" s="140"/>
      <c r="M45" s="140"/>
      <c r="N45" s="140"/>
      <c r="O45" s="140"/>
      <c r="P45" s="140"/>
      <c r="Q45" s="159"/>
      <c r="R45" s="150" t="e">
        <f>IF(R44&gt;=2.5,"ดีเยี่ยม",IF(R44&gt;=1.5,"ดี",IF(R44&gt;=1,"ผ่านเกณฑ์",IF(R44&gt;=0,"ไม่ผ่านเกณฑ์"))))</f>
        <v>#DIV/0!</v>
      </c>
      <c r="S45" s="150"/>
      <c r="T45" s="150"/>
    </row>
    <row r="47" spans="1:20" x14ac:dyDescent="0.55000000000000004">
      <c r="B47" s="114" t="s">
        <v>41</v>
      </c>
      <c r="C47" s="114"/>
      <c r="D47" s="114"/>
      <c r="E47" s="114" t="s">
        <v>41</v>
      </c>
      <c r="F47" s="114"/>
      <c r="G47" s="114"/>
      <c r="H47" s="114"/>
      <c r="I47" s="114"/>
      <c r="L47" s="114" t="s">
        <v>41</v>
      </c>
      <c r="M47" s="114"/>
      <c r="N47" s="114"/>
      <c r="O47" s="114" t="s">
        <v>41</v>
      </c>
      <c r="P47" s="114"/>
      <c r="Q47" s="114"/>
      <c r="R47" s="114"/>
      <c r="S47" s="114"/>
    </row>
    <row r="48" spans="1:20" x14ac:dyDescent="0.55000000000000004">
      <c r="B48" s="114" t="str">
        <f>ข้อมูลพื้นฐาน!D8</f>
        <v>นางพรรณิกร  ประโพธิเทศ</v>
      </c>
      <c r="C48" s="114"/>
      <c r="D48" s="114"/>
      <c r="E48" s="114" t="str">
        <f>ข้อมูลพื้นฐาน!D10</f>
        <v>(นายสุนันท์  จงใจกลาง)</v>
      </c>
      <c r="F48" s="114"/>
      <c r="G48" s="114"/>
      <c r="H48" s="114"/>
      <c r="I48" s="114"/>
      <c r="L48" s="114" t="str">
        <f>ข้อมูลพื้นฐาน!D8</f>
        <v>นางพรรณิกร  ประโพธิเทศ</v>
      </c>
      <c r="M48" s="114"/>
      <c r="N48" s="114"/>
      <c r="O48" s="114" t="str">
        <f>ข้อมูลพื้นฐาน!D10</f>
        <v>(นายสุนันท์  จงใจกลาง)</v>
      </c>
      <c r="P48" s="114"/>
      <c r="Q48" s="114"/>
      <c r="R48" s="114"/>
      <c r="S48" s="114"/>
    </row>
    <row r="49" spans="2:19" x14ac:dyDescent="0.55000000000000004">
      <c r="B49" s="114" t="s">
        <v>11</v>
      </c>
      <c r="C49" s="114"/>
      <c r="D49" s="114"/>
      <c r="E49" s="114" t="s">
        <v>13</v>
      </c>
      <c r="F49" s="114"/>
      <c r="G49" s="114"/>
      <c r="H49" s="114"/>
      <c r="I49" s="114"/>
      <c r="L49" s="114" t="s">
        <v>11</v>
      </c>
      <c r="M49" s="114"/>
      <c r="N49" s="114"/>
      <c r="O49" s="114" t="s">
        <v>13</v>
      </c>
      <c r="P49" s="114"/>
      <c r="Q49" s="114"/>
      <c r="R49" s="114"/>
      <c r="S49" s="114"/>
    </row>
  </sheetData>
  <mergeCells count="52">
    <mergeCell ref="F2:G2"/>
    <mergeCell ref="B49:D49"/>
    <mergeCell ref="E47:I47"/>
    <mergeCell ref="E48:I48"/>
    <mergeCell ref="E49:I49"/>
    <mergeCell ref="D2:E2"/>
    <mergeCell ref="A2:C2"/>
    <mergeCell ref="A44:G44"/>
    <mergeCell ref="A45:G45"/>
    <mergeCell ref="E5:E10"/>
    <mergeCell ref="F5:F10"/>
    <mergeCell ref="A3:J3"/>
    <mergeCell ref="A4:J4"/>
    <mergeCell ref="A5:A10"/>
    <mergeCell ref="D5:D10"/>
    <mergeCell ref="H5:H10"/>
    <mergeCell ref="B47:D47"/>
    <mergeCell ref="C5:C10"/>
    <mergeCell ref="B48:D48"/>
    <mergeCell ref="H44:J44"/>
    <mergeCell ref="H45:J45"/>
    <mergeCell ref="I5:I10"/>
    <mergeCell ref="G5:G10"/>
    <mergeCell ref="L48:N48"/>
    <mergeCell ref="K1:T1"/>
    <mergeCell ref="K2:M2"/>
    <mergeCell ref="N2:O2"/>
    <mergeCell ref="P2:Q2"/>
    <mergeCell ref="K3:T3"/>
    <mergeCell ref="O48:S48"/>
    <mergeCell ref="N5:N10"/>
    <mergeCell ref="O5:O10"/>
    <mergeCell ref="P5:P10"/>
    <mergeCell ref="L5:L10"/>
    <mergeCell ref="M5:M10"/>
    <mergeCell ref="L47:N47"/>
    <mergeCell ref="A1:J1"/>
    <mergeCell ref="J5:J10"/>
    <mergeCell ref="B5:B10"/>
    <mergeCell ref="L49:N49"/>
    <mergeCell ref="O49:S49"/>
    <mergeCell ref="K4:T4"/>
    <mergeCell ref="T5:T10"/>
    <mergeCell ref="K44:Q44"/>
    <mergeCell ref="R44:T44"/>
    <mergeCell ref="K45:Q45"/>
    <mergeCell ref="R45:T45"/>
    <mergeCell ref="O47:S47"/>
    <mergeCell ref="Q5:Q10"/>
    <mergeCell ref="R5:R10"/>
    <mergeCell ref="S5:S10"/>
    <mergeCell ref="K5:K10"/>
  </mergeCells>
  <pageMargins left="0.96" right="0.54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11</vt:i4>
      </vt:variant>
    </vt:vector>
  </HeadingPairs>
  <TitlesOfParts>
    <vt:vector size="26" baseType="lpstr">
      <vt:lpstr>ข้อแนะนำ</vt:lpstr>
      <vt:lpstr>ข้อมูลพื้นฐาน</vt:lpstr>
      <vt:lpstr>ข้อมูลนักเรียน</vt:lpstr>
      <vt:lpstr>บันทึกข้อความ (ภาคเรียน1)</vt:lpstr>
      <vt:lpstr>สรุปรวม 1 (เทอม1)</vt:lpstr>
      <vt:lpstr>สรุปรวม 2 (เทอม1)</vt:lpstr>
      <vt:lpstr>บันทึกข้อความ (ภาคเรียน2)</vt:lpstr>
      <vt:lpstr>สรุปรวม 1 (เทอม2)</vt:lpstr>
      <vt:lpstr>สรุปรวม 2 (เทอม2)</vt:lpstr>
      <vt:lpstr>บันทึกข้อความ (สรุปทั้งปี)</vt:lpstr>
      <vt:lpstr>สรุปรวมรายปี 1</vt:lpstr>
      <vt:lpstr>สรุปรวมรายปี 2</vt:lpstr>
      <vt:lpstr>แบบประเมินการอ่าน</vt:lpstr>
      <vt:lpstr>แบบประเมินการคิดวิเคราะห์</vt:lpstr>
      <vt:lpstr>แบบประเมินการเขียน</vt:lpstr>
      <vt:lpstr>'บันทึกข้อความ (ภาคเรียน1)'!Print_Area</vt:lpstr>
      <vt:lpstr>'บันทึกข้อความ (ภาคเรียน2)'!Print_Area</vt:lpstr>
      <vt:lpstr>'บันทึกข้อความ (สรุปทั้งปี)'!Print_Area</vt:lpstr>
      <vt:lpstr>แบบประเมินการคิดวิเคราะห์!Print_Area</vt:lpstr>
      <vt:lpstr>แบบประเมินการอ่าน!Print_Area</vt:lpstr>
      <vt:lpstr>'สรุปรวม 1 (เทอม1)'!Print_Area</vt:lpstr>
      <vt:lpstr>'สรุปรวม 1 (เทอม2)'!Print_Area</vt:lpstr>
      <vt:lpstr>'สรุปรวม 2 (เทอม1)'!Print_Area</vt:lpstr>
      <vt:lpstr>'สรุปรวม 2 (เทอม2)'!Print_Area</vt:lpstr>
      <vt:lpstr>'สรุปรวมรายปี 1'!Print_Area</vt:lpstr>
      <vt:lpstr>'สรุปรวมรายปี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Khanittha</cp:lastModifiedBy>
  <cp:lastPrinted>2020-05-06T06:40:54Z</cp:lastPrinted>
  <dcterms:created xsi:type="dcterms:W3CDTF">2017-10-25T08:04:12Z</dcterms:created>
  <dcterms:modified xsi:type="dcterms:W3CDTF">2023-04-16T04:10:31Z</dcterms:modified>
</cp:coreProperties>
</file>