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ันคุณภาพภายในสถานศึกษา\SARปีกศ.65\แบบประเมินอ่านคิด คุณลักษณะ สมรรถนะ น.ร ครูประจำชั้น\"/>
    </mc:Choice>
  </mc:AlternateContent>
  <xr:revisionPtr revIDLastSave="0" documentId="13_ncr:1_{EE04F3C7-D30C-4591-8DD8-CF95603CED90}" xr6:coauthVersionLast="45" xr6:coauthVersionMax="45" xr10:uidLastSave="{00000000-0000-0000-0000-000000000000}"/>
  <bookViews>
    <workbookView xWindow="-120" yWindow="-120" windowWidth="20730" windowHeight="11160" tabRatio="849" firstSheet="13" activeTab="19" xr2:uid="{00000000-000D-0000-FFFF-FFFF00000000}"/>
  </bookViews>
  <sheets>
    <sheet name="ข้อแนะนำ" sheetId="12" r:id="rId1"/>
    <sheet name="ข้อมูลพื้นฐาน" sheetId="10" r:id="rId2"/>
    <sheet name="ข้อมูลนักเรียน" sheetId="11" r:id="rId3"/>
    <sheet name="บันทึกข้อความ (ภาคเรียน1)" sheetId="16" r:id="rId4"/>
    <sheet name="สรุปรวม 1 (เทอม1)" sheetId="1" r:id="rId5"/>
    <sheet name="สรุปรวม 2 (เทอม1)" sheetId="13" r:id="rId6"/>
    <sheet name="บันทึกข้อความ (ภาคเรียน2)" sheetId="18" r:id="rId7"/>
    <sheet name="สรุปรวม 1 (เทอม2)" sheetId="21" r:id="rId8"/>
    <sheet name="สรุปรวม 2 (เทอม2)" sheetId="22" r:id="rId9"/>
    <sheet name="บันทึกข้อความ (สรุปทั้งปี)" sheetId="23" r:id="rId10"/>
    <sheet name="สรุปรวมรายปี 1" sheetId="24" r:id="rId11"/>
    <sheet name="สรุปรวมรายปี 2" sheetId="25" r:id="rId12"/>
    <sheet name="คุณลักษณะข้อที่ 1" sheetId="2" r:id="rId13"/>
    <sheet name="คุณลักษณะข้อที่ 2" sheetId="3" r:id="rId14"/>
    <sheet name="คุณลักษณะข้อที่ 3" sheetId="4" r:id="rId15"/>
    <sheet name="คุณลักษณะข้อที่ 4" sheetId="5" r:id="rId16"/>
    <sheet name="คุณลักษณะข้อที่ 5" sheetId="6" r:id="rId17"/>
    <sheet name="คุณลักษณะข้อที่ 6" sheetId="7" r:id="rId18"/>
    <sheet name="คุณลักษณะข้อที่ 7" sheetId="8" r:id="rId19"/>
    <sheet name="คุณลักษณะข้อที่ 8" sheetId="9" r:id="rId20"/>
  </sheets>
  <definedNames>
    <definedName name="_xlnm.Print_Area" localSheetId="12">'คุณลักษณะข้อที่ 1'!$A$1:$V$47</definedName>
    <definedName name="_xlnm.Print_Area" localSheetId="13">'คุณลักษณะข้อที่ 2'!$A$1:$R$49</definedName>
    <definedName name="_xlnm.Print_Area" localSheetId="15">'คุณลักษณะข้อที่ 4'!$A$1:$T$48</definedName>
    <definedName name="_xlnm.Print_Area" localSheetId="16">'คุณลักษณะข้อที่ 5'!$A$1:$P$48</definedName>
    <definedName name="_xlnm.Print_Area" localSheetId="3">'บันทึกข้อความ (ภาคเรียน1)'!$A$1:$L$37</definedName>
    <definedName name="_xlnm.Print_Area" localSheetId="6">'บันทึกข้อความ (ภาคเรียน2)'!$A$1:$L$37</definedName>
    <definedName name="_xlnm.Print_Area" localSheetId="9">'บันทึกข้อความ (สรุปทั้งปี)'!$A$1:$L$37</definedName>
    <definedName name="_xlnm.Print_Area" localSheetId="4">'สรุปรวม 1 (เทอม1)'!$A$1:$U$48</definedName>
    <definedName name="_xlnm.Print_Area" localSheetId="7">'สรุปรวม 1 (เทอม2)'!$A$1:$U$48</definedName>
    <definedName name="_xlnm.Print_Area" localSheetId="5">'สรุปรวม 2 (เทอม1)'!$A$1:$O$36</definedName>
    <definedName name="_xlnm.Print_Area" localSheetId="8">'สรุปรวม 2 (เทอม2)'!$A$1:$O$36</definedName>
    <definedName name="_xlnm.Print_Area" localSheetId="10">'สรุปรวมรายปี 1'!$A$1:$U$48</definedName>
    <definedName name="_xlnm.Print_Area" localSheetId="11">'สรุปรวมรายปี 2'!$A$1:$O$36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1" i="9" l="1"/>
  <c r="Q31" i="9"/>
  <c r="Q31" i="24" s="1"/>
  <c r="R31" i="24" s="1"/>
  <c r="R31" i="9"/>
  <c r="K31" i="9"/>
  <c r="G31" i="9"/>
  <c r="H31" i="9"/>
  <c r="I31" i="9"/>
  <c r="B31" i="9"/>
  <c r="R31" i="8"/>
  <c r="S31" i="8"/>
  <c r="O31" i="24" s="1"/>
  <c r="P31" i="24" s="1"/>
  <c r="T31" i="8"/>
  <c r="L31" i="8"/>
  <c r="H31" i="8"/>
  <c r="I31" i="8"/>
  <c r="J31" i="8"/>
  <c r="B31" i="8"/>
  <c r="P31" i="7"/>
  <c r="Q31" i="7"/>
  <c r="R31" i="7"/>
  <c r="K31" i="7"/>
  <c r="G31" i="7"/>
  <c r="H31" i="7"/>
  <c r="M31" i="24" s="1"/>
  <c r="N31" i="24" s="1"/>
  <c r="I31" i="7"/>
  <c r="B31" i="7"/>
  <c r="N31" i="6"/>
  <c r="O31" i="6"/>
  <c r="K31" i="21" s="1"/>
  <c r="L31" i="21" s="1"/>
  <c r="P31" i="6"/>
  <c r="J31" i="6"/>
  <c r="F31" i="6"/>
  <c r="G31" i="6"/>
  <c r="H31" i="6"/>
  <c r="B31" i="6"/>
  <c r="R31" i="5"/>
  <c r="S31" i="5"/>
  <c r="I31" i="21" s="1"/>
  <c r="J31" i="21" s="1"/>
  <c r="T31" i="5"/>
  <c r="L31" i="5"/>
  <c r="H31" i="5"/>
  <c r="I31" i="5"/>
  <c r="I31" i="24" s="1"/>
  <c r="J31" i="24" s="1"/>
  <c r="B31" i="5"/>
  <c r="P31" i="4"/>
  <c r="Q31" i="4"/>
  <c r="R31" i="4"/>
  <c r="K31" i="4"/>
  <c r="G31" i="4"/>
  <c r="H31" i="4"/>
  <c r="G31" i="24" s="1"/>
  <c r="H31" i="24" s="1"/>
  <c r="I31" i="4"/>
  <c r="B31" i="4"/>
  <c r="P31" i="3"/>
  <c r="Q31" i="3"/>
  <c r="E31" i="24" s="1"/>
  <c r="F31" i="24" s="1"/>
  <c r="R31" i="3"/>
  <c r="G31" i="3"/>
  <c r="H31" i="3"/>
  <c r="I31" i="3"/>
  <c r="K31" i="3"/>
  <c r="B31" i="3"/>
  <c r="T31" i="2"/>
  <c r="U31" i="2"/>
  <c r="C31" i="24" s="1"/>
  <c r="D31" i="24" s="1"/>
  <c r="V31" i="2"/>
  <c r="I31" i="2"/>
  <c r="J31" i="2"/>
  <c r="K31" i="2"/>
  <c r="M31" i="2"/>
  <c r="B31" i="2"/>
  <c r="K31" i="24"/>
  <c r="L31" i="24" s="1"/>
  <c r="B31" i="24"/>
  <c r="C31" i="21"/>
  <c r="D31" i="21"/>
  <c r="E31" i="21"/>
  <c r="F31" i="21"/>
  <c r="G31" i="21"/>
  <c r="H31" i="21"/>
  <c r="M31" i="21"/>
  <c r="N31" i="21"/>
  <c r="Q31" i="21"/>
  <c r="R31" i="21"/>
  <c r="B31" i="21"/>
  <c r="C31" i="1"/>
  <c r="D31" i="1" s="1"/>
  <c r="E31" i="1"/>
  <c r="F31" i="1" s="1"/>
  <c r="G31" i="1"/>
  <c r="H31" i="1" s="1"/>
  <c r="I31" i="1"/>
  <c r="J31" i="1" s="1"/>
  <c r="K31" i="1"/>
  <c r="L31" i="1" s="1"/>
  <c r="O31" i="1"/>
  <c r="P31" i="1" s="1"/>
  <c r="Q31" i="1"/>
  <c r="R31" i="1"/>
  <c r="B31" i="1"/>
  <c r="O31" i="21" l="1"/>
  <c r="P31" i="21" s="1"/>
  <c r="M31" i="1"/>
  <c r="N31" i="1" s="1"/>
  <c r="J31" i="5"/>
  <c r="T31" i="21"/>
  <c r="U31" i="21" s="1"/>
  <c r="S31" i="21"/>
  <c r="S31" i="1"/>
  <c r="S31" i="24"/>
  <c r="T31" i="24"/>
  <c r="U31" i="24" s="1"/>
  <c r="T31" i="1"/>
  <c r="U31" i="1" s="1"/>
  <c r="O2" i="9"/>
  <c r="K2" i="9"/>
  <c r="B2" i="9"/>
  <c r="P2" i="8"/>
  <c r="M2" i="8"/>
  <c r="C2" i="8"/>
  <c r="N2" i="7"/>
  <c r="K2" i="7"/>
  <c r="E2" i="7"/>
  <c r="B2" i="7"/>
  <c r="C2" i="4"/>
  <c r="A2" i="4"/>
  <c r="F2" i="3"/>
  <c r="R2" i="2"/>
  <c r="G2" i="2"/>
  <c r="L3" i="25"/>
  <c r="J3" i="25"/>
  <c r="B4" i="25"/>
  <c r="D3" i="25"/>
  <c r="B3" i="25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A3" i="24"/>
  <c r="K2" i="24"/>
  <c r="A2" i="24"/>
  <c r="E36" i="23" l="1"/>
  <c r="E35" i="23"/>
  <c r="E28" i="23"/>
  <c r="E27" i="23"/>
  <c r="B4" i="22"/>
  <c r="M3" i="22"/>
  <c r="I3" i="22"/>
  <c r="E3" i="22"/>
  <c r="B3" i="22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A3" i="21"/>
  <c r="L2" i="21"/>
  <c r="A2" i="21"/>
  <c r="L2" i="1"/>
  <c r="M3" i="13"/>
  <c r="I3" i="13"/>
  <c r="E3" i="13"/>
  <c r="B3" i="13"/>
  <c r="E36" i="18" l="1"/>
  <c r="E35" i="18"/>
  <c r="E28" i="18"/>
  <c r="E27" i="18"/>
  <c r="E36" i="16" l="1"/>
  <c r="E35" i="16"/>
  <c r="E28" i="16"/>
  <c r="E27" i="16"/>
  <c r="P14" i="9" l="1"/>
  <c r="P15" i="9"/>
  <c r="P16" i="9"/>
  <c r="P17" i="9"/>
  <c r="P18" i="9"/>
  <c r="F15" i="6"/>
  <c r="F16" i="6"/>
  <c r="F17" i="6"/>
  <c r="F18" i="6"/>
  <c r="F19" i="6"/>
  <c r="N15" i="6"/>
  <c r="N16" i="6"/>
  <c r="N17" i="6"/>
  <c r="N18" i="6"/>
  <c r="N19" i="6"/>
  <c r="N20" i="6"/>
  <c r="N21" i="6"/>
  <c r="N22" i="6"/>
  <c r="R27" i="5"/>
  <c r="R28" i="5"/>
  <c r="R29" i="5"/>
  <c r="R30" i="5"/>
  <c r="R29" i="8"/>
  <c r="R30" i="8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M5" i="9" l="1"/>
  <c r="N5" i="9"/>
  <c r="O5" i="9"/>
  <c r="L5" i="9"/>
  <c r="Q11" i="9"/>
  <c r="O47" i="9"/>
  <c r="K47" i="9"/>
  <c r="J3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11" i="9"/>
  <c r="Q30" i="9"/>
  <c r="P30" i="9"/>
  <c r="Q29" i="9"/>
  <c r="P29" i="9"/>
  <c r="Q28" i="9"/>
  <c r="Q28" i="21" s="1"/>
  <c r="R28" i="21" s="1"/>
  <c r="P28" i="9"/>
  <c r="Q27" i="9"/>
  <c r="P27" i="9"/>
  <c r="Q26" i="9"/>
  <c r="P26" i="9"/>
  <c r="Q25" i="9"/>
  <c r="P25" i="9"/>
  <c r="Q24" i="9"/>
  <c r="P24" i="9"/>
  <c r="Q23" i="9"/>
  <c r="Q23" i="21" s="1"/>
  <c r="R23" i="21" s="1"/>
  <c r="P23" i="9"/>
  <c r="Q22" i="9"/>
  <c r="Q22" i="21" s="1"/>
  <c r="R22" i="21" s="1"/>
  <c r="P22" i="9"/>
  <c r="Q21" i="9"/>
  <c r="P21" i="9"/>
  <c r="Q20" i="9"/>
  <c r="P20" i="9"/>
  <c r="Q19" i="9"/>
  <c r="Q19" i="21" s="1"/>
  <c r="R19" i="21" s="1"/>
  <c r="P19" i="9"/>
  <c r="Q18" i="9"/>
  <c r="Q17" i="9"/>
  <c r="Q17" i="21" s="1"/>
  <c r="R17" i="21" s="1"/>
  <c r="Q16" i="9"/>
  <c r="Q15" i="9"/>
  <c r="Q15" i="21" s="1"/>
  <c r="R15" i="21" s="1"/>
  <c r="Q14" i="9"/>
  <c r="Q13" i="9"/>
  <c r="Q13" i="21" s="1"/>
  <c r="R13" i="21" s="1"/>
  <c r="P13" i="9"/>
  <c r="Q12" i="9"/>
  <c r="Q12" i="21" s="1"/>
  <c r="R12" i="21" s="1"/>
  <c r="P12" i="9"/>
  <c r="P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H11" i="9"/>
  <c r="G11" i="9"/>
  <c r="A3" i="9"/>
  <c r="F2" i="9"/>
  <c r="F47" i="9"/>
  <c r="B47" i="9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11" i="8"/>
  <c r="Q48" i="8"/>
  <c r="Q47" i="8"/>
  <c r="L47" i="8"/>
  <c r="K3" i="8"/>
  <c r="S30" i="8"/>
  <c r="S29" i="8"/>
  <c r="S28" i="8"/>
  <c r="R28" i="8"/>
  <c r="S27" i="8"/>
  <c r="R27" i="8"/>
  <c r="S26" i="8"/>
  <c r="R26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G47" i="8"/>
  <c r="B47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I11" i="8"/>
  <c r="H11" i="8"/>
  <c r="A3" i="8"/>
  <c r="F2" i="8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11" i="7"/>
  <c r="P11" i="7"/>
  <c r="Q11" i="7"/>
  <c r="M11" i="21" s="1"/>
  <c r="O47" i="7"/>
  <c r="K47" i="7"/>
  <c r="J3" i="7"/>
  <c r="Q30" i="7"/>
  <c r="P30" i="7"/>
  <c r="Q29" i="7"/>
  <c r="P29" i="7"/>
  <c r="Q28" i="7"/>
  <c r="P28" i="7"/>
  <c r="Q27" i="7"/>
  <c r="P27" i="7"/>
  <c r="Q26" i="7"/>
  <c r="P26" i="7"/>
  <c r="Q25" i="7"/>
  <c r="P25" i="7"/>
  <c r="Q24" i="7"/>
  <c r="P24" i="7"/>
  <c r="Q23" i="7"/>
  <c r="P23" i="7"/>
  <c r="Q22" i="7"/>
  <c r="P22" i="7"/>
  <c r="Q21" i="7"/>
  <c r="P21" i="7"/>
  <c r="Q20" i="7"/>
  <c r="P20" i="7"/>
  <c r="Q19" i="7"/>
  <c r="P19" i="7"/>
  <c r="Q18" i="7"/>
  <c r="P18" i="7"/>
  <c r="Q17" i="7"/>
  <c r="P17" i="7"/>
  <c r="Q16" i="7"/>
  <c r="P16" i="7"/>
  <c r="Q15" i="7"/>
  <c r="P15" i="7"/>
  <c r="Q14" i="7"/>
  <c r="P14" i="7"/>
  <c r="Q13" i="7"/>
  <c r="P13" i="7"/>
  <c r="Q12" i="7"/>
  <c r="P12" i="7"/>
  <c r="R11" i="7"/>
  <c r="G12" i="7"/>
  <c r="H12" i="7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G29" i="7"/>
  <c r="H29" i="7"/>
  <c r="G30" i="7"/>
  <c r="H30" i="7"/>
  <c r="H11" i="7"/>
  <c r="G11" i="7"/>
  <c r="A3" i="7"/>
  <c r="F47" i="7"/>
  <c r="B47" i="7"/>
  <c r="M47" i="6"/>
  <c r="J47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11" i="6"/>
  <c r="M2" i="6"/>
  <c r="I2" i="6"/>
  <c r="I3" i="6"/>
  <c r="O30" i="6"/>
  <c r="K30" i="21" s="1"/>
  <c r="L30" i="21" s="1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O21" i="6"/>
  <c r="O20" i="6"/>
  <c r="O19" i="6"/>
  <c r="O18" i="6"/>
  <c r="O17" i="6"/>
  <c r="O16" i="6"/>
  <c r="O15" i="6"/>
  <c r="O14" i="6"/>
  <c r="N14" i="6"/>
  <c r="O13" i="6"/>
  <c r="N13" i="6"/>
  <c r="O12" i="6"/>
  <c r="N12" i="6"/>
  <c r="O11" i="6"/>
  <c r="N11" i="6"/>
  <c r="E47" i="6"/>
  <c r="B47" i="6"/>
  <c r="F12" i="6"/>
  <c r="G12" i="6"/>
  <c r="F13" i="6"/>
  <c r="G13" i="6"/>
  <c r="F14" i="6"/>
  <c r="G14" i="6"/>
  <c r="G15" i="6"/>
  <c r="G16" i="6"/>
  <c r="G17" i="6"/>
  <c r="G18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H27" i="6" s="1"/>
  <c r="F28" i="6"/>
  <c r="G28" i="6"/>
  <c r="F29" i="6"/>
  <c r="G29" i="6"/>
  <c r="F30" i="6"/>
  <c r="G30" i="6"/>
  <c r="G11" i="6"/>
  <c r="F11" i="6"/>
  <c r="A3" i="6"/>
  <c r="E2" i="6"/>
  <c r="A2" i="6"/>
  <c r="O46" i="4"/>
  <c r="K46" i="4"/>
  <c r="Q47" i="5"/>
  <c r="L47" i="5"/>
  <c r="A3" i="5"/>
  <c r="K3" i="5"/>
  <c r="Q2" i="5"/>
  <c r="K2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11" i="5"/>
  <c r="S30" i="5"/>
  <c r="S29" i="5"/>
  <c r="S28" i="5"/>
  <c r="S27" i="5"/>
  <c r="S26" i="5"/>
  <c r="R26" i="5"/>
  <c r="S25" i="5"/>
  <c r="R25" i="5"/>
  <c r="S24" i="5"/>
  <c r="R24" i="5"/>
  <c r="S23" i="5"/>
  <c r="R23" i="5"/>
  <c r="S22" i="5"/>
  <c r="R22" i="5"/>
  <c r="S21" i="5"/>
  <c r="R21" i="5"/>
  <c r="S20" i="5"/>
  <c r="R20" i="5"/>
  <c r="S19" i="5"/>
  <c r="R19" i="5"/>
  <c r="S18" i="5"/>
  <c r="R18" i="5"/>
  <c r="S17" i="5"/>
  <c r="R17" i="5"/>
  <c r="S16" i="5"/>
  <c r="R16" i="5"/>
  <c r="S15" i="5"/>
  <c r="R15" i="5"/>
  <c r="S14" i="5"/>
  <c r="R14" i="5"/>
  <c r="S13" i="5"/>
  <c r="R13" i="5"/>
  <c r="S12" i="5"/>
  <c r="R12" i="5"/>
  <c r="S11" i="5"/>
  <c r="R11" i="5"/>
  <c r="G47" i="5"/>
  <c r="B47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T13" i="5" l="1"/>
  <c r="I13" i="21"/>
  <c r="J13" i="21" s="1"/>
  <c r="T17" i="5"/>
  <c r="I17" i="21"/>
  <c r="J17" i="21" s="1"/>
  <c r="T21" i="5"/>
  <c r="I21" i="21"/>
  <c r="J21" i="21" s="1"/>
  <c r="T23" i="5"/>
  <c r="I23" i="21"/>
  <c r="J23" i="21" s="1"/>
  <c r="T25" i="5"/>
  <c r="I25" i="21"/>
  <c r="J25" i="21" s="1"/>
  <c r="K24" i="1"/>
  <c r="L24" i="1" s="1"/>
  <c r="K24" i="24"/>
  <c r="L24" i="24" s="1"/>
  <c r="H17" i="6"/>
  <c r="K17" i="1"/>
  <c r="L17" i="1" s="1"/>
  <c r="K17" i="24"/>
  <c r="L17" i="24" s="1"/>
  <c r="K11" i="21"/>
  <c r="P16" i="6"/>
  <c r="K16" i="21"/>
  <c r="L16" i="21" s="1"/>
  <c r="P23" i="6"/>
  <c r="K23" i="21"/>
  <c r="L23" i="21" s="1"/>
  <c r="P27" i="6"/>
  <c r="K27" i="21"/>
  <c r="L27" i="21" s="1"/>
  <c r="T13" i="8"/>
  <c r="O13" i="21"/>
  <c r="P13" i="21" s="1"/>
  <c r="T17" i="8"/>
  <c r="O17" i="21"/>
  <c r="P17" i="21" s="1"/>
  <c r="T23" i="8"/>
  <c r="O23" i="21"/>
  <c r="P23" i="21" s="1"/>
  <c r="T27" i="8"/>
  <c r="O27" i="21"/>
  <c r="P27" i="21" s="1"/>
  <c r="I11" i="9"/>
  <c r="Q11" i="1"/>
  <c r="R11" i="1" s="1"/>
  <c r="Q11" i="24"/>
  <c r="Q29" i="1"/>
  <c r="R29" i="1" s="1"/>
  <c r="Q29" i="24"/>
  <c r="R29" i="24" s="1"/>
  <c r="I23" i="9"/>
  <c r="Q23" i="1"/>
  <c r="R23" i="1" s="1"/>
  <c r="Q23" i="24"/>
  <c r="R23" i="24" s="1"/>
  <c r="I19" i="9"/>
  <c r="Q19" i="1"/>
  <c r="R19" i="1" s="1"/>
  <c r="Q19" i="24"/>
  <c r="R19" i="24" s="1"/>
  <c r="I15" i="9"/>
  <c r="Q15" i="1"/>
  <c r="R15" i="1" s="1"/>
  <c r="Q15" i="24"/>
  <c r="R15" i="24" s="1"/>
  <c r="J27" i="5"/>
  <c r="I27" i="24"/>
  <c r="J27" i="24" s="1"/>
  <c r="I27" i="1"/>
  <c r="J27" i="1" s="1"/>
  <c r="J23" i="5"/>
  <c r="I23" i="24"/>
  <c r="J23" i="24" s="1"/>
  <c r="I23" i="1"/>
  <c r="J23" i="1" s="1"/>
  <c r="J21" i="5"/>
  <c r="I21" i="1"/>
  <c r="J21" i="1" s="1"/>
  <c r="I21" i="24"/>
  <c r="J21" i="24" s="1"/>
  <c r="J17" i="5"/>
  <c r="I17" i="1"/>
  <c r="J17" i="1" s="1"/>
  <c r="I17" i="24"/>
  <c r="J17" i="24" s="1"/>
  <c r="J13" i="5"/>
  <c r="I13" i="1"/>
  <c r="J13" i="1" s="1"/>
  <c r="I13" i="24"/>
  <c r="J13" i="24" s="1"/>
  <c r="T29" i="5"/>
  <c r="I29" i="21"/>
  <c r="J29" i="21" s="1"/>
  <c r="H29" i="6"/>
  <c r="K29" i="1"/>
  <c r="L29" i="1" s="1"/>
  <c r="K29" i="24"/>
  <c r="L29" i="24" s="1"/>
  <c r="K16" i="1"/>
  <c r="K16" i="24"/>
  <c r="L16" i="24" s="1"/>
  <c r="I27" i="7"/>
  <c r="M27" i="1"/>
  <c r="N27" i="1" s="1"/>
  <c r="M27" i="24"/>
  <c r="N27" i="24" s="1"/>
  <c r="I23" i="7"/>
  <c r="M23" i="1"/>
  <c r="N23" i="1" s="1"/>
  <c r="M23" i="24"/>
  <c r="N23" i="24" s="1"/>
  <c r="I17" i="7"/>
  <c r="M17" i="1"/>
  <c r="N17" i="1" s="1"/>
  <c r="M17" i="24"/>
  <c r="N17" i="24" s="1"/>
  <c r="I15" i="7"/>
  <c r="M15" i="1"/>
  <c r="N15" i="1" s="1"/>
  <c r="M15" i="24"/>
  <c r="N15" i="24" s="1"/>
  <c r="I13" i="7"/>
  <c r="M13" i="1"/>
  <c r="N13" i="1" s="1"/>
  <c r="M13" i="24"/>
  <c r="N13" i="24" s="1"/>
  <c r="R13" i="7"/>
  <c r="M13" i="21"/>
  <c r="N13" i="21" s="1"/>
  <c r="R17" i="7"/>
  <c r="M17" i="21"/>
  <c r="N17" i="21" s="1"/>
  <c r="R21" i="7"/>
  <c r="M21" i="21"/>
  <c r="N21" i="21" s="1"/>
  <c r="R25" i="7"/>
  <c r="M25" i="21"/>
  <c r="N25" i="21" s="1"/>
  <c r="R29" i="7"/>
  <c r="M29" i="21"/>
  <c r="N29" i="21" s="1"/>
  <c r="J29" i="8"/>
  <c r="O29" i="1"/>
  <c r="P29" i="1" s="1"/>
  <c r="O29" i="24"/>
  <c r="P29" i="24" s="1"/>
  <c r="J25" i="8"/>
  <c r="O25" i="1"/>
  <c r="P25" i="1" s="1"/>
  <c r="O25" i="24"/>
  <c r="P25" i="24" s="1"/>
  <c r="J21" i="8"/>
  <c r="O21" i="1"/>
  <c r="P21" i="1" s="1"/>
  <c r="O21" i="24"/>
  <c r="P21" i="24" s="1"/>
  <c r="J15" i="8"/>
  <c r="O15" i="1"/>
  <c r="P15" i="1" s="1"/>
  <c r="O15" i="24"/>
  <c r="P15" i="24" s="1"/>
  <c r="R14" i="9"/>
  <c r="Q14" i="21"/>
  <c r="R14" i="21" s="1"/>
  <c r="R24" i="9"/>
  <c r="Q24" i="21"/>
  <c r="R24" i="21" s="1"/>
  <c r="R26" i="9"/>
  <c r="Q26" i="21"/>
  <c r="R26" i="21" s="1"/>
  <c r="R30" i="9"/>
  <c r="Q30" i="21"/>
  <c r="R30" i="21" s="1"/>
  <c r="T12" i="5"/>
  <c r="I12" i="21"/>
  <c r="J12" i="21" s="1"/>
  <c r="T14" i="5"/>
  <c r="I14" i="21"/>
  <c r="J14" i="21" s="1"/>
  <c r="T16" i="5"/>
  <c r="I16" i="21"/>
  <c r="J16" i="21" s="1"/>
  <c r="T18" i="5"/>
  <c r="I18" i="21"/>
  <c r="J18" i="21" s="1"/>
  <c r="T20" i="5"/>
  <c r="I20" i="21"/>
  <c r="J20" i="21" s="1"/>
  <c r="T22" i="5"/>
  <c r="I22" i="21"/>
  <c r="J22" i="21" s="1"/>
  <c r="T24" i="5"/>
  <c r="I24" i="21"/>
  <c r="J24" i="21" s="1"/>
  <c r="T26" i="5"/>
  <c r="I26" i="21"/>
  <c r="J26" i="21" s="1"/>
  <c r="T30" i="5"/>
  <c r="I30" i="21"/>
  <c r="J30" i="21" s="1"/>
  <c r="H11" i="6"/>
  <c r="K11" i="24"/>
  <c r="K11" i="1"/>
  <c r="L11" i="1" s="1"/>
  <c r="K27" i="1"/>
  <c r="K27" i="24"/>
  <c r="L27" i="24" s="1"/>
  <c r="H25" i="6"/>
  <c r="K25" i="24"/>
  <c r="L25" i="24" s="1"/>
  <c r="K25" i="1"/>
  <c r="L25" i="1" s="1"/>
  <c r="K23" i="1"/>
  <c r="L23" i="1" s="1"/>
  <c r="K23" i="24"/>
  <c r="L23" i="24" s="1"/>
  <c r="H21" i="6"/>
  <c r="K21" i="1"/>
  <c r="K21" i="24"/>
  <c r="L21" i="24" s="1"/>
  <c r="K19" i="1"/>
  <c r="K19" i="24"/>
  <c r="L19" i="24" s="1"/>
  <c r="H15" i="6"/>
  <c r="K15" i="1"/>
  <c r="L15" i="1" s="1"/>
  <c r="K15" i="24"/>
  <c r="L15" i="24" s="1"/>
  <c r="P12" i="6"/>
  <c r="K12" i="21"/>
  <c r="L12" i="21" s="1"/>
  <c r="P14" i="6"/>
  <c r="K14" i="21"/>
  <c r="L14" i="21" s="1"/>
  <c r="P18" i="6"/>
  <c r="K18" i="21"/>
  <c r="L18" i="21" s="1"/>
  <c r="P22" i="6"/>
  <c r="K22" i="21"/>
  <c r="L22" i="21" s="1"/>
  <c r="P24" i="6"/>
  <c r="K24" i="21"/>
  <c r="L24" i="21" s="1"/>
  <c r="P26" i="6"/>
  <c r="K26" i="21"/>
  <c r="L26" i="21" s="1"/>
  <c r="P28" i="6"/>
  <c r="K28" i="21"/>
  <c r="L28" i="21" s="1"/>
  <c r="M11" i="1"/>
  <c r="N11" i="1" s="1"/>
  <c r="M11" i="24"/>
  <c r="J11" i="8"/>
  <c r="O11" i="1"/>
  <c r="P11" i="1" s="1"/>
  <c r="O11" i="24"/>
  <c r="T12" i="8"/>
  <c r="O12" i="21"/>
  <c r="P12" i="21" s="1"/>
  <c r="T14" i="8"/>
  <c r="O14" i="21"/>
  <c r="P14" i="21" s="1"/>
  <c r="T16" i="8"/>
  <c r="O16" i="21"/>
  <c r="P16" i="21" s="1"/>
  <c r="T18" i="8"/>
  <c r="O18" i="21"/>
  <c r="P18" i="21" s="1"/>
  <c r="T20" i="8"/>
  <c r="O20" i="21"/>
  <c r="P20" i="21" s="1"/>
  <c r="T22" i="8"/>
  <c r="O22" i="21"/>
  <c r="P22" i="21" s="1"/>
  <c r="T24" i="8"/>
  <c r="O24" i="21"/>
  <c r="P24" i="21" s="1"/>
  <c r="T26" i="8"/>
  <c r="O26" i="21"/>
  <c r="P26" i="21" s="1"/>
  <c r="T28" i="8"/>
  <c r="O28" i="21"/>
  <c r="P28" i="21" s="1"/>
  <c r="I30" i="9"/>
  <c r="Q30" i="1"/>
  <c r="R30" i="1" s="1"/>
  <c r="Q30" i="24"/>
  <c r="R30" i="24" s="1"/>
  <c r="I28" i="9"/>
  <c r="Q28" i="1"/>
  <c r="R28" i="1" s="1"/>
  <c r="Q28" i="24"/>
  <c r="R28" i="24" s="1"/>
  <c r="I26" i="9"/>
  <c r="Q26" i="1"/>
  <c r="R26" i="1" s="1"/>
  <c r="Q26" i="24"/>
  <c r="R26" i="24" s="1"/>
  <c r="I24" i="9"/>
  <c r="Q24" i="1"/>
  <c r="R24" i="1" s="1"/>
  <c r="Q24" i="24"/>
  <c r="R24" i="24" s="1"/>
  <c r="I22" i="9"/>
  <c r="Q22" i="1"/>
  <c r="R22" i="1" s="1"/>
  <c r="Q22" i="24"/>
  <c r="R22" i="24" s="1"/>
  <c r="I20" i="9"/>
  <c r="Q20" i="1"/>
  <c r="R20" i="1" s="1"/>
  <c r="Q20" i="24"/>
  <c r="R20" i="24" s="1"/>
  <c r="I18" i="9"/>
  <c r="Q18" i="1"/>
  <c r="R18" i="1" s="1"/>
  <c r="Q18" i="24"/>
  <c r="R18" i="24" s="1"/>
  <c r="I16" i="9"/>
  <c r="Q16" i="24"/>
  <c r="R16" i="24" s="1"/>
  <c r="Q16" i="1"/>
  <c r="R16" i="1" s="1"/>
  <c r="I14" i="9"/>
  <c r="Q14" i="1"/>
  <c r="R14" i="1" s="1"/>
  <c r="Q14" i="24"/>
  <c r="R14" i="24" s="1"/>
  <c r="I12" i="9"/>
  <c r="Q12" i="1"/>
  <c r="R12" i="1" s="1"/>
  <c r="Q12" i="24"/>
  <c r="R12" i="24" s="1"/>
  <c r="T11" i="5"/>
  <c r="I11" i="21"/>
  <c r="T15" i="5"/>
  <c r="I15" i="21"/>
  <c r="J15" i="21" s="1"/>
  <c r="T19" i="5"/>
  <c r="I19" i="21"/>
  <c r="J19" i="21" s="1"/>
  <c r="T28" i="5"/>
  <c r="I28" i="21"/>
  <c r="J28" i="21" s="1"/>
  <c r="H26" i="6"/>
  <c r="K26" i="1"/>
  <c r="L26" i="1" s="1"/>
  <c r="K26" i="24"/>
  <c r="L26" i="24" s="1"/>
  <c r="H22" i="6"/>
  <c r="K22" i="1"/>
  <c r="L22" i="1" s="1"/>
  <c r="K22" i="24"/>
  <c r="L22" i="24" s="1"/>
  <c r="H20" i="6"/>
  <c r="K20" i="1"/>
  <c r="K20" i="24"/>
  <c r="L20" i="24" s="1"/>
  <c r="P13" i="6"/>
  <c r="K13" i="21"/>
  <c r="L13" i="21" s="1"/>
  <c r="P20" i="6"/>
  <c r="K20" i="21"/>
  <c r="L20" i="21" s="1"/>
  <c r="P25" i="6"/>
  <c r="K25" i="21"/>
  <c r="L25" i="21" s="1"/>
  <c r="P29" i="6"/>
  <c r="K29" i="21"/>
  <c r="L29" i="21" s="1"/>
  <c r="T11" i="8"/>
  <c r="O11" i="21"/>
  <c r="T15" i="8"/>
  <c r="O15" i="21"/>
  <c r="P15" i="21" s="1"/>
  <c r="T19" i="8"/>
  <c r="O19" i="21"/>
  <c r="P19" i="21" s="1"/>
  <c r="T21" i="8"/>
  <c r="O21" i="21"/>
  <c r="P21" i="21" s="1"/>
  <c r="T25" i="8"/>
  <c r="O25" i="21"/>
  <c r="P25" i="21" s="1"/>
  <c r="T30" i="8"/>
  <c r="O30" i="21"/>
  <c r="P30" i="21" s="1"/>
  <c r="I27" i="9"/>
  <c r="Q27" i="1"/>
  <c r="R27" i="1" s="1"/>
  <c r="Q27" i="24"/>
  <c r="R27" i="24" s="1"/>
  <c r="I25" i="9"/>
  <c r="Q25" i="1"/>
  <c r="R25" i="1" s="1"/>
  <c r="Q25" i="24"/>
  <c r="R25" i="24" s="1"/>
  <c r="I21" i="9"/>
  <c r="Q21" i="1"/>
  <c r="R21" i="1" s="1"/>
  <c r="Q21" i="24"/>
  <c r="R21" i="24" s="1"/>
  <c r="I17" i="9"/>
  <c r="Q17" i="1"/>
  <c r="R17" i="1" s="1"/>
  <c r="Q17" i="24"/>
  <c r="R17" i="24" s="1"/>
  <c r="I13" i="9"/>
  <c r="Q13" i="1"/>
  <c r="R13" i="1" s="1"/>
  <c r="Q13" i="24"/>
  <c r="R13" i="24" s="1"/>
  <c r="J29" i="5"/>
  <c r="I29" i="24"/>
  <c r="J29" i="24" s="1"/>
  <c r="I29" i="1"/>
  <c r="J29" i="1" s="1"/>
  <c r="J25" i="5"/>
  <c r="I25" i="1"/>
  <c r="J25" i="1" s="1"/>
  <c r="I25" i="24"/>
  <c r="J25" i="24" s="1"/>
  <c r="J19" i="5"/>
  <c r="I19" i="1"/>
  <c r="J19" i="1" s="1"/>
  <c r="I19" i="24"/>
  <c r="J19" i="24" s="1"/>
  <c r="J15" i="5"/>
  <c r="I15" i="1"/>
  <c r="J15" i="1" s="1"/>
  <c r="I15" i="24"/>
  <c r="J15" i="24" s="1"/>
  <c r="H13" i="6"/>
  <c r="K13" i="1"/>
  <c r="K13" i="24"/>
  <c r="L13" i="24" s="1"/>
  <c r="P17" i="6"/>
  <c r="K17" i="21"/>
  <c r="L17" i="21" s="1"/>
  <c r="P21" i="6"/>
  <c r="K21" i="21"/>
  <c r="L21" i="21" s="1"/>
  <c r="I29" i="7"/>
  <c r="M29" i="1"/>
  <c r="M29" i="24"/>
  <c r="N29" i="24" s="1"/>
  <c r="I25" i="7"/>
  <c r="M25" i="1"/>
  <c r="N25" i="1" s="1"/>
  <c r="M25" i="24"/>
  <c r="N25" i="24" s="1"/>
  <c r="I21" i="7"/>
  <c r="M21" i="1"/>
  <c r="N21" i="1" s="1"/>
  <c r="M21" i="24"/>
  <c r="N21" i="24" s="1"/>
  <c r="I19" i="7"/>
  <c r="M19" i="1"/>
  <c r="N19" i="1" s="1"/>
  <c r="M19" i="24"/>
  <c r="N19" i="24" s="1"/>
  <c r="R15" i="7"/>
  <c r="M15" i="21"/>
  <c r="N15" i="21" s="1"/>
  <c r="R19" i="7"/>
  <c r="M19" i="21"/>
  <c r="N19" i="21" s="1"/>
  <c r="R23" i="7"/>
  <c r="M23" i="21"/>
  <c r="N23" i="21" s="1"/>
  <c r="R27" i="7"/>
  <c r="M27" i="21"/>
  <c r="N27" i="21" s="1"/>
  <c r="J27" i="8"/>
  <c r="O27" i="1"/>
  <c r="P27" i="1" s="1"/>
  <c r="O27" i="24"/>
  <c r="P27" i="24" s="1"/>
  <c r="J23" i="8"/>
  <c r="O23" i="1"/>
  <c r="P23" i="1" s="1"/>
  <c r="O23" i="24"/>
  <c r="P23" i="24" s="1"/>
  <c r="J19" i="8"/>
  <c r="O19" i="1"/>
  <c r="O19" i="24"/>
  <c r="P19" i="24" s="1"/>
  <c r="J17" i="8"/>
  <c r="O17" i="1"/>
  <c r="P17" i="1" s="1"/>
  <c r="O17" i="24"/>
  <c r="P17" i="24" s="1"/>
  <c r="J13" i="8"/>
  <c r="O13" i="1"/>
  <c r="P13" i="1" s="1"/>
  <c r="O13" i="24"/>
  <c r="P13" i="24" s="1"/>
  <c r="R18" i="9"/>
  <c r="Q18" i="21"/>
  <c r="R18" i="21" s="1"/>
  <c r="R20" i="9"/>
  <c r="Q20" i="21"/>
  <c r="R20" i="21" s="1"/>
  <c r="J30" i="5"/>
  <c r="I30" i="1"/>
  <c r="I30" i="24"/>
  <c r="J30" i="24" s="1"/>
  <c r="J28" i="5"/>
  <c r="I28" i="1"/>
  <c r="J28" i="1" s="1"/>
  <c r="I28" i="24"/>
  <c r="J28" i="24" s="1"/>
  <c r="J26" i="5"/>
  <c r="I26" i="24"/>
  <c r="J26" i="24" s="1"/>
  <c r="I26" i="1"/>
  <c r="J24" i="5"/>
  <c r="I24" i="1"/>
  <c r="J24" i="1" s="1"/>
  <c r="I24" i="24"/>
  <c r="J24" i="24" s="1"/>
  <c r="J22" i="5"/>
  <c r="I22" i="1"/>
  <c r="J22" i="1" s="1"/>
  <c r="I22" i="24"/>
  <c r="J22" i="24" s="1"/>
  <c r="I20" i="1"/>
  <c r="J20" i="1" s="1"/>
  <c r="I20" i="24"/>
  <c r="J20" i="24" s="1"/>
  <c r="J18" i="5"/>
  <c r="I18" i="24"/>
  <c r="J18" i="24" s="1"/>
  <c r="I18" i="1"/>
  <c r="J18" i="1" s="1"/>
  <c r="J16" i="5"/>
  <c r="I16" i="1"/>
  <c r="J16" i="1" s="1"/>
  <c r="I16" i="24"/>
  <c r="J16" i="24" s="1"/>
  <c r="J14" i="5"/>
  <c r="I14" i="1"/>
  <c r="I14" i="24"/>
  <c r="J14" i="24" s="1"/>
  <c r="J12" i="5"/>
  <c r="I12" i="1"/>
  <c r="J12" i="1" s="1"/>
  <c r="I12" i="24"/>
  <c r="J12" i="24" s="1"/>
  <c r="T27" i="5"/>
  <c r="I27" i="21"/>
  <c r="J27" i="21" s="1"/>
  <c r="H30" i="6"/>
  <c r="K30" i="1"/>
  <c r="L30" i="1" s="1"/>
  <c r="K30" i="24"/>
  <c r="L30" i="24" s="1"/>
  <c r="H28" i="6"/>
  <c r="K28" i="1"/>
  <c r="L28" i="1" s="1"/>
  <c r="K28" i="24"/>
  <c r="L28" i="24" s="1"/>
  <c r="H18" i="6"/>
  <c r="K18" i="1"/>
  <c r="L18" i="1" s="1"/>
  <c r="K18" i="24"/>
  <c r="L18" i="24" s="1"/>
  <c r="H14" i="6"/>
  <c r="K14" i="1"/>
  <c r="L14" i="1" s="1"/>
  <c r="K14" i="24"/>
  <c r="L14" i="24" s="1"/>
  <c r="H12" i="6"/>
  <c r="K12" i="24"/>
  <c r="L12" i="24" s="1"/>
  <c r="K12" i="1"/>
  <c r="L12" i="1" s="1"/>
  <c r="P15" i="6"/>
  <c r="K15" i="21"/>
  <c r="L15" i="21" s="1"/>
  <c r="P19" i="6"/>
  <c r="K19" i="21"/>
  <c r="L19" i="21" s="1"/>
  <c r="I30" i="7"/>
  <c r="M30" i="24"/>
  <c r="N30" i="24" s="1"/>
  <c r="M30" i="1"/>
  <c r="N30" i="1" s="1"/>
  <c r="I28" i="7"/>
  <c r="M28" i="1"/>
  <c r="N28" i="1" s="1"/>
  <c r="M28" i="24"/>
  <c r="N28" i="24" s="1"/>
  <c r="I26" i="7"/>
  <c r="M26" i="24"/>
  <c r="N26" i="24" s="1"/>
  <c r="M26" i="1"/>
  <c r="N26" i="1" s="1"/>
  <c r="M24" i="1"/>
  <c r="N24" i="1" s="1"/>
  <c r="M24" i="24"/>
  <c r="N24" i="24" s="1"/>
  <c r="I22" i="7"/>
  <c r="M22" i="1"/>
  <c r="N22" i="1" s="1"/>
  <c r="M22" i="24"/>
  <c r="N22" i="24" s="1"/>
  <c r="I20" i="7"/>
  <c r="M20" i="1"/>
  <c r="N20" i="1" s="1"/>
  <c r="M20" i="24"/>
  <c r="N20" i="24" s="1"/>
  <c r="I18" i="7"/>
  <c r="M18" i="1"/>
  <c r="N18" i="1" s="1"/>
  <c r="M18" i="24"/>
  <c r="N18" i="24" s="1"/>
  <c r="I16" i="7"/>
  <c r="M16" i="1"/>
  <c r="N16" i="1" s="1"/>
  <c r="M16" i="24"/>
  <c r="N16" i="24" s="1"/>
  <c r="I14" i="7"/>
  <c r="M14" i="1"/>
  <c r="N14" i="1" s="1"/>
  <c r="M14" i="24"/>
  <c r="N14" i="24" s="1"/>
  <c r="I12" i="7"/>
  <c r="M12" i="1"/>
  <c r="N12" i="1" s="1"/>
  <c r="M12" i="24"/>
  <c r="N12" i="24" s="1"/>
  <c r="R12" i="7"/>
  <c r="M12" i="21"/>
  <c r="N12" i="21" s="1"/>
  <c r="R14" i="7"/>
  <c r="M14" i="21"/>
  <c r="N14" i="21" s="1"/>
  <c r="R16" i="7"/>
  <c r="M16" i="21"/>
  <c r="N16" i="21" s="1"/>
  <c r="R18" i="7"/>
  <c r="M18" i="21"/>
  <c r="N18" i="21" s="1"/>
  <c r="R20" i="7"/>
  <c r="M20" i="21"/>
  <c r="N20" i="21" s="1"/>
  <c r="R22" i="7"/>
  <c r="M22" i="21"/>
  <c r="N22" i="21" s="1"/>
  <c r="R24" i="7"/>
  <c r="M24" i="21"/>
  <c r="N24" i="21" s="1"/>
  <c r="R26" i="7"/>
  <c r="M26" i="21"/>
  <c r="N26" i="21" s="1"/>
  <c r="R28" i="7"/>
  <c r="M28" i="21"/>
  <c r="N28" i="21" s="1"/>
  <c r="R30" i="7"/>
  <c r="M30" i="21"/>
  <c r="N30" i="21" s="1"/>
  <c r="N11" i="21"/>
  <c r="J30" i="8"/>
  <c r="O30" i="1"/>
  <c r="P30" i="1" s="1"/>
  <c r="O30" i="24"/>
  <c r="P30" i="24" s="1"/>
  <c r="J28" i="8"/>
  <c r="O28" i="1"/>
  <c r="P28" i="1" s="1"/>
  <c r="O28" i="24"/>
  <c r="P28" i="24" s="1"/>
  <c r="J26" i="8"/>
  <c r="O26" i="24"/>
  <c r="P26" i="24" s="1"/>
  <c r="O26" i="1"/>
  <c r="P26" i="1" s="1"/>
  <c r="J24" i="8"/>
  <c r="O24" i="1"/>
  <c r="P24" i="1" s="1"/>
  <c r="O24" i="24"/>
  <c r="P24" i="24" s="1"/>
  <c r="J22" i="8"/>
  <c r="O22" i="1"/>
  <c r="O22" i="24"/>
  <c r="P22" i="24" s="1"/>
  <c r="J20" i="8"/>
  <c r="O20" i="1"/>
  <c r="P20" i="1" s="1"/>
  <c r="O20" i="24"/>
  <c r="P20" i="24" s="1"/>
  <c r="J18" i="8"/>
  <c r="O18" i="1"/>
  <c r="P18" i="1" s="1"/>
  <c r="O18" i="24"/>
  <c r="P18" i="24" s="1"/>
  <c r="O16" i="1"/>
  <c r="P16" i="1" s="1"/>
  <c r="O16" i="24"/>
  <c r="P16" i="24" s="1"/>
  <c r="J14" i="8"/>
  <c r="O14" i="1"/>
  <c r="P14" i="1" s="1"/>
  <c r="O14" i="24"/>
  <c r="P14" i="24" s="1"/>
  <c r="J12" i="8"/>
  <c r="O12" i="1"/>
  <c r="P12" i="1" s="1"/>
  <c r="O12" i="24"/>
  <c r="P12" i="24" s="1"/>
  <c r="T29" i="8"/>
  <c r="O29" i="21"/>
  <c r="P29" i="21" s="1"/>
  <c r="R16" i="9"/>
  <c r="Q16" i="21"/>
  <c r="R16" i="21" s="1"/>
  <c r="R21" i="9"/>
  <c r="Q21" i="21"/>
  <c r="R21" i="21" s="1"/>
  <c r="R25" i="9"/>
  <c r="Q25" i="21"/>
  <c r="R25" i="21" s="1"/>
  <c r="R27" i="9"/>
  <c r="Q27" i="21"/>
  <c r="R27" i="21" s="1"/>
  <c r="R29" i="9"/>
  <c r="Q29" i="21"/>
  <c r="R29" i="21" s="1"/>
  <c r="R11" i="9"/>
  <c r="Q11" i="21"/>
  <c r="L19" i="1"/>
  <c r="L16" i="1"/>
  <c r="H19" i="6"/>
  <c r="H16" i="6"/>
  <c r="H24" i="6"/>
  <c r="H23" i="6"/>
  <c r="R13" i="9"/>
  <c r="J14" i="1"/>
  <c r="R23" i="9"/>
  <c r="R28" i="9"/>
  <c r="P22" i="1"/>
  <c r="J16" i="8"/>
  <c r="P19" i="1"/>
  <c r="R22" i="9"/>
  <c r="R19" i="9"/>
  <c r="R17" i="9"/>
  <c r="P43" i="9"/>
  <c r="P44" i="9" s="1"/>
  <c r="R15" i="9"/>
  <c r="I29" i="9"/>
  <c r="N29" i="1"/>
  <c r="L13" i="1"/>
  <c r="I24" i="7"/>
  <c r="P30" i="6"/>
  <c r="L27" i="1"/>
  <c r="L21" i="1"/>
  <c r="L20" i="1"/>
  <c r="J30" i="1"/>
  <c r="J26" i="1"/>
  <c r="J20" i="5"/>
  <c r="R12" i="9"/>
  <c r="G43" i="9"/>
  <c r="G44" i="9" s="1"/>
  <c r="H43" i="8"/>
  <c r="H44" i="8" s="1"/>
  <c r="R43" i="8"/>
  <c r="R44" i="8" s="1"/>
  <c r="G43" i="7"/>
  <c r="G44" i="7" s="1"/>
  <c r="P43" i="7"/>
  <c r="P44" i="7" s="1"/>
  <c r="I11" i="7"/>
  <c r="N43" i="6"/>
  <c r="N44" i="6" s="1"/>
  <c r="P11" i="6"/>
  <c r="F43" i="6"/>
  <c r="F44" i="6" s="1"/>
  <c r="R43" i="5"/>
  <c r="R44" i="5" s="1"/>
  <c r="G2" i="5"/>
  <c r="A2" i="5"/>
  <c r="I11" i="5"/>
  <c r="H11" i="5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11" i="4"/>
  <c r="J3" i="4"/>
  <c r="O2" i="4"/>
  <c r="J2" i="4"/>
  <c r="Q30" i="4"/>
  <c r="P30" i="4"/>
  <c r="Q29" i="4"/>
  <c r="P29" i="4"/>
  <c r="Q28" i="4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Q12" i="4"/>
  <c r="P12" i="4"/>
  <c r="Q11" i="4"/>
  <c r="G11" i="21" s="1"/>
  <c r="P11" i="4"/>
  <c r="G11" i="4"/>
  <c r="F46" i="4"/>
  <c r="B46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H14" i="4"/>
  <c r="G14" i="4"/>
  <c r="H13" i="4"/>
  <c r="G13" i="4"/>
  <c r="H12" i="4"/>
  <c r="G12" i="4"/>
  <c r="H11" i="4"/>
  <c r="A3" i="4"/>
  <c r="F2" i="4"/>
  <c r="O47" i="3"/>
  <c r="K47" i="3"/>
  <c r="M5" i="3"/>
  <c r="N5" i="3"/>
  <c r="O5" i="3"/>
  <c r="L5" i="3"/>
  <c r="O5" i="2"/>
  <c r="P5" i="2"/>
  <c r="Q5" i="2"/>
  <c r="R5" i="2"/>
  <c r="S5" i="2"/>
  <c r="N5" i="2"/>
  <c r="J3" i="3"/>
  <c r="O2" i="3"/>
  <c r="J2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11" i="3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E14" i="21" s="1"/>
  <c r="F14" i="21" s="1"/>
  <c r="P14" i="3"/>
  <c r="Q13" i="3"/>
  <c r="E13" i="21" s="1"/>
  <c r="F13" i="21" s="1"/>
  <c r="P13" i="3"/>
  <c r="Q12" i="3"/>
  <c r="P12" i="3"/>
  <c r="Q11" i="3"/>
  <c r="E11" i="21" s="1"/>
  <c r="P11" i="3"/>
  <c r="F47" i="3"/>
  <c r="B47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11" i="3"/>
  <c r="G12" i="3"/>
  <c r="G13" i="3"/>
  <c r="G14" i="3"/>
  <c r="G28" i="3"/>
  <c r="G29" i="3"/>
  <c r="G30" i="3"/>
  <c r="G11" i="3"/>
  <c r="A3" i="3"/>
  <c r="A2" i="3"/>
  <c r="R46" i="2"/>
  <c r="M46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11" i="2"/>
  <c r="L3" i="2"/>
  <c r="L2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C12" i="21" s="1"/>
  <c r="T12" i="2"/>
  <c r="U11" i="2"/>
  <c r="C11" i="21" s="1"/>
  <c r="T11" i="2"/>
  <c r="G46" i="2"/>
  <c r="B46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11" i="2"/>
  <c r="M44" i="21" l="1"/>
  <c r="N44" i="21" s="1"/>
  <c r="L48" i="1"/>
  <c r="E17" i="16" s="1"/>
  <c r="F17" i="16" s="1"/>
  <c r="C24" i="24"/>
  <c r="C24" i="1"/>
  <c r="D24" i="1" s="1"/>
  <c r="C16" i="1"/>
  <c r="C16" i="24"/>
  <c r="V13" i="2"/>
  <c r="C13" i="21"/>
  <c r="V19" i="2"/>
  <c r="C19" i="21"/>
  <c r="V23" i="2"/>
  <c r="C23" i="21"/>
  <c r="V27" i="2"/>
  <c r="C27" i="21"/>
  <c r="E18" i="1"/>
  <c r="F18" i="1" s="1"/>
  <c r="E18" i="24"/>
  <c r="F18" i="24" s="1"/>
  <c r="R16" i="3"/>
  <c r="E16" i="21"/>
  <c r="F16" i="21" s="1"/>
  <c r="R22" i="3"/>
  <c r="E22" i="21"/>
  <c r="F22" i="21" s="1"/>
  <c r="R26" i="3"/>
  <c r="E26" i="21"/>
  <c r="F26" i="21" s="1"/>
  <c r="G30" i="1"/>
  <c r="H30" i="1" s="1"/>
  <c r="G30" i="24"/>
  <c r="H30" i="24" s="1"/>
  <c r="G26" i="1"/>
  <c r="H26" i="1" s="1"/>
  <c r="G26" i="24"/>
  <c r="H26" i="24" s="1"/>
  <c r="G20" i="24"/>
  <c r="H20" i="24" s="1"/>
  <c r="G20" i="1"/>
  <c r="G16" i="1"/>
  <c r="H16" i="1" s="1"/>
  <c r="G16" i="24"/>
  <c r="H16" i="24" s="1"/>
  <c r="R13" i="4"/>
  <c r="G13" i="21"/>
  <c r="H13" i="21" s="1"/>
  <c r="R17" i="4"/>
  <c r="G17" i="21"/>
  <c r="H17" i="21" s="1"/>
  <c r="R23" i="4"/>
  <c r="G23" i="21"/>
  <c r="H23" i="21" s="1"/>
  <c r="R27" i="4"/>
  <c r="G27" i="21"/>
  <c r="H27" i="21" s="1"/>
  <c r="C28" i="24"/>
  <c r="C28" i="1"/>
  <c r="D28" i="1" s="1"/>
  <c r="D11" i="21"/>
  <c r="V17" i="2"/>
  <c r="C17" i="21"/>
  <c r="E30" i="1"/>
  <c r="F30" i="1" s="1"/>
  <c r="E30" i="24"/>
  <c r="F30" i="24" s="1"/>
  <c r="I22" i="3"/>
  <c r="E22" i="24"/>
  <c r="F22" i="24" s="1"/>
  <c r="E22" i="1"/>
  <c r="F22" i="1" s="1"/>
  <c r="I14" i="3"/>
  <c r="E14" i="24"/>
  <c r="F14" i="24" s="1"/>
  <c r="E14" i="1"/>
  <c r="F14" i="1" s="1"/>
  <c r="R12" i="3"/>
  <c r="E12" i="21"/>
  <c r="F12" i="21" s="1"/>
  <c r="R20" i="3"/>
  <c r="E20" i="21"/>
  <c r="F20" i="21" s="1"/>
  <c r="R28" i="3"/>
  <c r="E28" i="21"/>
  <c r="F28" i="21" s="1"/>
  <c r="G13" i="24"/>
  <c r="H13" i="24" s="1"/>
  <c r="G13" i="1"/>
  <c r="H13" i="1" s="1"/>
  <c r="G24" i="1"/>
  <c r="H24" i="1" s="1"/>
  <c r="G24" i="24"/>
  <c r="H24" i="24" s="1"/>
  <c r="H11" i="21"/>
  <c r="R19" i="4"/>
  <c r="G19" i="21"/>
  <c r="H19" i="21" s="1"/>
  <c r="R29" i="4"/>
  <c r="G29" i="21"/>
  <c r="H29" i="21" s="1"/>
  <c r="R11" i="21"/>
  <c r="Q44" i="21"/>
  <c r="Q43" i="21"/>
  <c r="R47" i="1"/>
  <c r="G20" i="16" s="1"/>
  <c r="H20" i="16" s="1"/>
  <c r="R48" i="1"/>
  <c r="R45" i="1"/>
  <c r="K20" i="16" s="1"/>
  <c r="L20" i="16" s="1"/>
  <c r="R46" i="1"/>
  <c r="I20" i="16" s="1"/>
  <c r="J20" i="16" s="1"/>
  <c r="L11" i="21"/>
  <c r="K43" i="21"/>
  <c r="K44" i="21"/>
  <c r="C23" i="24"/>
  <c r="C23" i="1"/>
  <c r="D23" i="1" s="1"/>
  <c r="C15" i="1"/>
  <c r="D15" i="1" s="1"/>
  <c r="C15" i="24"/>
  <c r="E29" i="1"/>
  <c r="F29" i="1" s="1"/>
  <c r="E29" i="24"/>
  <c r="F29" i="24" s="1"/>
  <c r="E21" i="24"/>
  <c r="F21" i="24" s="1"/>
  <c r="E21" i="1"/>
  <c r="F21" i="1" s="1"/>
  <c r="I13" i="3"/>
  <c r="E13" i="1"/>
  <c r="F13" i="1" s="1"/>
  <c r="E13" i="24"/>
  <c r="F13" i="24" s="1"/>
  <c r="I11" i="1"/>
  <c r="I44" i="1" s="1"/>
  <c r="I11" i="24"/>
  <c r="N45" i="21"/>
  <c r="K18" i="18" s="1"/>
  <c r="L18" i="18" s="1"/>
  <c r="N48" i="21"/>
  <c r="E18" i="18" s="1"/>
  <c r="F18" i="18" s="1"/>
  <c r="N47" i="21"/>
  <c r="G18" i="18" s="1"/>
  <c r="H18" i="18" s="1"/>
  <c r="N46" i="21"/>
  <c r="I18" i="18" s="1"/>
  <c r="J18" i="18" s="1"/>
  <c r="C26" i="1"/>
  <c r="D26" i="1" s="1"/>
  <c r="C26" i="24"/>
  <c r="C18" i="1"/>
  <c r="D18" i="1" s="1"/>
  <c r="C18" i="24"/>
  <c r="V14" i="2"/>
  <c r="C14" i="21"/>
  <c r="V18" i="2"/>
  <c r="C18" i="21"/>
  <c r="V22" i="2"/>
  <c r="C22" i="21"/>
  <c r="V26" i="2"/>
  <c r="C26" i="21"/>
  <c r="V30" i="2"/>
  <c r="C30" i="21"/>
  <c r="I24" i="3"/>
  <c r="E24" i="1"/>
  <c r="F24" i="1" s="1"/>
  <c r="E24" i="24"/>
  <c r="F24" i="24" s="1"/>
  <c r="I16" i="3"/>
  <c r="E16" i="1"/>
  <c r="F16" i="1" s="1"/>
  <c r="E16" i="24"/>
  <c r="F16" i="24" s="1"/>
  <c r="I12" i="3"/>
  <c r="E12" i="1"/>
  <c r="F12" i="1" s="1"/>
  <c r="E12" i="24"/>
  <c r="F12" i="24" s="1"/>
  <c r="F11" i="21"/>
  <c r="R15" i="3"/>
  <c r="E15" i="21"/>
  <c r="F15" i="21" s="1"/>
  <c r="R19" i="3"/>
  <c r="E19" i="21"/>
  <c r="F19" i="21" s="1"/>
  <c r="R23" i="3"/>
  <c r="E23" i="21"/>
  <c r="F23" i="21" s="1"/>
  <c r="R27" i="3"/>
  <c r="E27" i="21"/>
  <c r="F27" i="21" s="1"/>
  <c r="G12" i="1"/>
  <c r="H12" i="1" s="1"/>
  <c r="G12" i="24"/>
  <c r="H12" i="24" s="1"/>
  <c r="G27" i="1"/>
  <c r="H27" i="1" s="1"/>
  <c r="G27" i="24"/>
  <c r="H27" i="24" s="1"/>
  <c r="G23" i="1"/>
  <c r="G23" i="24"/>
  <c r="H23" i="24" s="1"/>
  <c r="I21" i="4"/>
  <c r="G21" i="1"/>
  <c r="H21" i="1" s="1"/>
  <c r="G21" i="24"/>
  <c r="H21" i="24" s="1"/>
  <c r="G19" i="1"/>
  <c r="H19" i="1" s="1"/>
  <c r="G19" i="24"/>
  <c r="H19" i="24" s="1"/>
  <c r="G17" i="24"/>
  <c r="H17" i="24" s="1"/>
  <c r="G17" i="1"/>
  <c r="H17" i="1" s="1"/>
  <c r="G15" i="24"/>
  <c r="H15" i="24" s="1"/>
  <c r="G15" i="1"/>
  <c r="H15" i="1" s="1"/>
  <c r="R12" i="4"/>
  <c r="G12" i="21"/>
  <c r="H12" i="21" s="1"/>
  <c r="R14" i="4"/>
  <c r="G14" i="21"/>
  <c r="H14" i="21" s="1"/>
  <c r="R16" i="4"/>
  <c r="G16" i="21"/>
  <c r="H16" i="21" s="1"/>
  <c r="R18" i="4"/>
  <c r="G18" i="21"/>
  <c r="H18" i="21" s="1"/>
  <c r="R20" i="4"/>
  <c r="G20" i="21"/>
  <c r="H20" i="21" s="1"/>
  <c r="R22" i="4"/>
  <c r="G22" i="21"/>
  <c r="H22" i="21" s="1"/>
  <c r="R24" i="4"/>
  <c r="G24" i="21"/>
  <c r="H24" i="21" s="1"/>
  <c r="R26" i="4"/>
  <c r="G26" i="21"/>
  <c r="H26" i="21" s="1"/>
  <c r="R28" i="4"/>
  <c r="G28" i="21"/>
  <c r="H28" i="21" s="1"/>
  <c r="R30" i="4"/>
  <c r="G30" i="21"/>
  <c r="H30" i="21" s="1"/>
  <c r="M44" i="24"/>
  <c r="M43" i="24"/>
  <c r="N11" i="24"/>
  <c r="C20" i="1"/>
  <c r="D20" i="1" s="1"/>
  <c r="C20" i="24"/>
  <c r="C12" i="1"/>
  <c r="C12" i="24"/>
  <c r="V15" i="2"/>
  <c r="C15" i="21"/>
  <c r="V21" i="2"/>
  <c r="C21" i="21"/>
  <c r="V25" i="2"/>
  <c r="C25" i="21"/>
  <c r="V29" i="2"/>
  <c r="C29" i="21"/>
  <c r="E26" i="1"/>
  <c r="F26" i="1" s="1"/>
  <c r="E26" i="24"/>
  <c r="F26" i="24" s="1"/>
  <c r="R18" i="3"/>
  <c r="E18" i="21"/>
  <c r="F18" i="21" s="1"/>
  <c r="R24" i="3"/>
  <c r="E24" i="21"/>
  <c r="F24" i="21" s="1"/>
  <c r="R30" i="3"/>
  <c r="E30" i="21"/>
  <c r="F30" i="21" s="1"/>
  <c r="G11" i="24"/>
  <c r="G11" i="1"/>
  <c r="H11" i="1" s="1"/>
  <c r="G28" i="1"/>
  <c r="H28" i="1" s="1"/>
  <c r="G28" i="24"/>
  <c r="H28" i="24" s="1"/>
  <c r="G22" i="1"/>
  <c r="H22" i="1" s="1"/>
  <c r="G22" i="24"/>
  <c r="H22" i="24" s="1"/>
  <c r="G18" i="1"/>
  <c r="H18" i="1" s="1"/>
  <c r="G18" i="24"/>
  <c r="H18" i="24" s="1"/>
  <c r="R15" i="4"/>
  <c r="G15" i="21"/>
  <c r="H15" i="21" s="1"/>
  <c r="R21" i="4"/>
  <c r="G21" i="21"/>
  <c r="H21" i="21" s="1"/>
  <c r="R25" i="4"/>
  <c r="G25" i="21"/>
  <c r="H25" i="21" s="1"/>
  <c r="L47" i="1"/>
  <c r="G17" i="16" s="1"/>
  <c r="H17" i="16" s="1"/>
  <c r="I43" i="21"/>
  <c r="J11" i="21"/>
  <c r="I44" i="21"/>
  <c r="C27" i="24"/>
  <c r="C27" i="1"/>
  <c r="C19" i="24"/>
  <c r="C19" i="1"/>
  <c r="D19" i="1" s="1"/>
  <c r="I11" i="3"/>
  <c r="E11" i="24"/>
  <c r="E11" i="1"/>
  <c r="F11" i="1" s="1"/>
  <c r="E25" i="24"/>
  <c r="F25" i="24" s="1"/>
  <c r="E25" i="1"/>
  <c r="F25" i="1" s="1"/>
  <c r="E17" i="24"/>
  <c r="F17" i="24" s="1"/>
  <c r="E17" i="1"/>
  <c r="F17" i="1" s="1"/>
  <c r="C30" i="1"/>
  <c r="C30" i="24"/>
  <c r="C22" i="1"/>
  <c r="D22" i="1" s="1"/>
  <c r="C22" i="24"/>
  <c r="C14" i="1"/>
  <c r="D14" i="1" s="1"/>
  <c r="C14" i="24"/>
  <c r="D12" i="21"/>
  <c r="V16" i="2"/>
  <c r="C16" i="21"/>
  <c r="V20" i="2"/>
  <c r="C20" i="21"/>
  <c r="V24" i="2"/>
  <c r="C24" i="21"/>
  <c r="V28" i="2"/>
  <c r="C28" i="21"/>
  <c r="E28" i="1"/>
  <c r="F28" i="1" s="1"/>
  <c r="E28" i="24"/>
  <c r="F28" i="24" s="1"/>
  <c r="E20" i="1"/>
  <c r="F20" i="1" s="1"/>
  <c r="E20" i="24"/>
  <c r="F20" i="24" s="1"/>
  <c r="R17" i="3"/>
  <c r="E17" i="21"/>
  <c r="F17" i="21" s="1"/>
  <c r="R21" i="3"/>
  <c r="E21" i="21"/>
  <c r="F21" i="21" s="1"/>
  <c r="R25" i="3"/>
  <c r="E25" i="21"/>
  <c r="F25" i="21" s="1"/>
  <c r="R29" i="3"/>
  <c r="E29" i="21"/>
  <c r="F29" i="21" s="1"/>
  <c r="G14" i="1"/>
  <c r="H14" i="1" s="1"/>
  <c r="G14" i="24"/>
  <c r="H14" i="24" s="1"/>
  <c r="I29" i="4"/>
  <c r="G29" i="1"/>
  <c r="H29" i="1" s="1"/>
  <c r="G29" i="24"/>
  <c r="H29" i="24" s="1"/>
  <c r="G25" i="1"/>
  <c r="G25" i="24"/>
  <c r="H25" i="24" s="1"/>
  <c r="K11" i="2"/>
  <c r="C11" i="1"/>
  <c r="D11" i="1" s="1"/>
  <c r="C11" i="24"/>
  <c r="C29" i="1"/>
  <c r="D29" i="1" s="1"/>
  <c r="C29" i="24"/>
  <c r="C25" i="1"/>
  <c r="D25" i="1" s="1"/>
  <c r="C25" i="24"/>
  <c r="C21" i="1"/>
  <c r="D21" i="1" s="1"/>
  <c r="C21" i="24"/>
  <c r="K17" i="2"/>
  <c r="C17" i="1"/>
  <c r="D17" i="1" s="1"/>
  <c r="C17" i="24"/>
  <c r="C13" i="1"/>
  <c r="D13" i="1" s="1"/>
  <c r="C13" i="24"/>
  <c r="I20" i="3"/>
  <c r="E27" i="24"/>
  <c r="F27" i="24" s="1"/>
  <c r="E27" i="1"/>
  <c r="I23" i="3"/>
  <c r="E23" i="1"/>
  <c r="F23" i="1" s="1"/>
  <c r="E23" i="24"/>
  <c r="F23" i="24" s="1"/>
  <c r="E19" i="1"/>
  <c r="F19" i="1" s="1"/>
  <c r="E19" i="24"/>
  <c r="F19" i="24" s="1"/>
  <c r="E15" i="1"/>
  <c r="F15" i="1" s="1"/>
  <c r="E15" i="24"/>
  <c r="F15" i="24" s="1"/>
  <c r="M43" i="21"/>
  <c r="P11" i="21"/>
  <c r="O43" i="21"/>
  <c r="O44" i="21"/>
  <c r="O44" i="24"/>
  <c r="P11" i="24"/>
  <c r="O43" i="24"/>
  <c r="K43" i="24"/>
  <c r="K44" i="24"/>
  <c r="L11" i="24"/>
  <c r="R11" i="24"/>
  <c r="Q44" i="24"/>
  <c r="Q43" i="24"/>
  <c r="N48" i="1"/>
  <c r="E18" i="16" s="1"/>
  <c r="F18" i="16" s="1"/>
  <c r="N47" i="1"/>
  <c r="G18" i="16" s="1"/>
  <c r="H18" i="16" s="1"/>
  <c r="P47" i="1"/>
  <c r="P48" i="1"/>
  <c r="P46" i="1"/>
  <c r="P45" i="1"/>
  <c r="N46" i="1"/>
  <c r="N45" i="1"/>
  <c r="L45" i="1"/>
  <c r="L46" i="1"/>
  <c r="D16" i="1"/>
  <c r="K44" i="1"/>
  <c r="I12" i="4"/>
  <c r="I13" i="4"/>
  <c r="V12" i="2"/>
  <c r="V11" i="2"/>
  <c r="I11" i="4"/>
  <c r="I14" i="4"/>
  <c r="R11" i="3"/>
  <c r="R14" i="3"/>
  <c r="R13" i="3"/>
  <c r="K13" i="2"/>
  <c r="Q43" i="1"/>
  <c r="O43" i="1"/>
  <c r="O44" i="1"/>
  <c r="Q44" i="1"/>
  <c r="K43" i="1"/>
  <c r="M44" i="1"/>
  <c r="M43" i="1"/>
  <c r="H23" i="1"/>
  <c r="I28" i="4"/>
  <c r="I27" i="4"/>
  <c r="I30" i="4"/>
  <c r="I26" i="4"/>
  <c r="I25" i="4"/>
  <c r="H25" i="1"/>
  <c r="I24" i="4"/>
  <c r="I23" i="4"/>
  <c r="I22" i="4"/>
  <c r="I18" i="4"/>
  <c r="I17" i="4"/>
  <c r="I20" i="4"/>
  <c r="H20" i="1"/>
  <c r="I16" i="4"/>
  <c r="I19" i="4"/>
  <c r="I15" i="4"/>
  <c r="I15" i="3"/>
  <c r="I28" i="3"/>
  <c r="I30" i="3"/>
  <c r="I21" i="3"/>
  <c r="I27" i="3"/>
  <c r="F27" i="1"/>
  <c r="I19" i="3"/>
  <c r="I29" i="3"/>
  <c r="I26" i="3"/>
  <c r="I18" i="3"/>
  <c r="I25" i="3"/>
  <c r="I17" i="3"/>
  <c r="K14" i="2"/>
  <c r="K16" i="2"/>
  <c r="I43" i="2"/>
  <c r="I44" i="2" s="1"/>
  <c r="K29" i="2"/>
  <c r="K30" i="2"/>
  <c r="D30" i="1"/>
  <c r="K28" i="2"/>
  <c r="K27" i="2"/>
  <c r="D27" i="1"/>
  <c r="K26" i="2"/>
  <c r="K23" i="2"/>
  <c r="K25" i="2"/>
  <c r="K24" i="2"/>
  <c r="K22" i="2"/>
  <c r="K21" i="2"/>
  <c r="K20" i="2"/>
  <c r="K19" i="2"/>
  <c r="K18" i="2"/>
  <c r="P43" i="4"/>
  <c r="P44" i="4" s="1"/>
  <c r="J11" i="5"/>
  <c r="H43" i="5"/>
  <c r="H44" i="5" s="1"/>
  <c r="R11" i="4"/>
  <c r="G43" i="4"/>
  <c r="G44" i="4" s="1"/>
  <c r="G43" i="3"/>
  <c r="G44" i="3" s="1"/>
  <c r="P43" i="3"/>
  <c r="P44" i="3" s="1"/>
  <c r="K15" i="2"/>
  <c r="K12" i="2"/>
  <c r="T43" i="2"/>
  <c r="T44" i="2" s="1"/>
  <c r="C12" i="22" l="1"/>
  <c r="E12" i="22" s="1"/>
  <c r="I43" i="1"/>
  <c r="C43" i="21"/>
  <c r="C44" i="21"/>
  <c r="D44" i="21" s="1"/>
  <c r="J11" i="1"/>
  <c r="S11" i="1" s="1"/>
  <c r="R45" i="24"/>
  <c r="K20" i="23" s="1"/>
  <c r="L20" i="23" s="1"/>
  <c r="R47" i="24"/>
  <c r="G20" i="23" s="1"/>
  <c r="H20" i="23" s="1"/>
  <c r="R46" i="24"/>
  <c r="I20" i="23" s="1"/>
  <c r="J20" i="23" s="1"/>
  <c r="R48" i="24"/>
  <c r="E20" i="23" s="1"/>
  <c r="F20" i="23" s="1"/>
  <c r="D13" i="24"/>
  <c r="T13" i="24" s="1"/>
  <c r="U13" i="24" s="1"/>
  <c r="D24" i="21"/>
  <c r="S24" i="21" s="1"/>
  <c r="D16" i="21"/>
  <c r="S16" i="21" s="1"/>
  <c r="E44" i="24"/>
  <c r="E43" i="24"/>
  <c r="F11" i="24"/>
  <c r="D25" i="21"/>
  <c r="T25" i="21" s="1"/>
  <c r="U25" i="21" s="1"/>
  <c r="N44" i="24"/>
  <c r="C12" i="25"/>
  <c r="E12" i="25" s="1"/>
  <c r="H48" i="21"/>
  <c r="E15" i="18" s="1"/>
  <c r="F15" i="18" s="1"/>
  <c r="H47" i="21"/>
  <c r="G15" i="18" s="1"/>
  <c r="H15" i="18" s="1"/>
  <c r="H46" i="21"/>
  <c r="I15" i="18" s="1"/>
  <c r="J15" i="18" s="1"/>
  <c r="H45" i="21"/>
  <c r="K15" i="18" s="1"/>
  <c r="L15" i="18" s="1"/>
  <c r="D28" i="24"/>
  <c r="T28" i="24" s="1"/>
  <c r="U28" i="24" s="1"/>
  <c r="D24" i="24"/>
  <c r="T24" i="24" s="1"/>
  <c r="U24" i="24" s="1"/>
  <c r="L48" i="24"/>
  <c r="E17" i="23" s="1"/>
  <c r="F17" i="23" s="1"/>
  <c r="L46" i="24"/>
  <c r="I17" i="23" s="1"/>
  <c r="J17" i="23" s="1"/>
  <c r="L47" i="24"/>
  <c r="G17" i="23" s="1"/>
  <c r="H17" i="23" s="1"/>
  <c r="L45" i="24"/>
  <c r="K17" i="23" s="1"/>
  <c r="L17" i="23" s="1"/>
  <c r="P48" i="24"/>
  <c r="E19" i="23" s="1"/>
  <c r="F19" i="23" s="1"/>
  <c r="P46" i="24"/>
  <c r="I19" i="23" s="1"/>
  <c r="J19" i="23" s="1"/>
  <c r="P47" i="24"/>
  <c r="G19" i="23" s="1"/>
  <c r="H19" i="23" s="1"/>
  <c r="P45" i="24"/>
  <c r="K19" i="23" s="1"/>
  <c r="L19" i="23" s="1"/>
  <c r="P47" i="21"/>
  <c r="G19" i="18" s="1"/>
  <c r="H19" i="18" s="1"/>
  <c r="P46" i="21"/>
  <c r="I19" i="18" s="1"/>
  <c r="J19" i="18" s="1"/>
  <c r="P45" i="21"/>
  <c r="K19" i="18" s="1"/>
  <c r="L19" i="18" s="1"/>
  <c r="P48" i="21"/>
  <c r="E19" i="18" s="1"/>
  <c r="F19" i="18" s="1"/>
  <c r="D21" i="24"/>
  <c r="S21" i="24" s="1"/>
  <c r="D29" i="24"/>
  <c r="T29" i="24" s="1"/>
  <c r="U29" i="24" s="1"/>
  <c r="D14" i="24"/>
  <c r="T14" i="24" s="1"/>
  <c r="U14" i="24" s="1"/>
  <c r="D30" i="24"/>
  <c r="T30" i="24" s="1"/>
  <c r="U30" i="24" s="1"/>
  <c r="D27" i="24"/>
  <c r="T27" i="24" s="1"/>
  <c r="U27" i="24" s="1"/>
  <c r="T11" i="21"/>
  <c r="U11" i="21" s="1"/>
  <c r="J47" i="21"/>
  <c r="G16" i="18" s="1"/>
  <c r="H16" i="18" s="1"/>
  <c r="J45" i="21"/>
  <c r="K16" i="18" s="1"/>
  <c r="L16" i="18" s="1"/>
  <c r="J48" i="21"/>
  <c r="E16" i="18" s="1"/>
  <c r="F16" i="18" s="1"/>
  <c r="J46" i="21"/>
  <c r="I16" i="18" s="1"/>
  <c r="J16" i="18" s="1"/>
  <c r="H11" i="24"/>
  <c r="G43" i="24"/>
  <c r="G44" i="24"/>
  <c r="E43" i="21"/>
  <c r="D23" i="24"/>
  <c r="S23" i="24" s="1"/>
  <c r="D17" i="21"/>
  <c r="T17" i="21" s="1"/>
  <c r="U17" i="21" s="1"/>
  <c r="D27" i="21"/>
  <c r="S27" i="21" s="1"/>
  <c r="D19" i="21"/>
  <c r="T19" i="21" s="1"/>
  <c r="U19" i="21" s="1"/>
  <c r="S19" i="21"/>
  <c r="D16" i="24"/>
  <c r="T16" i="24" s="1"/>
  <c r="U16" i="24" s="1"/>
  <c r="C10" i="22"/>
  <c r="E10" i="22" s="1"/>
  <c r="J44" i="21"/>
  <c r="D15" i="21"/>
  <c r="T15" i="21" s="1"/>
  <c r="U15" i="21" s="1"/>
  <c r="D20" i="24"/>
  <c r="T20" i="24" s="1"/>
  <c r="U20" i="24" s="1"/>
  <c r="E44" i="21"/>
  <c r="D26" i="21"/>
  <c r="T26" i="21" s="1"/>
  <c r="U26" i="21" s="1"/>
  <c r="D18" i="21"/>
  <c r="T18" i="21" s="1"/>
  <c r="U18" i="21" s="1"/>
  <c r="D18" i="24"/>
  <c r="T18" i="24" s="1"/>
  <c r="U18" i="24" s="1"/>
  <c r="L44" i="24"/>
  <c r="C11" i="25"/>
  <c r="E11" i="25" s="1"/>
  <c r="P44" i="24"/>
  <c r="C13" i="25"/>
  <c r="E13" i="25" s="1"/>
  <c r="D17" i="24"/>
  <c r="S17" i="24" s="1"/>
  <c r="D28" i="21"/>
  <c r="S28" i="21" s="1"/>
  <c r="D20" i="21"/>
  <c r="S20" i="21" s="1"/>
  <c r="S12" i="21"/>
  <c r="D29" i="21"/>
  <c r="S29" i="21" s="1"/>
  <c r="D21" i="21"/>
  <c r="T21" i="21" s="1"/>
  <c r="U21" i="21" s="1"/>
  <c r="D12" i="24"/>
  <c r="N47" i="24"/>
  <c r="G18" i="23" s="1"/>
  <c r="H18" i="23" s="1"/>
  <c r="N48" i="24"/>
  <c r="E18" i="23" s="1"/>
  <c r="F18" i="23" s="1"/>
  <c r="N46" i="24"/>
  <c r="I18" i="23" s="1"/>
  <c r="J18" i="23" s="1"/>
  <c r="N45" i="24"/>
  <c r="K18" i="23" s="1"/>
  <c r="L18" i="23" s="1"/>
  <c r="F47" i="21"/>
  <c r="G14" i="18" s="1"/>
  <c r="H14" i="18" s="1"/>
  <c r="F45" i="21"/>
  <c r="K14" i="18" s="1"/>
  <c r="L14" i="18" s="1"/>
  <c r="F48" i="21"/>
  <c r="E14" i="18" s="1"/>
  <c r="F14" i="18" s="1"/>
  <c r="F46" i="21"/>
  <c r="I14" i="18" s="1"/>
  <c r="J14" i="18" s="1"/>
  <c r="D30" i="21"/>
  <c r="S30" i="21" s="1"/>
  <c r="T30" i="21"/>
  <c r="U30" i="21" s="1"/>
  <c r="D22" i="21"/>
  <c r="T22" i="21" s="1"/>
  <c r="U22" i="21" s="1"/>
  <c r="D14" i="21"/>
  <c r="S14" i="21" s="1"/>
  <c r="D26" i="24"/>
  <c r="T26" i="24" s="1"/>
  <c r="U26" i="24" s="1"/>
  <c r="S26" i="24"/>
  <c r="J11" i="24"/>
  <c r="I43" i="24"/>
  <c r="I44" i="24"/>
  <c r="D15" i="24"/>
  <c r="T15" i="24" s="1"/>
  <c r="U15" i="24" s="1"/>
  <c r="L44" i="21"/>
  <c r="C11" i="22"/>
  <c r="E11" i="22" s="1"/>
  <c r="R44" i="21"/>
  <c r="C14" i="22"/>
  <c r="E14" i="22" s="1"/>
  <c r="G44" i="21"/>
  <c r="L45" i="21"/>
  <c r="K17" i="18" s="1"/>
  <c r="L17" i="18" s="1"/>
  <c r="L47" i="21"/>
  <c r="G17" i="18" s="1"/>
  <c r="H17" i="18" s="1"/>
  <c r="L46" i="21"/>
  <c r="I17" i="18" s="1"/>
  <c r="J17" i="18" s="1"/>
  <c r="L48" i="21"/>
  <c r="E17" i="18" s="1"/>
  <c r="F17" i="18" s="1"/>
  <c r="J48" i="1"/>
  <c r="E16" i="16" s="1"/>
  <c r="F16" i="16" s="1"/>
  <c r="R44" i="24"/>
  <c r="C14" i="25"/>
  <c r="E14" i="25" s="1"/>
  <c r="P44" i="21"/>
  <c r="C13" i="22"/>
  <c r="E13" i="22" s="1"/>
  <c r="D25" i="24"/>
  <c r="T25" i="24" s="1"/>
  <c r="U25" i="24" s="1"/>
  <c r="D11" i="24"/>
  <c r="C43" i="24"/>
  <c r="C44" i="24"/>
  <c r="T12" i="21"/>
  <c r="U12" i="21" s="1"/>
  <c r="D22" i="24"/>
  <c r="T22" i="24" s="1"/>
  <c r="U22" i="24" s="1"/>
  <c r="D19" i="24"/>
  <c r="T19" i="24" s="1"/>
  <c r="U19" i="24" s="1"/>
  <c r="E20" i="16"/>
  <c r="F20" i="16" s="1"/>
  <c r="R45" i="21"/>
  <c r="K20" i="18" s="1"/>
  <c r="L20" i="18" s="1"/>
  <c r="R48" i="21"/>
  <c r="E20" i="18" s="1"/>
  <c r="F20" i="18" s="1"/>
  <c r="R47" i="21"/>
  <c r="G20" i="18" s="1"/>
  <c r="H20" i="18" s="1"/>
  <c r="R46" i="21"/>
  <c r="I20" i="18" s="1"/>
  <c r="J20" i="18" s="1"/>
  <c r="G43" i="21"/>
  <c r="S11" i="21"/>
  <c r="D23" i="21"/>
  <c r="T23" i="21" s="1"/>
  <c r="U23" i="21" s="1"/>
  <c r="S23" i="21"/>
  <c r="D13" i="21"/>
  <c r="C14" i="13"/>
  <c r="E14" i="13" s="1"/>
  <c r="R44" i="1"/>
  <c r="K19" i="16"/>
  <c r="L19" i="16" s="1"/>
  <c r="I19" i="16"/>
  <c r="J19" i="16" s="1"/>
  <c r="E19" i="16"/>
  <c r="F19" i="16" s="1"/>
  <c r="C13" i="13"/>
  <c r="E13" i="13" s="1"/>
  <c r="P44" i="1"/>
  <c r="G19" i="16"/>
  <c r="H19" i="16" s="1"/>
  <c r="K18" i="16"/>
  <c r="L18" i="16" s="1"/>
  <c r="I18" i="16"/>
  <c r="J18" i="16" s="1"/>
  <c r="C12" i="13"/>
  <c r="E12" i="13" s="1"/>
  <c r="N44" i="1"/>
  <c r="K17" i="16"/>
  <c r="L17" i="16" s="1"/>
  <c r="I17" i="16"/>
  <c r="J17" i="16" s="1"/>
  <c r="C11" i="13"/>
  <c r="E11" i="13" s="1"/>
  <c r="L44" i="1"/>
  <c r="C10" i="13"/>
  <c r="E10" i="13" s="1"/>
  <c r="J44" i="1"/>
  <c r="H48" i="1"/>
  <c r="F48" i="1"/>
  <c r="D12" i="1"/>
  <c r="T13" i="1"/>
  <c r="U13" i="1" s="1"/>
  <c r="S13" i="1"/>
  <c r="T16" i="1"/>
  <c r="U16" i="1" s="1"/>
  <c r="T24" i="1"/>
  <c r="U24" i="1" s="1"/>
  <c r="T29" i="1"/>
  <c r="U29" i="1" s="1"/>
  <c r="S25" i="1"/>
  <c r="T17" i="1"/>
  <c r="U17" i="1" s="1"/>
  <c r="S21" i="1"/>
  <c r="S24" i="1"/>
  <c r="T25" i="1"/>
  <c r="U25" i="1" s="1"/>
  <c r="G44" i="1"/>
  <c r="G43" i="1"/>
  <c r="E44" i="1"/>
  <c r="S16" i="1"/>
  <c r="E43" i="1"/>
  <c r="T21" i="1"/>
  <c r="U21" i="1" s="1"/>
  <c r="S29" i="1"/>
  <c r="S17" i="1"/>
  <c r="T15" i="1"/>
  <c r="U15" i="1" s="1"/>
  <c r="S15" i="1"/>
  <c r="C43" i="1"/>
  <c r="S14" i="1"/>
  <c r="T14" i="1"/>
  <c r="U14" i="1" s="1"/>
  <c r="C44" i="1"/>
  <c r="D44" i="1" s="1"/>
  <c r="T30" i="1"/>
  <c r="U30" i="1" s="1"/>
  <c r="S30" i="1"/>
  <c r="T26" i="1"/>
  <c r="U26" i="1" s="1"/>
  <c r="S26" i="1"/>
  <c r="T27" i="1"/>
  <c r="U27" i="1" s="1"/>
  <c r="S27" i="1"/>
  <c r="S28" i="1"/>
  <c r="T28" i="1"/>
  <c r="U28" i="1" s="1"/>
  <c r="T23" i="1"/>
  <c r="U23" i="1" s="1"/>
  <c r="S23" i="1"/>
  <c r="T22" i="1"/>
  <c r="U22" i="1" s="1"/>
  <c r="S22" i="1"/>
  <c r="S18" i="1"/>
  <c r="T18" i="1"/>
  <c r="U18" i="1" s="1"/>
  <c r="S19" i="1"/>
  <c r="T19" i="1"/>
  <c r="U19" i="1" s="1"/>
  <c r="S20" i="1"/>
  <c r="T20" i="1"/>
  <c r="U20" i="1" s="1"/>
  <c r="A3" i="2"/>
  <c r="A2" i="2"/>
  <c r="B4" i="13"/>
  <c r="A2" i="1"/>
  <c r="S15" i="21" l="1"/>
  <c r="S18" i="21"/>
  <c r="T11" i="1"/>
  <c r="U11" i="1" s="1"/>
  <c r="T11" i="24"/>
  <c r="U11" i="24" s="1"/>
  <c r="J47" i="1"/>
  <c r="G16" i="16" s="1"/>
  <c r="H16" i="16" s="1"/>
  <c r="D45" i="1"/>
  <c r="K13" i="16" s="1"/>
  <c r="L13" i="16" s="1"/>
  <c r="S16" i="24"/>
  <c r="T14" i="21"/>
  <c r="U14" i="21" s="1"/>
  <c r="S24" i="24"/>
  <c r="T20" i="21"/>
  <c r="U20" i="21" s="1"/>
  <c r="S20" i="24"/>
  <c r="T16" i="21"/>
  <c r="U16" i="21" s="1"/>
  <c r="D47" i="21"/>
  <c r="G13" i="18" s="1"/>
  <c r="H13" i="18" s="1"/>
  <c r="S28" i="24"/>
  <c r="S25" i="24"/>
  <c r="S21" i="21"/>
  <c r="S17" i="21"/>
  <c r="S30" i="24"/>
  <c r="S19" i="24"/>
  <c r="S22" i="24"/>
  <c r="T17" i="24"/>
  <c r="U17" i="24" s="1"/>
  <c r="T23" i="24"/>
  <c r="U23" i="24" s="1"/>
  <c r="S27" i="24"/>
  <c r="S18" i="24"/>
  <c r="S13" i="24"/>
  <c r="T28" i="21"/>
  <c r="U28" i="21" s="1"/>
  <c r="T27" i="21"/>
  <c r="U27" i="21" s="1"/>
  <c r="C7" i="22"/>
  <c r="E7" i="22" s="1"/>
  <c r="T13" i="21"/>
  <c r="U13" i="21" s="1"/>
  <c r="S13" i="21"/>
  <c r="S26" i="21"/>
  <c r="T43" i="21"/>
  <c r="U43" i="21" s="1"/>
  <c r="T24" i="21"/>
  <c r="U24" i="21" s="1"/>
  <c r="J45" i="1"/>
  <c r="K16" i="16" s="1"/>
  <c r="L16" i="16" s="1"/>
  <c r="J46" i="1"/>
  <c r="I16" i="16" s="1"/>
  <c r="J16" i="16" s="1"/>
  <c r="D48" i="24"/>
  <c r="E13" i="23" s="1"/>
  <c r="D45" i="24"/>
  <c r="K13" i="23" s="1"/>
  <c r="L13" i="23" s="1"/>
  <c r="D47" i="24"/>
  <c r="G13" i="23" s="1"/>
  <c r="H13" i="23" s="1"/>
  <c r="D48" i="21"/>
  <c r="E13" i="18" s="1"/>
  <c r="F13" i="18" s="1"/>
  <c r="J45" i="24"/>
  <c r="K16" i="23" s="1"/>
  <c r="L16" i="23" s="1"/>
  <c r="J46" i="24"/>
  <c r="I16" i="23" s="1"/>
  <c r="J16" i="23" s="1"/>
  <c r="J48" i="24"/>
  <c r="E16" i="23" s="1"/>
  <c r="F16" i="23" s="1"/>
  <c r="J47" i="24"/>
  <c r="G16" i="23" s="1"/>
  <c r="H16" i="23" s="1"/>
  <c r="S43" i="24"/>
  <c r="T43" i="24"/>
  <c r="U43" i="24" s="1"/>
  <c r="D45" i="21"/>
  <c r="K13" i="18" s="1"/>
  <c r="L13" i="18" s="1"/>
  <c r="S22" i="21"/>
  <c r="T29" i="21"/>
  <c r="U29" i="21" s="1"/>
  <c r="D46" i="21"/>
  <c r="I13" i="18" s="1"/>
  <c r="J13" i="18" s="1"/>
  <c r="T21" i="24"/>
  <c r="U21" i="24" s="1"/>
  <c r="S25" i="21"/>
  <c r="F44" i="24"/>
  <c r="C8" i="25"/>
  <c r="E8" i="25" s="1"/>
  <c r="H44" i="24"/>
  <c r="C9" i="25"/>
  <c r="E9" i="25" s="1"/>
  <c r="S11" i="24"/>
  <c r="S12" i="24"/>
  <c r="D46" i="24"/>
  <c r="I13" i="23" s="1"/>
  <c r="C8" i="22"/>
  <c r="E8" i="22" s="1"/>
  <c r="F44" i="21"/>
  <c r="S14" i="24"/>
  <c r="F47" i="24"/>
  <c r="G14" i="23" s="1"/>
  <c r="F46" i="24"/>
  <c r="I14" i="23" s="1"/>
  <c r="F45" i="24"/>
  <c r="K14" i="23" s="1"/>
  <c r="F48" i="24"/>
  <c r="E14" i="23" s="1"/>
  <c r="F14" i="23" s="1"/>
  <c r="S43" i="21"/>
  <c r="H44" i="21"/>
  <c r="C9" i="22"/>
  <c r="E9" i="22" s="1"/>
  <c r="S15" i="24"/>
  <c r="C7" i="25"/>
  <c r="E7" i="25" s="1"/>
  <c r="D44" i="24"/>
  <c r="J44" i="24"/>
  <c r="C10" i="25"/>
  <c r="E10" i="25" s="1"/>
  <c r="T12" i="24"/>
  <c r="U12" i="24" s="1"/>
  <c r="H46" i="24"/>
  <c r="I15" i="23" s="1"/>
  <c r="H47" i="24"/>
  <c r="G15" i="23" s="1"/>
  <c r="H15" i="23" s="1"/>
  <c r="H45" i="24"/>
  <c r="K15" i="23" s="1"/>
  <c r="L15" i="23" s="1"/>
  <c r="H48" i="24"/>
  <c r="E15" i="23" s="1"/>
  <c r="F15" i="23" s="1"/>
  <c r="S29" i="24"/>
  <c r="H45" i="1"/>
  <c r="K15" i="16" s="1"/>
  <c r="L15" i="16" s="1"/>
  <c r="H46" i="1"/>
  <c r="I15" i="16" s="1"/>
  <c r="J15" i="16" s="1"/>
  <c r="H47" i="1"/>
  <c r="G15" i="16" s="1"/>
  <c r="H15" i="16" s="1"/>
  <c r="E15" i="16"/>
  <c r="F15" i="16" s="1"/>
  <c r="C9" i="13"/>
  <c r="E9" i="13" s="1"/>
  <c r="H44" i="1"/>
  <c r="F45" i="1"/>
  <c r="F46" i="1"/>
  <c r="F47" i="1"/>
  <c r="E14" i="16"/>
  <c r="F14" i="16" s="1"/>
  <c r="T12" i="1"/>
  <c r="U12" i="1" s="1"/>
  <c r="D46" i="1"/>
  <c r="D48" i="1"/>
  <c r="D47" i="1"/>
  <c r="G13" i="16" s="1"/>
  <c r="H13" i="16" s="1"/>
  <c r="C8" i="13"/>
  <c r="E8" i="13" s="1"/>
  <c r="F44" i="1"/>
  <c r="S12" i="1"/>
  <c r="C7" i="13"/>
  <c r="E7" i="13" s="1"/>
  <c r="T43" i="1"/>
  <c r="U43" i="1" s="1"/>
  <c r="S43" i="1"/>
  <c r="A3" i="1"/>
  <c r="S44" i="21" l="1"/>
  <c r="J14" i="23"/>
  <c r="U47" i="1"/>
  <c r="U45" i="21"/>
  <c r="S44" i="24"/>
  <c r="U48" i="21"/>
  <c r="U47" i="24"/>
  <c r="U47" i="21"/>
  <c r="U46" i="21"/>
  <c r="F13" i="23"/>
  <c r="H14" i="23"/>
  <c r="U48" i="24"/>
  <c r="T44" i="24"/>
  <c r="C15" i="25" s="1"/>
  <c r="E15" i="25" s="1"/>
  <c r="I14" i="16"/>
  <c r="J14" i="16" s="1"/>
  <c r="U46" i="1"/>
  <c r="U48" i="1"/>
  <c r="G14" i="16"/>
  <c r="H14" i="16" s="1"/>
  <c r="L14" i="23"/>
  <c r="T44" i="21"/>
  <c r="U45" i="24"/>
  <c r="U46" i="24"/>
  <c r="U45" i="1"/>
  <c r="S44" i="1"/>
  <c r="J15" i="23"/>
  <c r="T44" i="1"/>
  <c r="U44" i="1" s="1"/>
  <c r="K14" i="16"/>
  <c r="L14" i="16" s="1"/>
  <c r="E13" i="16"/>
  <c r="F13" i="16" s="1"/>
  <c r="J13" i="23"/>
  <c r="I13" i="16"/>
  <c r="J13" i="16" s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11" i="4"/>
  <c r="B11" i="5"/>
  <c r="B11" i="6"/>
  <c r="B11" i="7"/>
  <c r="B11" i="8"/>
  <c r="B11" i="9"/>
  <c r="B11" i="3"/>
  <c r="U44" i="24" l="1"/>
  <c r="I21" i="18"/>
  <c r="I22" i="18" s="1"/>
  <c r="I21" i="16"/>
  <c r="I22" i="16" s="1"/>
  <c r="I21" i="23"/>
  <c r="I22" i="23" s="1"/>
  <c r="C15" i="22"/>
  <c r="E15" i="22" s="1"/>
  <c r="U44" i="21"/>
  <c r="C15" i="13"/>
  <c r="E15" i="13" s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11" i="1"/>
</calcChain>
</file>

<file path=xl/sharedStrings.xml><?xml version="1.0" encoding="utf-8"?>
<sst xmlns="http://schemas.openxmlformats.org/spreadsheetml/2006/main" count="607" uniqueCount="180">
  <si>
    <t>ที่</t>
  </si>
  <si>
    <t>ชื่อ-สกุล</t>
  </si>
  <si>
    <t>รวม</t>
  </si>
  <si>
    <t>เฉลี่ย</t>
  </si>
  <si>
    <t>ระดับคุณภาพ</t>
  </si>
  <si>
    <t>ชื่อ- สกุล</t>
  </si>
  <si>
    <t>A205210201210199212183194210</t>
  </si>
  <si>
    <t>ข้อมูลพื้นฐานสถานศึกษา</t>
  </si>
  <si>
    <t>โรงเรียน :</t>
  </si>
  <si>
    <t>จัดทำและพัฒนาโดย</t>
  </si>
  <si>
    <t>ครูประจำชั้น :</t>
  </si>
  <si>
    <t>ตำแหน่ง :</t>
  </si>
  <si>
    <t>ครูประจำชั้น</t>
  </si>
  <si>
    <t>ผู้อำนวยการ :</t>
  </si>
  <si>
    <t>ผู้อำนวยการโรงเรียน</t>
  </si>
  <si>
    <t>สอบถามปัญหาในการใช้หรือข้อเสนอแนะได้ตลอดเวลานะคะ</t>
  </si>
  <si>
    <t>ขอบคุณค่ะ</t>
  </si>
  <si>
    <t>เลขที่</t>
  </si>
  <si>
    <r>
      <t xml:space="preserve">3.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</si>
  <si>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7.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</si>
  <si>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8.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</si>
  <si>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ข้อที่ 2 ซื่อสัตย์สุจริต</t>
  </si>
  <si>
    <t>ข้อที่ 1  รักชาติ  ศาสน์</t>
  </si>
  <si>
    <t>1. ตั้งใจเรียน</t>
  </si>
  <si>
    <t xml:space="preserve">ข้อที่ 2  ซื่อสัตย์สุจริต  </t>
  </si>
  <si>
    <t xml:space="preserve"> ข้อที่ 3  มีวินัย  </t>
  </si>
  <si>
    <t xml:space="preserve">ข้อที่ 4  ใฝ่เรียนรู้   </t>
  </si>
  <si>
    <t xml:space="preserve">ข้อที่ 5  อยู่อย่างพอเพียง   </t>
  </si>
  <si>
    <t xml:space="preserve">ข้อที่ 6  มุ่งมั่นในการทำงาน  </t>
  </si>
  <si>
    <t xml:space="preserve">ข้อที่ 7  รักความเป็นไทย      </t>
  </si>
  <si>
    <t>ข้อที่ 7 รักความเป็นไทย</t>
  </si>
  <si>
    <t xml:space="preserve">ข้อที่ 8  มีจิตสาธารณะ   </t>
  </si>
  <si>
    <t>ข้อที่ 3 มีวินัย</t>
  </si>
  <si>
    <t>ข้อที่ 1 รักชาติ ศาสน์ กษัตริย์</t>
  </si>
  <si>
    <t xml:space="preserve">ข้อที่ 4 ใฝ่เรียนรู้   </t>
  </si>
  <si>
    <t xml:space="preserve">ข้อที่ 5 อยู่อย่างพอเพียง   </t>
  </si>
  <si>
    <t xml:space="preserve">ข้อที่ 6 มุ่งมั่นในการทำงาน  </t>
  </si>
  <si>
    <t>ข้อที่ 8 มีจิตสาธารณะ</t>
  </si>
  <si>
    <t>ข้อมูลนักเรียน</t>
  </si>
  <si>
    <t>ระดับชั้น :</t>
  </si>
  <si>
    <t>ภาคเรียน :</t>
  </si>
  <si>
    <t>ภาคเรียนที่ 1</t>
  </si>
  <si>
    <t>ปีการศึกษา :</t>
  </si>
  <si>
    <t>1. ให้คุณครูกรอกระดับชั้น ภาคเรียน ปีการศึกษา 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จะลิ้งค์ไปสู่หน้าอื่น ๆ</t>
  </si>
  <si>
    <t>2. ให้คุณครูกรอกชื่อ - นามสกุลนักเรียนในหน้าข้อมูลนักเรียน เมื่อกรอกแล้วข้อมูลนักเรียนจะลิ้งค์ไปสู่หน้าอื่น ๆ</t>
  </si>
  <si>
    <t>6. การกรอกคะแนนแต่ละช่อง มีเกณฑ์การให้คะแนน 4 ระดับ คือ</t>
  </si>
  <si>
    <t>รวมทั้งหมด</t>
  </si>
  <si>
    <t>ค่าเฉลี่ยรวมทั้งหมด</t>
  </si>
  <si>
    <t>คะแนนเฉลี่ย</t>
  </si>
  <si>
    <t>แบบสรุปการประเมินคุณลักษณะอันพึงประสงค์ ตามหลักสูตรแกนกลางการศึกษาขั้นพื้นฐาน พุทธศักราช 2551</t>
  </si>
  <si>
    <t>ข้อแนะนำสำหรับการใช้งานแบบบันทึกการประเมินคุณลักษณะอันพึงประสงค์</t>
  </si>
  <si>
    <t>โปรแกรมแบบบันทึกการประเมินคุณลักษณะที่พึงประสงค์ ตามหลักสูตรแกนกลางการศึกษาขั้นพื้นฐาน พุทธศักราช 2551</t>
  </si>
  <si>
    <t xml:space="preserve">แบบบันทึกการประเมินคุณลักษณะอันพึงประสงค์ ตามหลักสูตรแกนกลางการศึกษาขั้นพื้นฐาน พุทธศักราช 2551    </t>
  </si>
  <si>
    <t>คุณลักษณะอันพึงประสงค์</t>
  </si>
  <si>
    <t>ดีเยี่ยม</t>
  </si>
  <si>
    <t>ดี</t>
  </si>
  <si>
    <t>ผ่านเกณฑ์</t>
  </si>
  <si>
    <t>ไม่ผ่านเกณฑ์</t>
  </si>
  <si>
    <t xml:space="preserve">               3 (ดีเยี่ยม)  แทนพฤติกรรมที่ปฏิบัติชัดเจนและสม่ำเสมอ</t>
  </si>
  <si>
    <t xml:space="preserve">               2 (ดี)        แทนพฤติกรรมที่ปฏิบัติชัดเจนและบ่อยครั้ง</t>
  </si>
  <si>
    <t xml:space="preserve">               0 (ไม่ผ่านเกณฑ์)   แทนพฤติกรรมที่ไม่ได้ปฏิบัติ</t>
  </si>
  <si>
    <t xml:space="preserve">               1 (ผ่านเกณฑ์)      แทนพฤติกรรมที่ปฏิบัติบางครั้ง</t>
  </si>
  <si>
    <t>1. ยืนตรงเคารพธงชาติ ร้องเพลงชาติ และอธิบายความหมายของเพลงชาติได้ถูกต้อง</t>
  </si>
  <si>
    <t>2. หวงแหน ปกป้อง ยกย่องความเป็นชาติไทย</t>
  </si>
  <si>
    <t>3. เข้าร่วมกิจกรรมทางศาสนาที่ตนนับถือ</t>
  </si>
  <si>
    <t>4. ปฏิบัติตนตามหลักของศาสนาที่ตนนับถือ</t>
  </si>
  <si>
    <t>5. เข้าร่วมและมีส่วนร่วมในการจัดกิจกรรมที่เกี่ยวกับสถาบันพระมหากษัตริย์</t>
  </si>
  <si>
    <t>6. แสดงออกซึ่งความจงรักภักดีต่อสถาบันพระมหากษัตริย์</t>
  </si>
  <si>
    <t>1. ให้ข้อมูลที่ถูกต้องและเป็นจริง</t>
  </si>
  <si>
    <t>2. ปฏิบัติตนโดยคำนึงถึงความถูกต้อง ละอาย และเกรงกลัวต่อการกระทำผิด</t>
  </si>
  <si>
    <t>3. ไม่ถือเอาสิ่งของหรือผลงานของผู้อื่นมาเป็นของตนเอง</t>
  </si>
  <si>
    <t>4. ปฏิบัติตนต่อผู้อื่นด้วยความซื่อตรง และเป็นแบบอย่างที่ดีแก่เพื่อนด้านความซื่อสัตย์</t>
  </si>
  <si>
    <t>1. ปฏิบัติตามข้อตกลง กฎเกณฑ์ ระเบียบ ข้อบังคับของครอบครัว โรงเรียน และสังคม</t>
  </si>
  <si>
    <t>2. ไม่ละเมิดสิทธิของผู้อื่น</t>
  </si>
  <si>
    <t>3. ตรงต่อเวลาในการปฏิบัติกิจกรรมต่างๆ ในชีวิตประจำวัน</t>
  </si>
  <si>
    <t>2. เอาใจใส่และมีความเพียรพยายามในการเรียนรู้</t>
  </si>
  <si>
    <t>3. สนใจเข้าร่วมกิจกรรมการเรียนรู้ต่างๆ</t>
  </si>
  <si>
    <t>4. ศึกษาค้นคว้าหาความรู้จากแหล่งเรียนรู้ทั้งภายในและภายนอกโรงเรียน และเลือกใช้ สื่อได้อย่างเหมาะสม</t>
  </si>
  <si>
    <t>5. แลกเปลี่ยนเรียนรู้ด้วยวิธีการต่าง ๆ และนำไปใช้ในชีวิตประจำวัน</t>
  </si>
  <si>
    <t>1. ใช้ทรัพย์สินของตนเองอย่างประหยัดคุ้มค่า และเก็บรักษาดูแลอย่างดี</t>
  </si>
  <si>
    <t>2. ใช้ทรัพยากรของส่วนรวมอย่างประหยัด คุ้มค่า และเก็บรักษาดูแลอย่างดี</t>
  </si>
  <si>
    <t>3. ไม่เอาเปรียบผู้อื่น และไม่ทำให้ผู้อื่นเดือดร้อน พร้อมให้อภัยเมื่อผู้อื่นกระทำผิดพลาด</t>
  </si>
  <si>
    <t>1. เอาใจใส่ต่อการปฏิบัติหน้าที่ที่ได้รับมอบหมาย</t>
  </si>
  <si>
    <t>2. ตั้งใจและรับผิดชอบในการทำงานให้แล้วเสร็จ</t>
  </si>
  <si>
    <t>3. ทุ่มเททำงาน อดทน ไม่ย่อท้อต่อปัญหาและอุปสรรคในการทำงาน</t>
  </si>
  <si>
    <t>4. ปรับปรุงและพัฒนาการทำงานด้วยตนเอง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</si>
  <si>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</si>
  <si>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</si>
  <si>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</si>
  <si>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</si>
  <si>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</si>
  <si>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1. ช่วยพ่อแม่ ผู้ปกครอง ครูทำงานด้วยความเต็มใจ</t>
  </si>
  <si>
    <t>2. อาสาทำงานให้ผู้อื่นด้วยกำลังกาย กำลังใจ และกำลังสติปัญญาโดยไม่หวังผลตอบแทน</t>
  </si>
  <si>
    <t>3. แบ่งปันสิ่งของ ทรัพย์สิน และอื่นๆ และช่วยแก้ปัญหาหรือสร้างความสุขให้กับผู้อื่น</t>
  </si>
  <si>
    <t>4. เข้าร่วมกิจกรรมเพื่อสังคมและสาธารณประโยชน์ของโรงเรียน</t>
  </si>
  <si>
    <t>ค่าเฉลี่ย</t>
  </si>
  <si>
    <t>ลงชื่อ……………………………………………</t>
  </si>
  <si>
    <t>ภาคเรียนที่ 2</t>
  </si>
  <si>
    <t>จำนวนเด็กนักเรียนที่ได้ ดี</t>
  </si>
  <si>
    <t>จำนวนเด็กนักเรียนที่ได้ ดีเยี่ยม</t>
  </si>
  <si>
    <t>จำนวนเด็กนักเรียนที่ได้ ผ่านเกณฑ์</t>
  </si>
  <si>
    <t>จำนวนเด็กนักเรียนที่ได้ ไม่ผ่านเกณฑ์</t>
  </si>
  <si>
    <t>คุณลักษณะข้อที่ 1</t>
  </si>
  <si>
    <t>คุณลักษณะข้อที่ 2</t>
  </si>
  <si>
    <t>คุณลักษณะข้อที่ 3</t>
  </si>
  <si>
    <t>คุณลักษณะข้อที่ 4</t>
  </si>
  <si>
    <t>คุณลักษณะข้อที่ 5</t>
  </si>
  <si>
    <t>คุณลักษณะข้อที่ 6</t>
  </si>
  <si>
    <t>คุณลักษณะข้อที่ 7</t>
  </si>
  <si>
    <t>คุณลักษณะข้อที่ 8</t>
  </si>
  <si>
    <t>สรุปคุณลักษณะ</t>
  </si>
  <si>
    <t>บันทึกข้อความ</t>
  </si>
  <si>
    <t>จำนวนนักเรียน (คน)</t>
  </si>
  <si>
    <t>จำนวนนักเรียนที่ได้ระดับผลการประเมิน</t>
  </si>
  <si>
    <t>ผ่านเกณฑ์ (1)</t>
  </si>
  <si>
    <t>ไม่ผ่านเกณฑ์ (0)</t>
  </si>
  <si>
    <t>ดี (2)</t>
  </si>
  <si>
    <t>ดีเยี่ยม (3)</t>
  </si>
  <si>
    <t>คน</t>
  </si>
  <si>
    <t>ร้อยละ</t>
  </si>
  <si>
    <t>ร้อยละของนักเรียนที่ได้ผลการประเมินระดับดีขึ้นไป</t>
  </si>
  <si>
    <t>จำนวนนักเรียนที่ได้ผลการประเมินระดับดีขึ้นไป</t>
  </si>
  <si>
    <t xml:space="preserve">          จึงเรียนมาเพื่อทราบ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</si>
  <si>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</si>
  <si>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</si>
  <si>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</si>
  <si>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</si>
  <si>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</si>
  <si>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</si>
  <si>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</si>
  <si>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ลงชื่อ ………………………………………..</t>
  </si>
  <si>
    <t>ความคิดเห็นของผู้บริหาร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</si>
  <si>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</si>
  <si>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r>
      <rPr>
        <b/>
        <sz val="20"/>
        <color theme="1"/>
        <rFont val="TH SarabunPSK"/>
        <family val="2"/>
      </rPr>
      <t xml:space="preserve">                 วันที่</t>
    </r>
    <r>
      <rPr>
        <sz val="20"/>
        <color theme="1"/>
        <rFont val="TH SarabunPSK"/>
        <family val="2"/>
      </rPr>
      <t xml:space="preserve">   ………………………………………….</t>
    </r>
  </si>
  <si>
    <t>1. รักชาติ ศาสน์ กษัตริย์</t>
  </si>
  <si>
    <t>แผนภูมิสรุปการประเมินคุณลักษณะอันพึงประสงค์ ตามหลักสูตรแกนกลางการศึกษาขั้นพื้นฐาน พุทธศักราช 2551</t>
  </si>
  <si>
    <t xml:space="preserve">     ภาคเรียนที่ 1</t>
  </si>
  <si>
    <t xml:space="preserve">          ภาคเรียนที่ 2</t>
  </si>
  <si>
    <r>
      <t xml:space="preserve">4. หากจำนวนนักเรียนไม่ถึงตามจำนวนที่กำหนดไว้ ให้คลุมตารางส่วนเกินและกดลบข้อมูลออก ด้วยปุ่ม Delete </t>
    </r>
    <r>
      <rPr>
        <b/>
        <sz val="18"/>
        <color rgb="FFFF0000"/>
        <rFont val="TH SarabunPSK"/>
        <family val="2"/>
      </rPr>
      <t>*** ถ้าไม่ลบตาราง คะแนนจะไม่ตรง</t>
    </r>
  </si>
  <si>
    <t>5. หากจำนวนนักเรียนมากกว่าที่กำหนดไว้ กดแทรกเพิ่มตารางและลากสูตรต่อจากช่องด้านบน (ขอดูคลิปเพิ่มเติมได้)</t>
  </si>
  <si>
    <t>(นายสุนันท์  จงใจกลาง)</t>
  </si>
  <si>
    <r>
      <rPr>
        <b/>
        <sz val="20"/>
        <color theme="1"/>
        <rFont val="TH SarabunPSK"/>
        <family val="2"/>
      </rPr>
      <t xml:space="preserve">ส่วนราชการ  </t>
    </r>
    <r>
      <rPr>
        <sz val="20"/>
        <color theme="1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โรงเรียนบ้านกุดโบสถ์</t>
    </r>
  </si>
  <si>
    <t>เรียน    ผู้อำนวยการโรงเรียนบ้านกุดโบสถ์</t>
  </si>
  <si>
    <t>โรงเรียนบ้านกุดโบสถ์</t>
  </si>
  <si>
    <t>4. รับผิดชอบในการทำงาน</t>
  </si>
  <si>
    <t>ปีการศึกษา 2565</t>
  </si>
  <si>
    <r>
      <rPr>
        <b/>
        <sz val="20"/>
        <color theme="1"/>
        <rFont val="TH SarabunPSK"/>
        <family val="2"/>
      </rPr>
      <t>ที่</t>
    </r>
    <r>
      <rPr>
        <sz val="20"/>
        <color theme="1"/>
        <rFont val="TH SarabunPSK"/>
        <family val="2"/>
      </rPr>
      <t xml:space="preserve">     พิเศษ/2565</t>
    </r>
  </si>
  <si>
    <r>
      <rPr>
        <b/>
        <sz val="20"/>
        <color theme="1"/>
        <rFont val="TH SarabunPSK"/>
        <family val="2"/>
      </rPr>
      <t>ที่</t>
    </r>
    <r>
      <rPr>
        <sz val="20"/>
        <color theme="1"/>
        <rFont val="TH SarabunPSK"/>
        <family val="2"/>
      </rPr>
      <t xml:space="preserve">     พิเศษ/2566</t>
    </r>
  </si>
  <si>
    <t xml:space="preserve">          ด้วย ข้าพเจ้า นางสาวขนิษฐา พริ้งกระโทก ตำแหน่ง ครู คศ.3 โรงเรียนบ้านกุดโบสถ์ ได้ดำเนินการประเมินคุณลักษณะอันพึงประสงค์ ตามหลักสูตรแกนกลางการศึกษาขั้นพื้นฐาน พุทธศักราช 2551 ของนักเรียนชั้นประถมศึกษาปีที่ 3 ภาคเรียนที่ 2      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</si>
  <si>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r>
      <t xml:space="preserve">เรื่อง    </t>
    </r>
    <r>
      <rPr>
        <sz val="16"/>
        <color theme="1"/>
        <rFont val="TH SarabunPSK"/>
        <family val="2"/>
      </rPr>
      <t>รายงานผลการประเมินคุณลักษณะอันพึงประสงค์ นักเรียนชั้นประถมศึกษาปีที่ 3 ภาคเรียนที่ 1 ปีการศึกษา 2565</t>
    </r>
  </si>
  <si>
    <t xml:space="preserve">          ด้วย ข้าพเจ้า นางสาวขนิษฐา พริ้งกระโทก ตำแหน่ง ครู คศ.3 โรงเรียนบ้านกุดโบสถ์ ได้ดำเนินการประเมินคุณลักษณะอันพึงประสงค์ ตามหลักสูตรแกนกลางการศึกษาขั้นพื้นฐาน พุทธศักราช 2551 ของนักเรียนชั้นประถมศึกษาปีที่ 3 ภาคเรียนที่ 1      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</si>
  <si>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r>
      <t xml:space="preserve">เรื่อง    </t>
    </r>
    <r>
      <rPr>
        <sz val="16"/>
        <color theme="1"/>
        <rFont val="TH SarabunPSK"/>
        <family val="2"/>
      </rPr>
      <t>รายงานผลการประเมินคุณลักษณะอันพึงประสงค์ นักเรียนชั้นประถมศึกษาปีที่ 1 ภาคเรียนที่ 2 ปีการศึกษา 2565</t>
    </r>
  </si>
  <si>
    <r>
      <t xml:space="preserve">เรื่อง    </t>
    </r>
    <r>
      <rPr>
        <sz val="16"/>
        <color theme="1"/>
        <rFont val="TH SarabunPSK"/>
        <family val="2"/>
      </rPr>
      <t>รายงานผลการประเมินคุณลักษณะอันพึงประสงค์ นักเรียนชั้นประถมศึกษาปีที่ 3 ปีการศึกษา 2565</t>
    </r>
  </si>
  <si>
    <t xml:space="preserve">          ด้วย ข้าพเจ้า นางสาวขนิษฐา พริ้งกระโทก ตำแหน่ง ครู คศ.3 โรงเรียนบ้านกุดโบสถ์ ได้ดำเนินการประเมินคุณลักษณะอันพึงประสงค์ ตามหลักสูตรแกนกลางการศึกษาขั้นพื้นฐาน พุทธศักราช 2551 ของนักเรียนชั้นประถมศึกษาปีที่ 3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</si>
  <si>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14  ตุลาคม 2565</t>
    </r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</si>
  <si>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15  มีนาคม  2566</t>
    </r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</si>
  <si>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23 มีนาคม 2566</t>
    </r>
  </si>
  <si>
    <t>ชั้นประถมศึกษาปีที่ 2</t>
  </si>
  <si>
    <t>(นางสำรอง  ต้นกระโทก)</t>
  </si>
  <si>
    <t>เด็กชายทิวัตถ์  คล้ายกระโทก</t>
  </si>
  <si>
    <t>เด็กชายเมธาพัศ  แผ้วครบุรี</t>
  </si>
  <si>
    <t>เด็กชายโชคชัย  เรือนเพชร</t>
  </si>
  <si>
    <t>เด็กชายกฤตพจน์  เพชรท้าว</t>
  </si>
  <si>
    <t>เด็กชายภัทนนท์  เตาตะขบ</t>
  </si>
  <si>
    <t>เด็กหญิงเสาวภาคย์  สิงห์บัญชา</t>
  </si>
  <si>
    <t>เด็กหญิงพิชญาพร  ชินรัมย์</t>
  </si>
  <si>
    <t>เด็กหญิงเพชรรัตน์  ฉันกระโทก</t>
  </si>
  <si>
    <t>เด็กหญิงกานต์ธิดา  แสนกระโทก</t>
  </si>
  <si>
    <t>เด็กชายอนุวัฒน์  เนื้อกระโทก</t>
  </si>
  <si>
    <t>เด็กหญิงกิตญาดา  หมั่นกุดเวียน</t>
  </si>
  <si>
    <t>เด็กชายจิรณัฐ หมั่นกุดเวียน</t>
  </si>
  <si>
    <t>เด็กชายกฤตษฎา รัตนะมาลา</t>
  </si>
  <si>
    <t>เด็กหญิงกัญญารัตน์ วรรณุรักษ์</t>
  </si>
  <si>
    <t>เด็กหญิงนิชาพร  เรือนเพชร</t>
  </si>
  <si>
    <t>เด็กหญิงธัญชนก ลีกระโทก</t>
  </si>
  <si>
    <t>เด็กหญิงอารยา ชื่นกระโทก</t>
  </si>
  <si>
    <t>เด็กชายศุภากร  พงษ์กระโทก</t>
  </si>
  <si>
    <t>เด็กชายอนุชา รวบกระโทก</t>
  </si>
  <si>
    <t>เด็กหญิงวรรณวิศา  อุบลบาน</t>
  </si>
  <si>
    <t>เด็กชายธชย  นนสุรัตน์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</si>
</sst>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b/>
      <sz val="20"/>
      <color indexed="9"/>
      <name val="TH SarabunPSK"/>
      <family val="2"/>
    </font>
    <font>
      <b/>
      <sz val="20"/>
      <color indexed="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sz val="20"/>
      <color theme="1"/>
      <name val="TH SarabunPSK"/>
      <family val="2"/>
    </font>
    <font>
      <b/>
      <sz val="29"/>
      <color theme="1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rgb="FFFF9595"/>
        <bgColor indexed="64"/>
      </patternFill>
    </fill>
    <fill>
      <patternFill patternType="solid">
        <fgColor rgb="FFB5F1E4"/>
        <bgColor indexed="64"/>
      </patternFill>
    </fill>
    <fill>
      <patternFill patternType="solid">
        <fgColor rgb="FFE65094"/>
        <bgColor indexed="64"/>
      </patternFill>
    </fill>
    <fill>
      <patternFill patternType="solid">
        <fgColor rgb="FFF5B1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BDD8"/>
        <bgColor indexed="64"/>
      </patternFill>
    </fill>
    <fill>
      <patternFill patternType="solid">
        <fgColor rgb="FFEBA7D8"/>
        <bgColor indexed="64"/>
      </patternFill>
    </fill>
    <fill>
      <patternFill patternType="solid">
        <fgColor rgb="FFDCD1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3B0EA"/>
        <bgColor indexed="64"/>
      </patternFill>
    </fill>
    <fill>
      <patternFill patternType="solid">
        <fgColor rgb="FFFABE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1" fillId="0" borderId="31" xfId="0" applyFont="1" applyBorder="1"/>
    <xf numFmtId="0" fontId="2" fillId="6" borderId="31" xfId="0" applyFont="1" applyFill="1" applyBorder="1" applyAlignment="1">
      <alignment horizontal="center"/>
    </xf>
    <xf numFmtId="187" fontId="13" fillId="12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187" fontId="2" fillId="11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87" fontId="1" fillId="7" borderId="1" xfId="0" applyNumberFormat="1" applyFont="1" applyFill="1" applyBorder="1" applyAlignment="1">
      <alignment horizontal="center" vertical="center" wrapText="1"/>
    </xf>
    <xf numFmtId="187" fontId="1" fillId="9" borderId="1" xfId="0" applyNumberFormat="1" applyFont="1" applyFill="1" applyBorder="1" applyAlignment="1">
      <alignment horizontal="center" vertical="center"/>
    </xf>
    <xf numFmtId="187" fontId="13" fillId="9" borderId="1" xfId="0" applyNumberFormat="1" applyFont="1" applyFill="1" applyBorder="1" applyAlignment="1">
      <alignment horizontal="center" vertical="center"/>
    </xf>
    <xf numFmtId="187" fontId="13" fillId="7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3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2" fillId="0" borderId="0" xfId="0" applyFont="1" applyBorder="1" applyAlignment="1"/>
    <xf numFmtId="187" fontId="13" fillId="7" borderId="3" xfId="0" applyNumberFormat="1" applyFont="1" applyFill="1" applyBorder="1" applyAlignment="1">
      <alignment horizontal="center" vertical="center"/>
    </xf>
    <xf numFmtId="0" fontId="1" fillId="9" borderId="0" xfId="0" applyFont="1" applyFill="1" applyBorder="1"/>
    <xf numFmtId="0" fontId="1" fillId="1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4" borderId="1" xfId="0" applyFont="1" applyFill="1" applyBorder="1"/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/>
    <xf numFmtId="0" fontId="1" fillId="15" borderId="1" xfId="0" applyFont="1" applyFill="1" applyBorder="1" applyAlignment="1">
      <alignment horizontal="center" vertical="center"/>
    </xf>
    <xf numFmtId="0" fontId="1" fillId="10" borderId="1" xfId="0" applyFont="1" applyFill="1" applyBorder="1"/>
    <xf numFmtId="0" fontId="2" fillId="0" borderId="0" xfId="0" applyFont="1" applyAlignment="1">
      <alignment vertical="center"/>
    </xf>
    <xf numFmtId="2" fontId="13" fillId="11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10" borderId="0" xfId="0" applyFont="1" applyFill="1"/>
    <xf numFmtId="0" fontId="3" fillId="10" borderId="6" xfId="0" applyFont="1" applyFill="1" applyBorder="1"/>
    <xf numFmtId="0" fontId="3" fillId="10" borderId="9" xfId="0" applyFont="1" applyFill="1" applyBorder="1"/>
    <xf numFmtId="0" fontId="3" fillId="10" borderId="0" xfId="0" applyFont="1" applyFill="1" applyAlignment="1">
      <alignment vertical="center"/>
    </xf>
    <xf numFmtId="0" fontId="3" fillId="10" borderId="9" xfId="0" applyFont="1" applyFill="1" applyBorder="1" applyAlignment="1">
      <alignment vertical="center"/>
    </xf>
    <xf numFmtId="0" fontId="3" fillId="10" borderId="21" xfId="0" applyFont="1" applyFill="1" applyBorder="1"/>
    <xf numFmtId="0" fontId="3" fillId="10" borderId="7" xfId="0" applyFont="1" applyFill="1" applyBorder="1"/>
    <xf numFmtId="0" fontId="3" fillId="10" borderId="8" xfId="0" applyFont="1" applyFill="1" applyBorder="1"/>
    <xf numFmtId="0" fontId="3" fillId="10" borderId="23" xfId="0" applyFont="1" applyFill="1" applyBorder="1"/>
    <xf numFmtId="0" fontId="3" fillId="10" borderId="24" xfId="0" applyFont="1" applyFill="1" applyBorder="1"/>
    <xf numFmtId="0" fontId="3" fillId="10" borderId="0" xfId="0" applyFont="1" applyFill="1" applyBorder="1"/>
    <xf numFmtId="0" fontId="10" fillId="10" borderId="0" xfId="0" applyFont="1" applyFill="1"/>
    <xf numFmtId="0" fontId="9" fillId="10" borderId="0" xfId="0" applyFont="1" applyFill="1" applyBorder="1" applyAlignment="1">
      <alignment horizontal="center"/>
    </xf>
    <xf numFmtId="0" fontId="11" fillId="10" borderId="0" xfId="0" applyFont="1" applyFill="1"/>
    <xf numFmtId="0" fontId="3" fillId="10" borderId="12" xfId="0" applyFont="1" applyFill="1" applyBorder="1"/>
    <xf numFmtId="0" fontId="3" fillId="10" borderId="12" xfId="0" applyFont="1" applyFill="1" applyBorder="1" applyAlignment="1">
      <alignment vertical="center"/>
    </xf>
    <xf numFmtId="0" fontId="7" fillId="16" borderId="9" xfId="0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 vertical="center"/>
    </xf>
    <xf numFmtId="0" fontId="3" fillId="18" borderId="16" xfId="0" applyFont="1" applyFill="1" applyBorder="1" applyAlignment="1">
      <alignment horizontal="right" vertical="center"/>
    </xf>
    <xf numFmtId="0" fontId="3" fillId="18" borderId="17" xfId="0" applyFont="1" applyFill="1" applyBorder="1" applyAlignment="1" applyProtection="1">
      <alignment vertical="center"/>
      <protection locked="0"/>
    </xf>
    <xf numFmtId="0" fontId="3" fillId="18" borderId="19" xfId="0" applyFont="1" applyFill="1" applyBorder="1" applyAlignment="1">
      <alignment horizontal="right" vertical="center"/>
    </xf>
    <xf numFmtId="0" fontId="3" fillId="18" borderId="30" xfId="0" applyFont="1" applyFill="1" applyBorder="1" applyAlignment="1">
      <alignment horizontal="right" vertical="center"/>
    </xf>
    <xf numFmtId="0" fontId="3" fillId="18" borderId="29" xfId="0" applyFont="1" applyFill="1" applyBorder="1" applyAlignment="1" applyProtection="1">
      <alignment vertical="center"/>
      <protection locked="0"/>
    </xf>
    <xf numFmtId="0" fontId="3" fillId="18" borderId="20" xfId="0" applyFont="1" applyFill="1" applyBorder="1" applyAlignment="1" applyProtection="1">
      <alignment vertical="center"/>
      <protection locked="0"/>
    </xf>
    <xf numFmtId="0" fontId="3" fillId="9" borderId="19" xfId="0" applyFont="1" applyFill="1" applyBorder="1" applyAlignment="1">
      <alignment horizontal="right" vertical="center"/>
    </xf>
    <xf numFmtId="0" fontId="3" fillId="9" borderId="28" xfId="0" applyFont="1" applyFill="1" applyBorder="1" applyAlignment="1" applyProtection="1">
      <alignment vertical="center"/>
      <protection locked="0"/>
    </xf>
    <xf numFmtId="0" fontId="3" fillId="9" borderId="20" xfId="0" applyFont="1" applyFill="1" applyBorder="1" applyAlignment="1" applyProtection="1">
      <alignment vertical="center"/>
      <protection locked="0"/>
    </xf>
    <xf numFmtId="0" fontId="3" fillId="9" borderId="21" xfId="0" applyFont="1" applyFill="1" applyBorder="1" applyAlignment="1">
      <alignment horizontal="right" vertical="center"/>
    </xf>
    <xf numFmtId="0" fontId="3" fillId="9" borderId="22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6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0" fontId="9" fillId="10" borderId="14" xfId="0" applyFont="1" applyFill="1" applyBorder="1" applyAlignment="1">
      <alignment horizontal="center" vertical="center"/>
    </xf>
    <xf numFmtId="0" fontId="4" fillId="17" borderId="10" xfId="0" applyFont="1" applyFill="1" applyBorder="1" applyAlignment="1" applyProtection="1">
      <alignment horizontal="center" vertical="center"/>
    </xf>
    <xf numFmtId="0" fontId="5" fillId="17" borderId="11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16" borderId="10" xfId="0" applyFont="1" applyFill="1" applyBorder="1" applyAlignment="1">
      <alignment horizontal="center" vertical="center"/>
    </xf>
    <xf numFmtId="0" fontId="7" fillId="16" borderId="18" xfId="0" applyFont="1" applyFill="1" applyBorder="1" applyAlignment="1">
      <alignment horizontal="center" vertical="center"/>
    </xf>
    <xf numFmtId="0" fontId="7" fillId="16" borderId="11" xfId="0" applyFont="1" applyFill="1" applyBorder="1" applyAlignment="1">
      <alignment horizontal="center" vertical="center"/>
    </xf>
    <xf numFmtId="0" fontId="8" fillId="16" borderId="9" xfId="0" applyFont="1" applyFill="1" applyBorder="1" applyAlignment="1">
      <alignment horizontal="center" vertical="center"/>
    </xf>
    <xf numFmtId="0" fontId="8" fillId="16" borderId="0" xfId="0" applyFont="1" applyFill="1" applyBorder="1" applyAlignment="1">
      <alignment horizontal="center" vertical="center"/>
    </xf>
    <xf numFmtId="0" fontId="8" fillId="16" borderId="12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horizontal="center" vertical="center"/>
    </xf>
    <xf numFmtId="0" fontId="9" fillId="16" borderId="12" xfId="0" applyFont="1" applyFill="1" applyBorder="1" applyAlignment="1">
      <alignment horizontal="center" vertical="center"/>
    </xf>
    <xf numFmtId="0" fontId="9" fillId="16" borderId="25" xfId="0" applyFont="1" applyFill="1" applyBorder="1" applyAlignment="1">
      <alignment horizontal="center"/>
    </xf>
    <xf numFmtId="0" fontId="9" fillId="16" borderId="26" xfId="0" applyFont="1" applyFill="1" applyBorder="1" applyAlignment="1">
      <alignment horizontal="center"/>
    </xf>
    <xf numFmtId="0" fontId="9" fillId="16" borderId="27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2" fillId="1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textRotation="90" wrapText="1"/>
    </xf>
    <xf numFmtId="0" fontId="2" fillId="1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18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/>
    </xf>
    <xf numFmtId="187" fontId="2" fillId="6" borderId="1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" fontId="2" fillId="9" borderId="1" xfId="0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textRotation="90" wrapText="1"/>
    </xf>
    <xf numFmtId="0" fontId="2" fillId="9" borderId="4" xfId="0" applyFont="1" applyFill="1" applyBorder="1" applyAlignment="1">
      <alignment horizontal="center" textRotation="90" wrapText="1"/>
    </xf>
    <xf numFmtId="0" fontId="2" fillId="9" borderId="5" xfId="0" applyFont="1" applyFill="1" applyBorder="1" applyAlignment="1">
      <alignment horizontal="center" textRotation="90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CC"/>
      <color rgb="FFFABED9"/>
      <color rgb="FFC3B0EA"/>
      <color rgb="FFCCFF99"/>
      <color rgb="FFFFCC99"/>
      <color rgb="FFDCD1F3"/>
      <color rgb="FFFFBDD8"/>
      <color rgb="FFCCECFF"/>
      <color rgb="FFE4F0DC"/>
      <color rgb="FFDE78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(เทอม1)'!$T$45:$T$48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F4D-49A8-B7F1-76F5F84D5C10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(เทอม1)'!$U$45:$U$48</c:f>
              <c:numCache>
                <c:formatCode>General</c:formatCode>
                <c:ptCount val="4"/>
                <c:pt idx="0">
                  <c:v>19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D-49A8-B7F1-76F5F84D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(เทอม2)'!$T$45:$T$48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347-461C-AADD-CEEB96F8A71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(เทอม2)'!$U$45:$U$48</c:f>
              <c:numCache>
                <c:formatCode>General</c:formatCode>
                <c:ptCount val="4"/>
                <c:pt idx="0">
                  <c:v>19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7-461C-AADD-CEEB96F8A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767553280"/>
        <c:axId val="816276784"/>
        <c:axId val="0"/>
      </c:bar3DChart>
      <c:catAx>
        <c:axId val="7675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16276784"/>
        <c:crosses val="autoZero"/>
        <c:auto val="1"/>
        <c:lblAlgn val="ctr"/>
        <c:lblOffset val="100"/>
        <c:noMultiLvlLbl val="0"/>
      </c:catAx>
      <c:valAx>
        <c:axId val="81627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76755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4">
            <a:lumMod val="5000"/>
            <a:lumOff val="95000"/>
          </a:schemeClr>
        </a:gs>
        <a:gs pos="83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1'!$T$45:$T$48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006-48A6-AF16-9BB7B0F8FEF7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1'!$U$45:$U$48</c:f>
              <c:numCache>
                <c:formatCode>General</c:formatCode>
                <c:ptCount val="4"/>
                <c:pt idx="0">
                  <c:v>19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A6-AF16-9BB7B0F8F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23605888"/>
        <c:axId val="848831520"/>
        <c:axId val="0"/>
      </c:bar3DChart>
      <c:catAx>
        <c:axId val="82360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48831520"/>
        <c:crosses val="autoZero"/>
        <c:auto val="1"/>
        <c:lblAlgn val="ctr"/>
        <c:lblOffset val="100"/>
        <c:noMultiLvlLbl val="0"/>
      </c:catAx>
      <c:valAx>
        <c:axId val="84883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2360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358588</xdr:colOff>
      <xdr:row>4</xdr:row>
      <xdr:rowOff>100855</xdr:rowOff>
    </xdr:from>
    <xdr:to>
      <xdr:col>17</xdr:col>
      <xdr:colOff>168088</xdr:colOff>
      <xdr:row>9</xdr:row>
      <xdr:rowOff>336177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F78E43E-ABC2-4EB3-8591-429C8267F0D7}"/>
            </a:ext>
          </a:extLst>
        </xdr:cNvPr>
        <xdr:cNvSpPr txBox="1"/>
      </xdr:nvSpPr>
      <xdr:spPr>
        <a:xfrm>
          <a:off x="7485529" y="1770531"/>
          <a:ext cx="5277971" cy="2207558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24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107323</xdr:colOff>
      <xdr:row>10</xdr:row>
      <xdr:rowOff>138544</xdr:rowOff>
    </xdr:from>
    <xdr:to>
      <xdr:col>31</xdr:col>
      <xdr:colOff>536619</xdr:colOff>
      <xdr:row>16</xdr:row>
      <xdr:rowOff>34636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00DAD3AC-3CA5-4E02-9DA6-08CC9471C9CF}"/>
            </a:ext>
          </a:extLst>
        </xdr:cNvPr>
        <xdr:cNvSpPr txBox="1"/>
      </xdr:nvSpPr>
      <xdr:spPr>
        <a:xfrm>
          <a:off x="17493802" y="3170445"/>
          <a:ext cx="5218627" cy="198890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</a:p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3 (ดีเยี่ยม)	แทนพฤติกรรมที่ปฏิบัติชัดเจนและสม่ำเสมอ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2 (ดี)	แทนพฤติกรรมที่ปฏิบัติชัดเจนและบ่อยครั้ง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 (ผ่านเกณฑ์)	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แทนพฤติกรรมที่ปฏิบัติบางครั้ง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0 (ไม่ผ่านเกณฑ์)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แทนพฤติกรรมที่ไม่ได้ปฏิบัติ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129647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716" y="645373"/>
          <a:ext cx="0" cy="115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58644</xdr:colOff>
      <xdr:row>4</xdr:row>
      <xdr:rowOff>231962</xdr:rowOff>
    </xdr:from>
    <xdr:to>
      <xdr:col>10</xdr:col>
      <xdr:colOff>571500</xdr:colOff>
      <xdr:row>8</xdr:row>
      <xdr:rowOff>203177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0781D070-AAF2-4021-9887-96DA65D48F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639" t="16148" r="43987" b="14442"/>
        <a:stretch/>
      </xdr:blipFill>
      <xdr:spPr>
        <a:xfrm>
          <a:off x="7043644" y="1819462"/>
          <a:ext cx="1195481" cy="128884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2</xdr:col>
      <xdr:colOff>107096</xdr:colOff>
      <xdr:row>5</xdr:row>
      <xdr:rowOff>81493</xdr:rowOff>
    </xdr:from>
    <xdr:ext cx="0" cy="1114954"/>
    <xdr:pic>
      <xdr:nvPicPr>
        <xdr:cNvPr id="4" name="xxxx">
          <a:extLst>
            <a:ext uri="{FF2B5EF4-FFF2-40B4-BE49-F238E27FC236}">
              <a16:creationId xmlns:a16="http://schemas.microsoft.com/office/drawing/2014/main" id="{0C34875B-DADD-4248-8DF7-0C7A9E722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107096</xdr:colOff>
      <xdr:row>3</xdr:row>
      <xdr:rowOff>81493</xdr:rowOff>
    </xdr:from>
    <xdr:ext cx="0" cy="1114954"/>
    <xdr:pic>
      <xdr:nvPicPr>
        <xdr:cNvPr id="5" name="xxxx">
          <a:extLst>
            <a:ext uri="{FF2B5EF4-FFF2-40B4-BE49-F238E27FC236}">
              <a16:creationId xmlns:a16="http://schemas.microsoft.com/office/drawing/2014/main" id="{6CB27A81-2777-468D-B8A7-F693A438D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2</xdr:row>
      <xdr:rowOff>209550</xdr:rowOff>
    </xdr:from>
    <xdr:to>
      <xdr:col>9</xdr:col>
      <xdr:colOff>247649</xdr:colOff>
      <xdr:row>8</xdr:row>
      <xdr:rowOff>62753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35704" y="643890"/>
          <a:ext cx="4238625" cy="136958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BA49AA3-F827-4ACE-A16D-CE2C90681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0667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7</xdr:row>
      <xdr:rowOff>79374</xdr:rowOff>
    </xdr:from>
    <xdr:to>
      <xdr:col>18</xdr:col>
      <xdr:colOff>67912</xdr:colOff>
      <xdr:row>13</xdr:row>
      <xdr:rowOff>297656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4352BC5-4744-4961-9C4F-43AB15181B8A}"/>
            </a:ext>
          </a:extLst>
        </xdr:cNvPr>
        <xdr:cNvSpPr txBox="1"/>
      </xdr:nvSpPr>
      <xdr:spPr>
        <a:xfrm>
          <a:off x="7510859" y="2232421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4</xdr:row>
      <xdr:rowOff>40822</xdr:rowOff>
    </xdr:from>
    <xdr:to>
      <xdr:col>21</xdr:col>
      <xdr:colOff>592071</xdr:colOff>
      <xdr:row>11</xdr:row>
      <xdr:rowOff>190500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A1812BF1-D4ED-41FD-BB45-2358E6058A95}"/>
            </a:ext>
          </a:extLst>
        </xdr:cNvPr>
        <xdr:cNvSpPr txBox="1"/>
      </xdr:nvSpPr>
      <xdr:spPr>
        <a:xfrm>
          <a:off x="15641411" y="1120322"/>
          <a:ext cx="4238785" cy="19753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ข้อมูลในตารางแบบสรุปการประเมินคุณลักษณะฯ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5</xdr:row>
      <xdr:rowOff>17461</xdr:rowOff>
    </xdr:from>
    <xdr:to>
      <xdr:col>14</xdr:col>
      <xdr:colOff>396875</xdr:colOff>
      <xdr:row>28</xdr:row>
      <xdr:rowOff>95250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71947FDF-0076-4A59-9EFB-035F6DA08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C5A5880-72F3-4505-8C9D-B984BF85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EE5D2AE-90FC-4491-B3A5-14ABA825AE81}"/>
            </a:ext>
          </a:extLst>
        </xdr:cNvPr>
        <xdr:cNvSpPr txBox="1"/>
      </xdr:nvSpPr>
      <xdr:spPr>
        <a:xfrm>
          <a:off x="7411640" y="1200547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435428</xdr:colOff>
      <xdr:row>5</xdr:row>
      <xdr:rowOff>27214</xdr:rowOff>
    </xdr:from>
    <xdr:to>
      <xdr:col>21</xdr:col>
      <xdr:colOff>592070</xdr:colOff>
      <xdr:row>12</xdr:row>
      <xdr:rowOff>97517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E36A3D6E-6F54-44C0-B19D-89635A182A8A}"/>
            </a:ext>
          </a:extLst>
        </xdr:cNvPr>
        <xdr:cNvSpPr txBox="1"/>
      </xdr:nvSpPr>
      <xdr:spPr>
        <a:xfrm>
          <a:off x="15593785" y="1319893"/>
          <a:ext cx="4238785" cy="19753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ข้อมูลในตารางแบบสรุปการประเมินคุณลักษณะฯ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578303</xdr:colOff>
      <xdr:row>4</xdr:row>
      <xdr:rowOff>54429</xdr:rowOff>
    </xdr:from>
    <xdr:to>
      <xdr:col>14</xdr:col>
      <xdr:colOff>95250</xdr:colOff>
      <xdr:row>24</xdr:row>
      <xdr:rowOff>95251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B6B1156C-9D2D-4953-927C-40DCDADD3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76F3DA6-DA51-4892-BF8C-6FAB654AC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4511F8A-2D6A-4B6A-AE58-6BDCA4661D35}"/>
            </a:ext>
          </a:extLst>
        </xdr:cNvPr>
        <xdr:cNvSpPr txBox="1"/>
      </xdr:nvSpPr>
      <xdr:spPr>
        <a:xfrm>
          <a:off x="7405290" y="1200944"/>
          <a:ext cx="4230337" cy="230981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435428</xdr:colOff>
      <xdr:row>5</xdr:row>
      <xdr:rowOff>27214</xdr:rowOff>
    </xdr:from>
    <xdr:to>
      <xdr:col>21</xdr:col>
      <xdr:colOff>592070</xdr:colOff>
      <xdr:row>12</xdr:row>
      <xdr:rowOff>97517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75914BDA-EB4A-430E-8B6B-6DFCDA9E9843}"/>
            </a:ext>
          </a:extLst>
        </xdr:cNvPr>
        <xdr:cNvSpPr txBox="1"/>
      </xdr:nvSpPr>
      <xdr:spPr>
        <a:xfrm>
          <a:off x="15627803" y="1303564"/>
          <a:ext cx="4271442" cy="19372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ข้อมูลในตารางแบบสรุปการประเมินคุณลักษณะฯ จะลิ้งค์มาจากหน้า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557892</xdr:colOff>
      <xdr:row>4</xdr:row>
      <xdr:rowOff>111576</xdr:rowOff>
    </xdr:from>
    <xdr:to>
      <xdr:col>14</xdr:col>
      <xdr:colOff>163286</xdr:colOff>
      <xdr:row>22</xdr:row>
      <xdr:rowOff>54427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3275832-827D-459E-8718-B72261C7F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zoomScale="70" zoomScaleNormal="70" workbookViewId="0">
      <selection activeCell="K3" sqref="K3"/>
    </sheetView>
  </sheetViews>
  <sheetFormatPr defaultColWidth="9" defaultRowHeight="24" x14ac:dyDescent="0.55000000000000004"/>
  <cols>
    <col min="1" max="8" width="9" style="4"/>
    <col min="9" max="9" width="21.75" style="4" customWidth="1"/>
    <col min="10" max="16384" width="9" style="4"/>
  </cols>
  <sheetData>
    <row r="1" spans="1:9" ht="35.25" customHeight="1" x14ac:dyDescent="0.55000000000000004">
      <c r="A1" s="104" t="s">
        <v>50</v>
      </c>
      <c r="B1" s="104"/>
      <c r="C1" s="104"/>
      <c r="D1" s="104"/>
      <c r="E1" s="104"/>
      <c r="F1" s="104"/>
      <c r="G1" s="104"/>
      <c r="H1" s="104"/>
      <c r="I1" s="104"/>
    </row>
    <row r="2" spans="1:9" ht="46.9" customHeight="1" x14ac:dyDescent="0.55000000000000004">
      <c r="A2" s="105" t="s">
        <v>43</v>
      </c>
      <c r="B2" s="105"/>
      <c r="C2" s="105"/>
      <c r="D2" s="105"/>
      <c r="E2" s="105"/>
      <c r="F2" s="105"/>
      <c r="G2" s="105"/>
      <c r="H2" s="105"/>
      <c r="I2" s="105"/>
    </row>
    <row r="3" spans="1:9" x14ac:dyDescent="0.55000000000000004">
      <c r="A3" s="103" t="s">
        <v>44</v>
      </c>
      <c r="B3" s="103"/>
      <c r="C3" s="103"/>
      <c r="D3" s="103"/>
      <c r="E3" s="103"/>
      <c r="F3" s="103"/>
      <c r="G3" s="103"/>
      <c r="H3" s="103"/>
      <c r="I3" s="103"/>
    </row>
    <row r="4" spans="1:9" ht="28.5" customHeight="1" x14ac:dyDescent="0.55000000000000004">
      <c r="A4" s="103" t="s">
        <v>18</v>
      </c>
      <c r="B4" s="103"/>
      <c r="C4" s="103"/>
      <c r="D4" s="103"/>
      <c r="E4" s="103"/>
      <c r="F4" s="103"/>
      <c r="G4" s="103"/>
      <c r="H4" s="103"/>
      <c r="I4" s="103"/>
    </row>
    <row r="5" spans="1:9" ht="49.9" customHeight="1" x14ac:dyDescent="0.55000000000000004">
      <c r="A5" s="105" t="s">
        <v>138</v>
      </c>
      <c r="B5" s="105"/>
      <c r="C5" s="105"/>
      <c r="D5" s="105"/>
      <c r="E5" s="105"/>
      <c r="F5" s="105"/>
      <c r="G5" s="105"/>
      <c r="H5" s="105"/>
      <c r="I5" s="105"/>
    </row>
    <row r="6" spans="1:9" x14ac:dyDescent="0.55000000000000004">
      <c r="A6" s="105" t="s">
        <v>139</v>
      </c>
      <c r="B6" s="105"/>
      <c r="C6" s="105"/>
      <c r="D6" s="105"/>
      <c r="E6" s="105"/>
      <c r="F6" s="105"/>
      <c r="G6" s="105"/>
      <c r="H6" s="105"/>
      <c r="I6" s="105"/>
    </row>
    <row r="7" spans="1:9" ht="28.5" customHeight="1" x14ac:dyDescent="0.55000000000000004">
      <c r="A7" s="105" t="s">
        <v>45</v>
      </c>
      <c r="B7" s="105"/>
      <c r="C7" s="105"/>
      <c r="D7" s="105"/>
      <c r="E7" s="105"/>
      <c r="F7" s="105"/>
      <c r="G7" s="105"/>
      <c r="H7" s="105"/>
      <c r="I7" s="105"/>
    </row>
    <row r="8" spans="1:9" ht="28.5" customHeight="1" x14ac:dyDescent="0.55000000000000004">
      <c r="A8" s="103" t="s">
        <v>58</v>
      </c>
      <c r="B8" s="103"/>
      <c r="C8" s="103"/>
      <c r="D8" s="103"/>
      <c r="E8" s="103"/>
      <c r="F8" s="103"/>
      <c r="G8" s="103"/>
      <c r="H8" s="103"/>
      <c r="I8" s="103"/>
    </row>
    <row r="9" spans="1:9" ht="28.5" customHeight="1" x14ac:dyDescent="0.55000000000000004">
      <c r="A9" s="103" t="s">
        <v>59</v>
      </c>
      <c r="B9" s="103"/>
      <c r="C9" s="103"/>
      <c r="D9" s="103"/>
      <c r="E9" s="103"/>
      <c r="F9" s="103"/>
      <c r="G9" s="103"/>
      <c r="H9" s="103"/>
      <c r="I9" s="103"/>
    </row>
    <row r="10" spans="1:9" ht="28.5" customHeight="1" x14ac:dyDescent="0.55000000000000004">
      <c r="A10" s="103" t="s">
        <v>61</v>
      </c>
      <c r="B10" s="103"/>
      <c r="C10" s="103"/>
      <c r="D10" s="103"/>
      <c r="E10" s="103"/>
      <c r="F10" s="103"/>
      <c r="G10" s="103"/>
      <c r="H10" s="103"/>
      <c r="I10" s="103"/>
    </row>
    <row r="11" spans="1:9" ht="28.5" customHeight="1" x14ac:dyDescent="0.55000000000000004">
      <c r="A11" s="103" t="s">
        <v>60</v>
      </c>
      <c r="B11" s="103"/>
      <c r="C11" s="103"/>
      <c r="D11" s="103"/>
      <c r="E11" s="103"/>
      <c r="F11" s="103"/>
      <c r="G11" s="103"/>
      <c r="H11" s="103"/>
      <c r="I11" s="103"/>
    </row>
    <row r="12" spans="1:9" ht="28.5" customHeight="1" x14ac:dyDescent="0.55000000000000004">
      <c r="A12" s="103" t="s">
        <v>19</v>
      </c>
      <c r="B12" s="103"/>
      <c r="C12" s="103"/>
      <c r="D12" s="103"/>
      <c r="E12" s="103"/>
      <c r="F12" s="103"/>
      <c r="G12" s="103"/>
      <c r="H12" s="103"/>
      <c r="I12" s="103"/>
    </row>
    <row r="13" spans="1:9" ht="28.5" customHeight="1" x14ac:dyDescent="0.55000000000000004">
      <c r="A13" s="103" t="s">
        <v>20</v>
      </c>
      <c r="B13" s="103"/>
      <c r="C13" s="103"/>
      <c r="D13" s="103"/>
      <c r="E13" s="103"/>
      <c r="F13" s="103"/>
      <c r="G13" s="103"/>
      <c r="H13" s="103"/>
      <c r="I13" s="103"/>
    </row>
    <row r="14" spans="1:9" ht="28.5" customHeight="1" x14ac:dyDescent="0.55000000000000004">
      <c r="A14" s="2"/>
      <c r="B14" s="2"/>
      <c r="C14" s="2"/>
      <c r="D14" s="2"/>
      <c r="E14" s="2"/>
      <c r="F14" s="2"/>
      <c r="G14" s="2"/>
    </row>
    <row r="15" spans="1:9" ht="28.5" customHeight="1" x14ac:dyDescent="0.55000000000000004">
      <c r="A15" s="2"/>
      <c r="B15" s="2"/>
      <c r="C15" s="2"/>
      <c r="D15" s="2"/>
      <c r="E15" s="2"/>
      <c r="F15" s="2"/>
      <c r="G15" s="2"/>
    </row>
    <row r="16" spans="1:9" ht="28.5" customHeight="1" x14ac:dyDescent="0.55000000000000004">
      <c r="A16" s="2"/>
      <c r="B16" s="2"/>
      <c r="C16" s="2"/>
      <c r="D16" s="2"/>
      <c r="E16" s="2"/>
      <c r="F16" s="2"/>
      <c r="G16" s="2"/>
    </row>
    <row r="17" spans="1:7" ht="28.5" customHeight="1" x14ac:dyDescent="0.55000000000000004">
      <c r="A17" s="2"/>
      <c r="B17" s="2"/>
      <c r="C17" s="2"/>
      <c r="D17" s="2"/>
      <c r="E17" s="2"/>
      <c r="F17" s="2"/>
      <c r="G17" s="2"/>
    </row>
    <row r="18" spans="1:7" x14ac:dyDescent="0.55000000000000004">
      <c r="A18" s="2"/>
      <c r="B18" s="2"/>
      <c r="C18" s="2"/>
      <c r="D18" s="2"/>
      <c r="E18" s="2"/>
      <c r="F18" s="2"/>
      <c r="G18" s="2"/>
    </row>
    <row r="19" spans="1:7" x14ac:dyDescent="0.55000000000000004">
      <c r="A19" s="2"/>
      <c r="B19" s="2"/>
      <c r="C19" s="2"/>
      <c r="D19" s="2"/>
      <c r="E19" s="2"/>
      <c r="F19" s="2"/>
      <c r="G19" s="2"/>
    </row>
    <row r="20" spans="1:7" x14ac:dyDescent="0.55000000000000004">
      <c r="A20" s="2"/>
      <c r="B20" s="2"/>
      <c r="C20" s="2"/>
      <c r="D20" s="2"/>
      <c r="E20" s="2"/>
      <c r="F20" s="2"/>
      <c r="G20" s="2"/>
    </row>
    <row r="21" spans="1:7" x14ac:dyDescent="0.55000000000000004">
      <c r="A21" s="2"/>
      <c r="B21" s="2"/>
      <c r="C21" s="2"/>
      <c r="D21" s="2"/>
      <c r="E21" s="2"/>
      <c r="F21" s="2"/>
      <c r="G21" s="2"/>
    </row>
  </sheetData>
  <mergeCells count="13">
    <mergeCell ref="A13:I13"/>
    <mergeCell ref="A1:I1"/>
    <mergeCell ref="A2:I2"/>
    <mergeCell ref="A3:I3"/>
    <mergeCell ref="A4:I4"/>
    <mergeCell ref="A5:I5"/>
    <mergeCell ref="A6:I6"/>
    <mergeCell ref="A11:I11"/>
    <mergeCell ref="A7:I7"/>
    <mergeCell ref="A8:I8"/>
    <mergeCell ref="A9:I9"/>
    <mergeCell ref="A10:I10"/>
    <mergeCell ref="A12:I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0F362-0800-44BA-9BC2-0B227009CF2E}">
  <sheetPr>
    <tabColor theme="5"/>
  </sheetPr>
  <dimension ref="A2:M40"/>
  <sheetViews>
    <sheetView view="pageBreakPreview" topLeftCell="A10" zoomScale="96" zoomScaleNormal="69" zoomScaleSheetLayoutView="96" workbookViewId="0">
      <selection activeCell="D13" sqref="D13:D20"/>
    </sheetView>
  </sheetViews>
  <sheetFormatPr defaultRowHeight="17.25" x14ac:dyDescent="0.4"/>
  <cols>
    <col min="1" max="3" width="9" style="46"/>
    <col min="4" max="4" width="9" style="46" customWidth="1"/>
    <col min="5" max="10" width="6.875" style="46" customWidth="1"/>
    <col min="11" max="11" width="5.875" style="46" customWidth="1"/>
    <col min="12" max="12" width="6.375" style="46" customWidth="1"/>
    <col min="13" max="13" width="9" style="46"/>
    <col min="14" max="14" width="18.625" style="46" customWidth="1"/>
    <col min="15" max="16384" width="9" style="46"/>
  </cols>
  <sheetData>
    <row r="2" spans="1:12" ht="14.25" customHeight="1" x14ac:dyDescent="0.4">
      <c r="A2" s="136" t="s">
        <v>111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37.5" customHeight="1" x14ac:dyDescent="0.4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30.75" x14ac:dyDescent="0.7">
      <c r="A4" s="47" t="s">
        <v>141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30.75" x14ac:dyDescent="0.7">
      <c r="A5" s="47" t="s">
        <v>147</v>
      </c>
      <c r="B5" s="47"/>
      <c r="C5" s="47"/>
      <c r="D5" s="47"/>
      <c r="E5" s="48" t="s">
        <v>133</v>
      </c>
      <c r="F5" s="137" t="s">
        <v>156</v>
      </c>
      <c r="G5" s="137"/>
      <c r="H5" s="137"/>
      <c r="I5" s="137"/>
      <c r="J5" s="137"/>
      <c r="K5" s="137"/>
      <c r="L5" s="137"/>
    </row>
    <row r="6" spans="1:12" ht="24.75" customHeight="1" x14ac:dyDescent="0.7">
      <c r="A6" s="55" t="s">
        <v>152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4.75" customHeight="1" x14ac:dyDescent="0.7">
      <c r="A7" s="4" t="s">
        <v>142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6" customHeight="1" x14ac:dyDescent="0.55000000000000004">
      <c r="A8" s="4"/>
      <c r="B8" s="4"/>
      <c r="C8" s="4"/>
      <c r="D8" s="4"/>
      <c r="E8" s="4"/>
      <c r="F8" s="4"/>
      <c r="G8" s="4"/>
      <c r="H8" s="4"/>
    </row>
    <row r="9" spans="1:12" ht="70.5" customHeight="1" x14ac:dyDescent="0.4">
      <c r="A9" s="138" t="s">
        <v>153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</row>
    <row r="10" spans="1:12" ht="20.25" customHeight="1" x14ac:dyDescent="0.55000000000000004">
      <c r="A10" s="128" t="s">
        <v>53</v>
      </c>
      <c r="B10" s="128"/>
      <c r="C10" s="128"/>
      <c r="D10" s="129" t="s">
        <v>112</v>
      </c>
      <c r="E10" s="130" t="s">
        <v>113</v>
      </c>
      <c r="F10" s="130"/>
      <c r="G10" s="130"/>
      <c r="H10" s="130"/>
      <c r="I10" s="130"/>
      <c r="J10" s="130"/>
      <c r="K10" s="130"/>
      <c r="L10" s="130"/>
    </row>
    <row r="11" spans="1:12" ht="22.5" customHeight="1" x14ac:dyDescent="0.55000000000000004">
      <c r="A11" s="128"/>
      <c r="B11" s="128"/>
      <c r="C11" s="128"/>
      <c r="D11" s="129"/>
      <c r="E11" s="130" t="s">
        <v>115</v>
      </c>
      <c r="F11" s="130"/>
      <c r="G11" s="130" t="s">
        <v>114</v>
      </c>
      <c r="H11" s="130"/>
      <c r="I11" s="130" t="s">
        <v>116</v>
      </c>
      <c r="J11" s="130"/>
      <c r="K11" s="130" t="s">
        <v>117</v>
      </c>
      <c r="L11" s="130"/>
    </row>
    <row r="12" spans="1:12" ht="24" x14ac:dyDescent="0.55000000000000004">
      <c r="A12" s="128"/>
      <c r="B12" s="128"/>
      <c r="C12" s="128"/>
      <c r="D12" s="129"/>
      <c r="E12" s="50" t="s">
        <v>118</v>
      </c>
      <c r="F12" s="50" t="s">
        <v>119</v>
      </c>
      <c r="G12" s="50" t="s">
        <v>118</v>
      </c>
      <c r="H12" s="50" t="s">
        <v>119</v>
      </c>
      <c r="I12" s="50" t="s">
        <v>118</v>
      </c>
      <c r="J12" s="50" t="s">
        <v>119</v>
      </c>
      <c r="K12" s="50" t="s">
        <v>118</v>
      </c>
      <c r="L12" s="50" t="s">
        <v>119</v>
      </c>
    </row>
    <row r="13" spans="1:12" ht="24.75" customHeight="1" x14ac:dyDescent="0.55000000000000004">
      <c r="A13" s="127" t="s">
        <v>134</v>
      </c>
      <c r="B13" s="127"/>
      <c r="C13" s="127"/>
      <c r="D13" s="51">
        <v>21</v>
      </c>
      <c r="E13" s="52">
        <f>'สรุปรวมรายปี 1'!D48</f>
        <v>0</v>
      </c>
      <c r="F13" s="53">
        <f>SUM(E13*100)/D13</f>
        <v>0</v>
      </c>
      <c r="G13" s="52">
        <f>'สรุปรวมรายปี 1'!D47</f>
        <v>0</v>
      </c>
      <c r="H13" s="53">
        <f>SUM(G13*100)/D13</f>
        <v>0</v>
      </c>
      <c r="I13" s="52">
        <f>'สรุปรวมรายปี 1'!D46</f>
        <v>0</v>
      </c>
      <c r="J13" s="53">
        <f>SUM(I13*100)/D13</f>
        <v>0</v>
      </c>
      <c r="K13" s="52">
        <f>'สรุปรวมรายปี 1'!D45</f>
        <v>21</v>
      </c>
      <c r="L13" s="53">
        <f>SUM(K13*100)/D13</f>
        <v>100</v>
      </c>
    </row>
    <row r="14" spans="1:12" ht="24.75" customHeight="1" x14ac:dyDescent="0.55000000000000004">
      <c r="A14" s="127" t="s">
        <v>123</v>
      </c>
      <c r="B14" s="127"/>
      <c r="C14" s="127"/>
      <c r="D14" s="51">
        <v>21</v>
      </c>
      <c r="E14" s="52">
        <f>'สรุปรวมรายปี 1'!F48</f>
        <v>0</v>
      </c>
      <c r="F14" s="53">
        <f t="shared" ref="F14:F20" si="0">SUM(E14*100)/D14</f>
        <v>0</v>
      </c>
      <c r="G14" s="52">
        <f>'สรุปรวมรายปี 1'!F47</f>
        <v>1</v>
      </c>
      <c r="H14" s="53">
        <f t="shared" ref="H14:H20" si="1">SUM(G14*100)/D14</f>
        <v>4.7619047619047619</v>
      </c>
      <c r="I14" s="52">
        <f>'สรุปรวมรายปี 1'!F46</f>
        <v>0</v>
      </c>
      <c r="J14" s="53">
        <f t="shared" ref="J14:J20" si="2">SUM(I14*100)/D14</f>
        <v>0</v>
      </c>
      <c r="K14" s="52">
        <f>'สรุปรวมรายปี 1'!F45</f>
        <v>20</v>
      </c>
      <c r="L14" s="53">
        <f t="shared" ref="L14:L20" si="3">SUM(K14*100)/D14</f>
        <v>95.238095238095241</v>
      </c>
    </row>
    <row r="15" spans="1:12" ht="24.75" customHeight="1" x14ac:dyDescent="0.55000000000000004">
      <c r="A15" s="127" t="s">
        <v>124</v>
      </c>
      <c r="B15" s="127"/>
      <c r="C15" s="127"/>
      <c r="D15" s="51">
        <v>21</v>
      </c>
      <c r="E15" s="52">
        <f>'สรุปรวมรายปี 1'!H48</f>
        <v>0</v>
      </c>
      <c r="F15" s="53">
        <f t="shared" si="0"/>
        <v>0</v>
      </c>
      <c r="G15" s="52">
        <f>'สรุปรวมรายปี 1'!H47</f>
        <v>1</v>
      </c>
      <c r="H15" s="53">
        <f t="shared" si="1"/>
        <v>4.7619047619047619</v>
      </c>
      <c r="I15" s="52">
        <f>'สรุปรวมรายปี 1'!H46</f>
        <v>7</v>
      </c>
      <c r="J15" s="53">
        <f t="shared" si="2"/>
        <v>33.333333333333336</v>
      </c>
      <c r="K15" s="52">
        <f>'สรุปรวมรายปี 1'!H45</f>
        <v>13</v>
      </c>
      <c r="L15" s="53">
        <f t="shared" si="3"/>
        <v>61.904761904761905</v>
      </c>
    </row>
    <row r="16" spans="1:12" ht="24.75" customHeight="1" x14ac:dyDescent="0.55000000000000004">
      <c r="A16" s="127" t="s">
        <v>125</v>
      </c>
      <c r="B16" s="127"/>
      <c r="C16" s="127"/>
      <c r="D16" s="51">
        <v>21</v>
      </c>
      <c r="E16" s="52">
        <f>'สรุปรวมรายปี 1'!J48</f>
        <v>0</v>
      </c>
      <c r="F16" s="53">
        <f t="shared" si="0"/>
        <v>0</v>
      </c>
      <c r="G16" s="52">
        <f>'สรุปรวมรายปี 1'!J47</f>
        <v>0</v>
      </c>
      <c r="H16" s="53">
        <f t="shared" si="1"/>
        <v>0</v>
      </c>
      <c r="I16" s="52">
        <f>'สรุปรวมรายปี 1'!J46</f>
        <v>4</v>
      </c>
      <c r="J16" s="53">
        <f t="shared" si="2"/>
        <v>19.047619047619047</v>
      </c>
      <c r="K16" s="52">
        <f>'สรุปรวมรายปี 1'!J45</f>
        <v>17</v>
      </c>
      <c r="L16" s="53">
        <f t="shared" si="3"/>
        <v>80.952380952380949</v>
      </c>
    </row>
    <row r="17" spans="1:13" ht="24.75" customHeight="1" x14ac:dyDescent="0.55000000000000004">
      <c r="A17" s="127" t="s">
        <v>126</v>
      </c>
      <c r="B17" s="127"/>
      <c r="C17" s="127"/>
      <c r="D17" s="51">
        <v>21</v>
      </c>
      <c r="E17" s="52">
        <f>'สรุปรวมรายปี 1'!L48</f>
        <v>0</v>
      </c>
      <c r="F17" s="53">
        <f t="shared" si="0"/>
        <v>0</v>
      </c>
      <c r="G17" s="52">
        <f>'สรุปรวมรายปี 1'!L47</f>
        <v>0</v>
      </c>
      <c r="H17" s="53">
        <f t="shared" si="1"/>
        <v>0</v>
      </c>
      <c r="I17" s="52">
        <f>'สรุปรวมรายปี 1'!L46</f>
        <v>4</v>
      </c>
      <c r="J17" s="53">
        <f t="shared" si="2"/>
        <v>19.047619047619047</v>
      </c>
      <c r="K17" s="52">
        <f>'สรุปรวมรายปี 1'!L45</f>
        <v>17</v>
      </c>
      <c r="L17" s="53">
        <f t="shared" si="3"/>
        <v>80.952380952380949</v>
      </c>
    </row>
    <row r="18" spans="1:13" ht="24.75" customHeight="1" x14ac:dyDescent="0.55000000000000004">
      <c r="A18" s="127" t="s">
        <v>127</v>
      </c>
      <c r="B18" s="127"/>
      <c r="C18" s="127"/>
      <c r="D18" s="51">
        <v>21</v>
      </c>
      <c r="E18" s="52">
        <f>'สรุปรวมรายปี 1'!N48</f>
        <v>0</v>
      </c>
      <c r="F18" s="53">
        <f t="shared" si="0"/>
        <v>0</v>
      </c>
      <c r="G18" s="52">
        <f>'สรุปรวมรายปี 1'!N47</f>
        <v>0</v>
      </c>
      <c r="H18" s="53">
        <f t="shared" si="1"/>
        <v>0</v>
      </c>
      <c r="I18" s="52">
        <f>'สรุปรวมรายปี 1'!N46</f>
        <v>9</v>
      </c>
      <c r="J18" s="53">
        <f t="shared" si="2"/>
        <v>42.857142857142854</v>
      </c>
      <c r="K18" s="52">
        <f>'สรุปรวมรายปี 1'!N45</f>
        <v>12</v>
      </c>
      <c r="L18" s="53">
        <f t="shared" si="3"/>
        <v>57.142857142857146</v>
      </c>
    </row>
    <row r="19" spans="1:13" ht="24.75" customHeight="1" x14ac:dyDescent="0.55000000000000004">
      <c r="A19" s="127" t="s">
        <v>128</v>
      </c>
      <c r="B19" s="127"/>
      <c r="C19" s="127"/>
      <c r="D19" s="51">
        <v>21</v>
      </c>
      <c r="E19" s="52">
        <f>'สรุปรวมรายปี 1'!P48</f>
        <v>0</v>
      </c>
      <c r="F19" s="53">
        <f t="shared" si="0"/>
        <v>0</v>
      </c>
      <c r="G19" s="52">
        <f>'สรุปรวมรายปี 1'!P47</f>
        <v>0</v>
      </c>
      <c r="H19" s="53">
        <f t="shared" si="1"/>
        <v>0</v>
      </c>
      <c r="I19" s="52">
        <f>'สรุปรวมรายปี 1'!P46</f>
        <v>0</v>
      </c>
      <c r="J19" s="53">
        <f t="shared" si="2"/>
        <v>0</v>
      </c>
      <c r="K19" s="52">
        <f>'สรุปรวมรายปี 1'!P45</f>
        <v>21</v>
      </c>
      <c r="L19" s="53">
        <f t="shared" si="3"/>
        <v>100</v>
      </c>
    </row>
    <row r="20" spans="1:13" ht="24.75" customHeight="1" x14ac:dyDescent="0.55000000000000004">
      <c r="A20" s="127" t="s">
        <v>129</v>
      </c>
      <c r="B20" s="127"/>
      <c r="C20" s="127"/>
      <c r="D20" s="51">
        <v>21</v>
      </c>
      <c r="E20" s="52">
        <f>'สรุปรวมรายปี 1'!R48</f>
        <v>0</v>
      </c>
      <c r="F20" s="53">
        <f t="shared" si="0"/>
        <v>0</v>
      </c>
      <c r="G20" s="52">
        <f>'สรุปรวมรายปี 1'!R47</f>
        <v>0</v>
      </c>
      <c r="H20" s="53">
        <f t="shared" si="1"/>
        <v>0</v>
      </c>
      <c r="I20" s="52">
        <f>'สรุปรวมรายปี 1'!R46</f>
        <v>1</v>
      </c>
      <c r="J20" s="53">
        <f t="shared" si="2"/>
        <v>4.7619047619047619</v>
      </c>
      <c r="K20" s="52">
        <f>'สรุปรวมรายปี 1'!R45</f>
        <v>20</v>
      </c>
      <c r="L20" s="53">
        <f t="shared" si="3"/>
        <v>95.238095238095241</v>
      </c>
    </row>
    <row r="21" spans="1:13" ht="24.75" customHeight="1" x14ac:dyDescent="0.55000000000000004">
      <c r="A21" s="133" t="s">
        <v>121</v>
      </c>
      <c r="B21" s="133"/>
      <c r="C21" s="133"/>
      <c r="D21" s="133"/>
      <c r="E21" s="133"/>
      <c r="F21" s="133"/>
      <c r="G21" s="133"/>
      <c r="H21" s="133"/>
      <c r="I21" s="134">
        <f>'สรุปรวมรายปี 1'!U46+'สรุปรวมรายปี 1'!U45</f>
        <v>21</v>
      </c>
      <c r="J21" s="134"/>
      <c r="K21" s="134"/>
      <c r="L21" s="134"/>
      <c r="M21" s="4"/>
    </row>
    <row r="22" spans="1:13" ht="24.75" customHeight="1" x14ac:dyDescent="0.55000000000000004">
      <c r="A22" s="133" t="s">
        <v>120</v>
      </c>
      <c r="B22" s="133"/>
      <c r="C22" s="133"/>
      <c r="D22" s="133"/>
      <c r="E22" s="133"/>
      <c r="F22" s="133"/>
      <c r="G22" s="133"/>
      <c r="H22" s="133"/>
      <c r="I22" s="135">
        <f>SUM(I21*100)/D20</f>
        <v>100</v>
      </c>
      <c r="J22" s="135"/>
      <c r="K22" s="135"/>
      <c r="L22" s="135"/>
      <c r="M22" s="4"/>
    </row>
    <row r="23" spans="1:13" ht="12.75" customHeight="1" x14ac:dyDescent="0.55000000000000004">
      <c r="A23" s="4"/>
      <c r="B23" s="4"/>
      <c r="C23" s="4"/>
      <c r="D23" s="4"/>
      <c r="E23" s="4"/>
      <c r="F23" s="4"/>
      <c r="G23" s="4"/>
      <c r="H23" s="4"/>
      <c r="M23" s="4"/>
    </row>
    <row r="24" spans="1:13" ht="22.5" customHeight="1" x14ac:dyDescent="0.55000000000000004">
      <c r="A24" s="4" t="s">
        <v>122</v>
      </c>
      <c r="B24" s="4"/>
      <c r="C24" s="4"/>
      <c r="D24" s="4"/>
      <c r="E24" s="4"/>
      <c r="F24" s="4"/>
      <c r="G24" s="4"/>
      <c r="H24" s="4"/>
      <c r="M24" s="4"/>
    </row>
    <row r="25" spans="1:13" ht="7.5" customHeight="1" x14ac:dyDescent="0.55000000000000004">
      <c r="A25" s="4"/>
      <c r="B25" s="4"/>
      <c r="C25" s="4"/>
      <c r="D25" s="4"/>
      <c r="E25" s="4"/>
      <c r="F25" s="4"/>
      <c r="G25" s="4"/>
      <c r="H25" s="4"/>
    </row>
    <row r="26" spans="1:13" ht="22.5" customHeight="1" x14ac:dyDescent="0.55000000000000004">
      <c r="A26" s="4"/>
      <c r="B26" s="4"/>
      <c r="C26" s="4"/>
      <c r="D26" s="4"/>
      <c r="E26" s="131" t="s">
        <v>130</v>
      </c>
      <c r="F26" s="131"/>
      <c r="G26" s="131"/>
      <c r="H26" s="131"/>
      <c r="I26" s="131"/>
      <c r="J26" s="131"/>
      <c r="K26" s="3"/>
      <c r="L26" s="3"/>
    </row>
    <row r="27" spans="1:13" ht="24" customHeight="1" x14ac:dyDescent="0.55000000000000004">
      <c r="A27" s="4"/>
      <c r="B27" s="4"/>
      <c r="C27" s="4"/>
      <c r="D27" s="4"/>
      <c r="E27" s="131" t="str">
        <f>ข้อมูลพื้นฐาน!D8</f>
        <v>(นางสำรอง  ต้นกระโทก)</v>
      </c>
      <c r="F27" s="131"/>
      <c r="G27" s="131"/>
      <c r="H27" s="131"/>
      <c r="I27" s="131"/>
      <c r="J27" s="131"/>
      <c r="K27" s="3"/>
      <c r="L27" s="3"/>
    </row>
    <row r="28" spans="1:13" ht="24" customHeight="1" x14ac:dyDescent="0.55000000000000004">
      <c r="E28" s="131" t="str">
        <f>ข้อมูลพื้นฐาน!D9</f>
        <v>ครูประจำชั้น</v>
      </c>
      <c r="F28" s="131"/>
      <c r="G28" s="131"/>
      <c r="H28" s="131"/>
      <c r="I28" s="131"/>
      <c r="J28" s="131"/>
    </row>
    <row r="29" spans="1:13" ht="8.25" customHeight="1" x14ac:dyDescent="0.55000000000000004">
      <c r="G29" s="4"/>
      <c r="H29" s="4"/>
      <c r="I29" s="4"/>
      <c r="J29" s="4"/>
    </row>
    <row r="30" spans="1:13" ht="24" customHeight="1" x14ac:dyDescent="0.55000000000000004">
      <c r="A30" s="49" t="s">
        <v>131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3" ht="3.75" customHeight="1" x14ac:dyDescent="0.55000000000000004">
      <c r="A31" s="4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3" ht="62.25" customHeight="1" x14ac:dyDescent="0.55000000000000004">
      <c r="A32" s="132" t="s">
        <v>132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</row>
    <row r="33" spans="1:12" ht="12.75" customHeight="1" x14ac:dyDescent="0.5500000000000000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2.5" customHeight="1" x14ac:dyDescent="0.55000000000000004">
      <c r="A34" s="4"/>
      <c r="B34" s="4"/>
      <c r="C34" s="4"/>
      <c r="D34" s="4"/>
      <c r="E34" s="131" t="s">
        <v>130</v>
      </c>
      <c r="F34" s="131"/>
      <c r="G34" s="131"/>
      <c r="H34" s="131"/>
      <c r="I34" s="131"/>
      <c r="J34" s="131"/>
      <c r="K34" s="4"/>
      <c r="L34" s="4"/>
    </row>
    <row r="35" spans="1:12" ht="22.5" customHeight="1" x14ac:dyDescent="0.55000000000000004">
      <c r="A35" s="4"/>
      <c r="B35" s="4"/>
      <c r="C35" s="4"/>
      <c r="D35" s="4"/>
      <c r="E35" s="131" t="str">
        <f>ข้อมูลพื้นฐาน!D10</f>
        <v>(นายสุนันท์  จงใจกลาง)</v>
      </c>
      <c r="F35" s="131"/>
      <c r="G35" s="131"/>
      <c r="H35" s="131"/>
      <c r="I35" s="131"/>
      <c r="J35" s="131"/>
      <c r="K35" s="4"/>
      <c r="L35" s="4"/>
    </row>
    <row r="36" spans="1:12" ht="22.5" customHeight="1" x14ac:dyDescent="0.55000000000000004">
      <c r="A36" s="4"/>
      <c r="B36" s="4"/>
      <c r="C36" s="4"/>
      <c r="D36" s="4"/>
      <c r="E36" s="131" t="str">
        <f>ข้อมูลพื้นฐาน!D11</f>
        <v>ผู้อำนวยการโรงเรียน</v>
      </c>
      <c r="F36" s="131"/>
      <c r="G36" s="131"/>
      <c r="H36" s="131"/>
      <c r="I36" s="131"/>
      <c r="J36" s="131"/>
      <c r="K36" s="4"/>
      <c r="L36" s="4"/>
    </row>
    <row r="37" spans="1:12" ht="24" x14ac:dyDescent="0.5500000000000000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4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4" x14ac:dyDescent="0.5500000000000000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4" x14ac:dyDescent="0.5500000000000000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9">
    <mergeCell ref="A18:C18"/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  <mergeCell ref="A13:C13"/>
    <mergeCell ref="A14:C14"/>
    <mergeCell ref="A15:C15"/>
    <mergeCell ref="A16:C16"/>
    <mergeCell ref="A17:C17"/>
    <mergeCell ref="A19:C19"/>
    <mergeCell ref="A20:C20"/>
    <mergeCell ref="A21:H21"/>
    <mergeCell ref="I21:L21"/>
    <mergeCell ref="A22:H22"/>
    <mergeCell ref="I22:L22"/>
    <mergeCell ref="E36:J36"/>
    <mergeCell ref="E26:J26"/>
    <mergeCell ref="E27:J27"/>
    <mergeCell ref="E28:J28"/>
    <mergeCell ref="A32:L32"/>
    <mergeCell ref="E34:J34"/>
    <mergeCell ref="E35:J35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7E295-61BC-4567-ABFD-61DDE8B9C5C1}">
  <sheetPr>
    <tabColor theme="5"/>
    <pageSetUpPr fitToPage="1"/>
  </sheetPr>
  <dimension ref="A1:V50"/>
  <sheetViews>
    <sheetView view="pageBreakPreview" topLeftCell="D21" zoomScale="85" zoomScaleNormal="85" zoomScaleSheetLayoutView="85" workbookViewId="0">
      <selection activeCell="C30" sqref="C30:U31"/>
    </sheetView>
  </sheetViews>
  <sheetFormatPr defaultColWidth="7.75" defaultRowHeight="24" x14ac:dyDescent="0.55000000000000004"/>
  <cols>
    <col min="1" max="1" width="6.875" style="4" customWidth="1"/>
    <col min="2" max="2" width="37.875" style="4" bestFit="1" customWidth="1"/>
    <col min="3" max="3" width="8.5" style="4" customWidth="1"/>
    <col min="4" max="4" width="9.375" style="4" customWidth="1"/>
    <col min="5" max="5" width="8.5" style="4" customWidth="1"/>
    <col min="6" max="6" width="9.375" style="4" customWidth="1"/>
    <col min="7" max="7" width="8.5" style="4" customWidth="1"/>
    <col min="8" max="8" width="9.375" style="4" customWidth="1"/>
    <col min="9" max="9" width="8.5" style="4" customWidth="1"/>
    <col min="10" max="10" width="9.375" style="4" customWidth="1"/>
    <col min="11" max="11" width="8.5" style="4" customWidth="1"/>
    <col min="12" max="12" width="9.375" style="4" customWidth="1"/>
    <col min="13" max="13" width="8.5" style="4" customWidth="1"/>
    <col min="14" max="14" width="9.375" style="4" customWidth="1"/>
    <col min="15" max="15" width="8.5" style="4" customWidth="1"/>
    <col min="16" max="16" width="9.375" style="4" customWidth="1"/>
    <col min="17" max="17" width="8.5" style="4" customWidth="1"/>
    <col min="18" max="18" width="9.375" style="4" customWidth="1"/>
    <col min="19" max="20" width="16.125" style="4" customWidth="1"/>
    <col min="21" max="21" width="14.5" style="4" customWidth="1"/>
    <col min="22" max="16384" width="7.75" style="4"/>
  </cols>
  <sheetData>
    <row r="1" spans="1:21" ht="27.75" x14ac:dyDescent="0.55000000000000004">
      <c r="A1" s="140" t="s">
        <v>49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1" s="17" customFormat="1" ht="27.75" x14ac:dyDescent="0.65">
      <c r="A2" s="155" t="str">
        <f>ข้อมูลพื้นฐาน!D4</f>
        <v>ชั้นประถมศึกษาปีที่ 2</v>
      </c>
      <c r="B2" s="155"/>
      <c r="C2" s="155"/>
      <c r="D2" s="155"/>
      <c r="E2" s="155"/>
      <c r="F2" s="155"/>
      <c r="G2" s="155"/>
      <c r="H2" s="155"/>
      <c r="I2" s="155"/>
      <c r="J2" s="155"/>
      <c r="K2" s="140" t="str">
        <f>ข้อมูลพื้นฐาน!D6</f>
        <v>ปีการศึกษา 2565</v>
      </c>
      <c r="L2" s="140"/>
      <c r="M2" s="140"/>
      <c r="N2" s="16"/>
      <c r="O2" s="16"/>
      <c r="P2" s="16"/>
      <c r="Q2" s="16"/>
      <c r="R2" s="16"/>
      <c r="S2" s="16"/>
      <c r="T2" s="16"/>
      <c r="U2" s="16"/>
    </row>
    <row r="3" spans="1:21" s="17" customFormat="1" ht="27.75" x14ac:dyDescent="0.65">
      <c r="A3" s="150" t="str">
        <f>ข้อมูลพื้นฐาน!D7</f>
        <v>โรงเรียนบ้านกุดโบสถ์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</row>
    <row r="4" spans="1:21" ht="9" customHeight="1" x14ac:dyDescent="0.55000000000000004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ht="19.899999999999999" customHeight="1" x14ac:dyDescent="0.55000000000000004">
      <c r="A5" s="153" t="s">
        <v>17</v>
      </c>
      <c r="B5" s="154" t="s">
        <v>1</v>
      </c>
      <c r="C5" s="151" t="s">
        <v>22</v>
      </c>
      <c r="D5" s="139" t="s">
        <v>4</v>
      </c>
      <c r="E5" s="151" t="s">
        <v>24</v>
      </c>
      <c r="F5" s="139" t="s">
        <v>4</v>
      </c>
      <c r="G5" s="151" t="s">
        <v>25</v>
      </c>
      <c r="H5" s="139" t="s">
        <v>4</v>
      </c>
      <c r="I5" s="151" t="s">
        <v>26</v>
      </c>
      <c r="J5" s="139" t="s">
        <v>4</v>
      </c>
      <c r="K5" s="151" t="s">
        <v>27</v>
      </c>
      <c r="L5" s="139" t="s">
        <v>4</v>
      </c>
      <c r="M5" s="151" t="s">
        <v>28</v>
      </c>
      <c r="N5" s="139" t="s">
        <v>4</v>
      </c>
      <c r="O5" s="151" t="s">
        <v>29</v>
      </c>
      <c r="P5" s="139" t="s">
        <v>4</v>
      </c>
      <c r="Q5" s="151" t="s">
        <v>31</v>
      </c>
      <c r="R5" s="139" t="s">
        <v>4</v>
      </c>
      <c r="S5" s="152" t="s">
        <v>2</v>
      </c>
      <c r="T5" s="149" t="s">
        <v>3</v>
      </c>
      <c r="U5" s="139" t="s">
        <v>4</v>
      </c>
    </row>
    <row r="6" spans="1:21" ht="19.899999999999999" customHeight="1" x14ac:dyDescent="0.55000000000000004">
      <c r="A6" s="153"/>
      <c r="B6" s="154"/>
      <c r="C6" s="151"/>
      <c r="D6" s="139"/>
      <c r="E6" s="151"/>
      <c r="F6" s="139"/>
      <c r="G6" s="151"/>
      <c r="H6" s="139"/>
      <c r="I6" s="151"/>
      <c r="J6" s="139"/>
      <c r="K6" s="151"/>
      <c r="L6" s="139"/>
      <c r="M6" s="151"/>
      <c r="N6" s="139"/>
      <c r="O6" s="151"/>
      <c r="P6" s="139"/>
      <c r="Q6" s="151"/>
      <c r="R6" s="139"/>
      <c r="S6" s="152"/>
      <c r="T6" s="149"/>
      <c r="U6" s="139"/>
    </row>
    <row r="7" spans="1:21" ht="19.899999999999999" customHeight="1" x14ac:dyDescent="0.55000000000000004">
      <c r="A7" s="153"/>
      <c r="B7" s="154"/>
      <c r="C7" s="151"/>
      <c r="D7" s="139"/>
      <c r="E7" s="151"/>
      <c r="F7" s="139"/>
      <c r="G7" s="151"/>
      <c r="H7" s="139"/>
      <c r="I7" s="151"/>
      <c r="J7" s="139"/>
      <c r="K7" s="151"/>
      <c r="L7" s="139"/>
      <c r="M7" s="151"/>
      <c r="N7" s="139"/>
      <c r="O7" s="151"/>
      <c r="P7" s="139"/>
      <c r="Q7" s="151"/>
      <c r="R7" s="139"/>
      <c r="S7" s="152"/>
      <c r="T7" s="149"/>
      <c r="U7" s="139"/>
    </row>
    <row r="8" spans="1:21" ht="19.899999999999999" customHeight="1" x14ac:dyDescent="0.55000000000000004">
      <c r="A8" s="153"/>
      <c r="B8" s="154"/>
      <c r="C8" s="151"/>
      <c r="D8" s="139"/>
      <c r="E8" s="151"/>
      <c r="F8" s="139"/>
      <c r="G8" s="151"/>
      <c r="H8" s="139"/>
      <c r="I8" s="151"/>
      <c r="J8" s="139"/>
      <c r="K8" s="151"/>
      <c r="L8" s="139"/>
      <c r="M8" s="151"/>
      <c r="N8" s="139"/>
      <c r="O8" s="151"/>
      <c r="P8" s="139"/>
      <c r="Q8" s="151"/>
      <c r="R8" s="139"/>
      <c r="S8" s="152"/>
      <c r="T8" s="149"/>
      <c r="U8" s="139"/>
    </row>
    <row r="9" spans="1:21" ht="19.899999999999999" customHeight="1" x14ac:dyDescent="0.55000000000000004">
      <c r="A9" s="153"/>
      <c r="B9" s="154"/>
      <c r="C9" s="151"/>
      <c r="D9" s="139"/>
      <c r="E9" s="151"/>
      <c r="F9" s="139"/>
      <c r="G9" s="151"/>
      <c r="H9" s="139"/>
      <c r="I9" s="151"/>
      <c r="J9" s="139"/>
      <c r="K9" s="151"/>
      <c r="L9" s="139"/>
      <c r="M9" s="151"/>
      <c r="N9" s="139"/>
      <c r="O9" s="151"/>
      <c r="P9" s="139"/>
      <c r="Q9" s="151"/>
      <c r="R9" s="139"/>
      <c r="S9" s="152"/>
      <c r="T9" s="149"/>
      <c r="U9" s="139"/>
    </row>
    <row r="10" spans="1:21" ht="39" customHeight="1" x14ac:dyDescent="0.55000000000000004">
      <c r="A10" s="153"/>
      <c r="B10" s="154"/>
      <c r="C10" s="151"/>
      <c r="D10" s="139"/>
      <c r="E10" s="151"/>
      <c r="F10" s="139"/>
      <c r="G10" s="151"/>
      <c r="H10" s="139"/>
      <c r="I10" s="151"/>
      <c r="J10" s="139"/>
      <c r="K10" s="151"/>
      <c r="L10" s="139"/>
      <c r="M10" s="151"/>
      <c r="N10" s="139"/>
      <c r="O10" s="151"/>
      <c r="P10" s="139"/>
      <c r="Q10" s="151"/>
      <c r="R10" s="139"/>
      <c r="S10" s="152"/>
      <c r="T10" s="149"/>
      <c r="U10" s="139"/>
    </row>
    <row r="11" spans="1:21" x14ac:dyDescent="0.55000000000000004">
      <c r="A11" s="1">
        <v>1</v>
      </c>
      <c r="B11" s="5" t="str">
        <f>ข้อมูลนักเรียน!B5</f>
        <v>เด็กชายทิวัตถ์  คล้ายกระโทก</v>
      </c>
      <c r="C11" s="18">
        <f>('คุณลักษณะข้อที่ 1'!J11+'คุณลักษณะข้อที่ 1'!U11)/2</f>
        <v>3</v>
      </c>
      <c r="D11" s="54" t="str">
        <f>IF(C11&gt;=2.5,"ดีเยี่ยม",IF(C11&gt;=1.5,"ดี",IF(C11&gt;=1,"ผ่านเกณฑ์",IF(C11&gt;=0,"ไม่ผ่านเกณฑ์"))))</f>
        <v>ดีเยี่ยม</v>
      </c>
      <c r="E11" s="18">
        <f>('คุณลักษณะข้อที่ 2'!H11+'คุณลักษณะข้อที่ 2'!Q11)/2</f>
        <v>3</v>
      </c>
      <c r="F11" s="54" t="str">
        <f>IF(E11&gt;=2.5,"ดีเยี่ยม",IF(E11&gt;=1.5,"ดี",IF(E11&gt;=1,"ผ่านเกณฑ์",IF(E11&gt;=0,"ไม่ผ่านเกณฑ์"))))</f>
        <v>ดีเยี่ยม</v>
      </c>
      <c r="G11" s="18">
        <f>('คุณลักษณะข้อที่ 3'!H11+'คุณลักษณะข้อที่ 3'!Q11)/2</f>
        <v>2</v>
      </c>
      <c r="H11" s="54" t="str">
        <f>IF(G11&gt;=2.5,"ดีเยี่ยม",IF(G11&gt;=1.5,"ดี",IF(G11&gt;=1,"ผ่านเกณฑ์",IF(G11&gt;=0,"ไม่ผ่านเกณฑ์"))))</f>
        <v>ดี</v>
      </c>
      <c r="I11" s="18">
        <f>('คุณลักษณะข้อที่ 4'!I11+'คุณลักษณะข้อที่ 4'!S11)/2</f>
        <v>2.4</v>
      </c>
      <c r="J11" s="54" t="str">
        <f>IF(I11&gt;=2.5,"ดีเยี่ยม",IF(I11&gt;=1.5,"ดี",IF(I11&gt;=1,"ผ่านเกณฑ์",IF(I11&gt;=0,"ไม่ผ่านเกณฑ์"))))</f>
        <v>ดี</v>
      </c>
      <c r="K11" s="18">
        <f>('คุณลักษณะข้อที่ 5'!G11+'คุณลักษณะข้อที่ 5'!O11)/2</f>
        <v>2.3333333333333335</v>
      </c>
      <c r="L11" s="54" t="str">
        <f>IF(K11&gt;=2.5,"ดีเยี่ยม",IF(K11&gt;=1.5,"ดี",IF(K11&gt;=1,"ผ่านเกณฑ์",IF(K11&gt;=0,"ไม่ผ่านเกณฑ์"))))</f>
        <v>ดี</v>
      </c>
      <c r="M11" s="18">
        <f>('คุณลักษณะข้อที่ 6'!H11+'คุณลักษณะข้อที่ 6'!Q11)/2</f>
        <v>1.75</v>
      </c>
      <c r="N11" s="54" t="str">
        <f>IF(M11&gt;=2.5,"ดีเยี่ยม",IF(M11&gt;=1.5,"ดี",IF(M11&gt;=1,"ผ่านเกณฑ์",IF(M11&gt;=0,"ไม่ผ่านเกณฑ์"))))</f>
        <v>ดี</v>
      </c>
      <c r="O11" s="18">
        <f>('คุณลักษณะข้อที่ 7'!I11+'คุณลักษณะข้อที่ 7'!S11)/2</f>
        <v>2.6</v>
      </c>
      <c r="P11" s="54" t="str">
        <f>IF(O11&gt;=2.5,"ดีเยี่ยม",IF(O11&gt;=1.5,"ดี",IF(O11&gt;=1,"ผ่านเกณฑ์",IF(O11&gt;=0,"ไม่ผ่านเกณฑ์"))))</f>
        <v>ดีเยี่ยม</v>
      </c>
      <c r="Q11" s="18">
        <f>('คุณลักษณะข้อที่ 8'!H11+'คุณลักษณะข้อที่ 8'!Q11)/2</f>
        <v>2.5</v>
      </c>
      <c r="R11" s="54" t="str">
        <f>IF(Q11&gt;=2.5,"ดีเยี่ยม",IF(Q11&gt;=1.5,"ดี",IF(Q11&gt;=1,"ผ่านเกณฑ์",IF(Q11&gt;=0,"ไม่ผ่านเกณฑ์"))))</f>
        <v>ดีเยี่ยม</v>
      </c>
      <c r="S11" s="38">
        <f>SUM(C11:Q11)</f>
        <v>19.583333333333336</v>
      </c>
      <c r="T11" s="32">
        <f>AVERAGE(C11:Q11)</f>
        <v>2.447916666666667</v>
      </c>
      <c r="U11" s="28" t="str">
        <f>IF(T11&gt;=2.5,"ดีเยี่ยม",IF(T11&gt;=1.5,"ดี",IF(T11&gt;=1,"ผ่านเกณฑ์",IF(T11&gt;=0,"ไม่ผ่านเกณฑ์"))))</f>
        <v>ดี</v>
      </c>
    </row>
    <row r="12" spans="1:21" x14ac:dyDescent="0.55000000000000004">
      <c r="A12" s="1">
        <v>2</v>
      </c>
      <c r="B12" s="5" t="str">
        <f>ข้อมูลนักเรียน!B6</f>
        <v>เด็กชายเมธาพัศ  แผ้วครบุรี</v>
      </c>
      <c r="C12" s="18">
        <f>('คุณลักษณะข้อที่ 1'!J12+'คุณลักษณะข้อที่ 1'!U12)/2</f>
        <v>3</v>
      </c>
      <c r="D12" s="54" t="str">
        <f t="shared" ref="D12:R44" si="0">IF(C12&gt;=2.5,"ดีเยี่ยม",IF(C12&gt;=1.5,"ดี",IF(C12&gt;=1,"ผ่านเกณฑ์",IF(C12&gt;=0,"ไม่ผ่านเกณฑ์"))))</f>
        <v>ดีเยี่ยม</v>
      </c>
      <c r="E12" s="18">
        <f>('คุณลักษณะข้อที่ 2'!H12+'คุณลักษณะข้อที่ 2'!Q12)/2</f>
        <v>3</v>
      </c>
      <c r="F12" s="54" t="str">
        <f t="shared" si="0"/>
        <v>ดีเยี่ยม</v>
      </c>
      <c r="G12" s="18">
        <f>('คุณลักษณะข้อที่ 3'!H12+'คุณลักษณะข้อที่ 3'!Q12)/2</f>
        <v>2</v>
      </c>
      <c r="H12" s="54" t="str">
        <f t="shared" si="0"/>
        <v>ดี</v>
      </c>
      <c r="I12" s="18">
        <f>('คุณลักษณะข้อที่ 4'!I12+'คุณลักษณะข้อที่ 4'!S12)/2</f>
        <v>2.6</v>
      </c>
      <c r="J12" s="54" t="str">
        <f t="shared" si="0"/>
        <v>ดีเยี่ยม</v>
      </c>
      <c r="K12" s="18">
        <f>('คุณลักษณะข้อที่ 5'!G12+'คุณลักษณะข้อที่ 5'!O12)/2</f>
        <v>3</v>
      </c>
      <c r="L12" s="54" t="str">
        <f t="shared" si="0"/>
        <v>ดีเยี่ยม</v>
      </c>
      <c r="M12" s="18">
        <f>('คุณลักษณะข้อที่ 6'!H12+'คุณลักษณะข้อที่ 6'!Q12)/2</f>
        <v>2</v>
      </c>
      <c r="N12" s="54" t="str">
        <f t="shared" si="0"/>
        <v>ดี</v>
      </c>
      <c r="O12" s="18">
        <f>('คุณลักษณะข้อที่ 7'!I12+'คุณลักษณะข้อที่ 7'!S12)/2</f>
        <v>2.8</v>
      </c>
      <c r="P12" s="54" t="str">
        <f t="shared" si="0"/>
        <v>ดีเยี่ยม</v>
      </c>
      <c r="Q12" s="18">
        <f>('คุณลักษณะข้อที่ 8'!H12+'คุณลักษณะข้อที่ 8'!Q12)/2</f>
        <v>2.5</v>
      </c>
      <c r="R12" s="54" t="str">
        <f t="shared" si="0"/>
        <v>ดีเยี่ยม</v>
      </c>
      <c r="S12" s="38">
        <f t="shared" ref="S12:S30" si="1">SUM(C12:Q12)</f>
        <v>20.9</v>
      </c>
      <c r="T12" s="32">
        <f t="shared" ref="T12:T30" si="2">AVERAGE(C12:Q12)</f>
        <v>2.6124999999999998</v>
      </c>
      <c r="U12" s="28" t="str">
        <f t="shared" ref="U12:U43" si="3">IF(T12&gt;=2.5,"ดีเยี่ยม",IF(T12&gt;=1.5,"ดี",IF(T12&gt;=1,"ผ่านเกณฑ์",IF(T12&gt;=0,"ไม่ผ่านเกณฑ์"))))</f>
        <v>ดีเยี่ยม</v>
      </c>
    </row>
    <row r="13" spans="1:21" x14ac:dyDescent="0.55000000000000004">
      <c r="A13" s="1">
        <v>3</v>
      </c>
      <c r="B13" s="5" t="str">
        <f>ข้อมูลนักเรียน!B7</f>
        <v>เด็กชายโชคชัย  เรือนเพชร</v>
      </c>
      <c r="C13" s="18">
        <f>('คุณลักษณะข้อที่ 1'!J13+'คุณลักษณะข้อที่ 1'!U13)/2</f>
        <v>3</v>
      </c>
      <c r="D13" s="54" t="str">
        <f t="shared" si="0"/>
        <v>ดีเยี่ยม</v>
      </c>
      <c r="E13" s="18">
        <f>('คุณลักษณะข้อที่ 2'!H13+'คุณลักษณะข้อที่ 2'!Q13)/2</f>
        <v>3</v>
      </c>
      <c r="F13" s="54" t="str">
        <f t="shared" si="0"/>
        <v>ดีเยี่ยม</v>
      </c>
      <c r="G13" s="18">
        <f>('คุณลักษณะข้อที่ 3'!H13+'คุณลักษณะข้อที่ 3'!Q13)/2</f>
        <v>3</v>
      </c>
      <c r="H13" s="54" t="str">
        <f t="shared" si="0"/>
        <v>ดีเยี่ยม</v>
      </c>
      <c r="I13" s="18">
        <f>('คุณลักษณะข้อที่ 4'!I13+'คุณลักษณะข้อที่ 4'!S13)/2</f>
        <v>3</v>
      </c>
      <c r="J13" s="54" t="str">
        <f t="shared" si="0"/>
        <v>ดีเยี่ยม</v>
      </c>
      <c r="K13" s="18">
        <f>('คุณลักษณะข้อที่ 5'!G13+'คุณลักษณะข้อที่ 5'!O13)/2</f>
        <v>3</v>
      </c>
      <c r="L13" s="54" t="str">
        <f t="shared" si="0"/>
        <v>ดีเยี่ยม</v>
      </c>
      <c r="M13" s="18">
        <f>('คุณลักษณะข้อที่ 6'!H13+'คุณลักษณะข้อที่ 6'!Q13)/2</f>
        <v>2.25</v>
      </c>
      <c r="N13" s="54" t="str">
        <f t="shared" si="0"/>
        <v>ดี</v>
      </c>
      <c r="O13" s="18">
        <f>('คุณลักษณะข้อที่ 7'!I13+'คุณลักษณะข้อที่ 7'!S13)/2</f>
        <v>3</v>
      </c>
      <c r="P13" s="54" t="str">
        <f t="shared" si="0"/>
        <v>ดีเยี่ยม</v>
      </c>
      <c r="Q13" s="18">
        <f>('คุณลักษณะข้อที่ 8'!H13+'คุณลักษณะข้อที่ 8'!Q13)/2</f>
        <v>3</v>
      </c>
      <c r="R13" s="54" t="str">
        <f t="shared" si="0"/>
        <v>ดีเยี่ยม</v>
      </c>
      <c r="S13" s="38">
        <f t="shared" si="1"/>
        <v>23.25</v>
      </c>
      <c r="T13" s="32">
        <f t="shared" si="2"/>
        <v>2.90625</v>
      </c>
      <c r="U13" s="28" t="str">
        <f t="shared" si="3"/>
        <v>ดีเยี่ยม</v>
      </c>
    </row>
    <row r="14" spans="1:21" x14ac:dyDescent="0.55000000000000004">
      <c r="A14" s="1">
        <v>4</v>
      </c>
      <c r="B14" s="5" t="str">
        <f>ข้อมูลนักเรียน!B8</f>
        <v>เด็กชายกฤตพจน์  เพชรท้าว</v>
      </c>
      <c r="C14" s="18">
        <f>('คุณลักษณะข้อที่ 1'!J14+'คุณลักษณะข้อที่ 1'!U14)/2</f>
        <v>3</v>
      </c>
      <c r="D14" s="54" t="str">
        <f t="shared" si="0"/>
        <v>ดีเยี่ยม</v>
      </c>
      <c r="E14" s="18">
        <f>('คุณลักษณะข้อที่ 2'!H14+'คุณลักษณะข้อที่ 2'!Q14)/2</f>
        <v>3</v>
      </c>
      <c r="F14" s="54" t="str">
        <f t="shared" si="0"/>
        <v>ดีเยี่ยม</v>
      </c>
      <c r="G14" s="18">
        <f>('คุณลักษณะข้อที่ 3'!H14+'คุณลักษณะข้อที่ 3'!Q14)/2</f>
        <v>3</v>
      </c>
      <c r="H14" s="54" t="str">
        <f t="shared" si="0"/>
        <v>ดีเยี่ยม</v>
      </c>
      <c r="I14" s="18">
        <f>('คุณลักษณะข้อที่ 4'!I14+'คุณลักษณะข้อที่ 4'!S14)/2</f>
        <v>3</v>
      </c>
      <c r="J14" s="54" t="str">
        <f t="shared" si="0"/>
        <v>ดีเยี่ยม</v>
      </c>
      <c r="K14" s="18">
        <f>('คุณลักษณะข้อที่ 5'!G14+'คุณลักษณะข้อที่ 5'!O14)/2</f>
        <v>3</v>
      </c>
      <c r="L14" s="54" t="str">
        <f t="shared" si="0"/>
        <v>ดีเยี่ยม</v>
      </c>
      <c r="M14" s="18">
        <f>('คุณลักษณะข้อที่ 6'!H14+'คุณลักษณะข้อที่ 6'!Q14)/2</f>
        <v>2.75</v>
      </c>
      <c r="N14" s="54" t="str">
        <f t="shared" si="0"/>
        <v>ดีเยี่ยม</v>
      </c>
      <c r="O14" s="18">
        <f>('คุณลักษณะข้อที่ 7'!I14+'คุณลักษณะข้อที่ 7'!S14)/2</f>
        <v>3</v>
      </c>
      <c r="P14" s="54" t="str">
        <f t="shared" si="0"/>
        <v>ดีเยี่ยม</v>
      </c>
      <c r="Q14" s="18">
        <f>('คุณลักษณะข้อที่ 8'!H14+'คุณลักษณะข้อที่ 8'!Q14)/2</f>
        <v>3</v>
      </c>
      <c r="R14" s="54" t="str">
        <f t="shared" si="0"/>
        <v>ดีเยี่ยม</v>
      </c>
      <c r="S14" s="38">
        <f t="shared" si="1"/>
        <v>23.75</v>
      </c>
      <c r="T14" s="32">
        <f t="shared" si="2"/>
        <v>2.96875</v>
      </c>
      <c r="U14" s="28" t="str">
        <f t="shared" si="3"/>
        <v>ดีเยี่ยม</v>
      </c>
    </row>
    <row r="15" spans="1:21" x14ac:dyDescent="0.55000000000000004">
      <c r="A15" s="1">
        <v>5</v>
      </c>
      <c r="B15" s="5" t="str">
        <f>ข้อมูลนักเรียน!B9</f>
        <v>เด็กชายภัทนนท์  เตาตะขบ</v>
      </c>
      <c r="C15" s="18">
        <f>('คุณลักษณะข้อที่ 1'!J15+'คุณลักษณะข้อที่ 1'!U15)/2</f>
        <v>3</v>
      </c>
      <c r="D15" s="54" t="str">
        <f t="shared" si="0"/>
        <v>ดีเยี่ยม</v>
      </c>
      <c r="E15" s="18">
        <f>('คุณลักษณะข้อที่ 2'!H15+'คุณลักษณะข้อที่ 2'!Q15)/2</f>
        <v>3</v>
      </c>
      <c r="F15" s="54" t="str">
        <f t="shared" si="0"/>
        <v>ดีเยี่ยม</v>
      </c>
      <c r="G15" s="18">
        <f>('คุณลักษณะข้อที่ 3'!H15+'คุณลักษณะข้อที่ 3'!Q15)/2</f>
        <v>2.5</v>
      </c>
      <c r="H15" s="54" t="str">
        <f t="shared" si="0"/>
        <v>ดีเยี่ยม</v>
      </c>
      <c r="I15" s="18">
        <f>('คุณลักษณะข้อที่ 4'!I15+'คุณลักษณะข้อที่ 4'!S15)/2</f>
        <v>3</v>
      </c>
      <c r="J15" s="54" t="str">
        <f t="shared" si="0"/>
        <v>ดีเยี่ยม</v>
      </c>
      <c r="K15" s="18">
        <f>('คุณลักษณะข้อที่ 5'!G15+'คุณลักษณะข้อที่ 5'!O15)/2</f>
        <v>3</v>
      </c>
      <c r="L15" s="54" t="str">
        <f t="shared" si="0"/>
        <v>ดีเยี่ยม</v>
      </c>
      <c r="M15" s="18">
        <f>('คุณลักษณะข้อที่ 6'!H15+'คุณลักษณะข้อที่ 6'!Q15)/2</f>
        <v>2.75</v>
      </c>
      <c r="N15" s="54" t="str">
        <f t="shared" si="0"/>
        <v>ดีเยี่ยม</v>
      </c>
      <c r="O15" s="18">
        <f>('คุณลักษณะข้อที่ 7'!I15+'คุณลักษณะข้อที่ 7'!S15)/2</f>
        <v>3</v>
      </c>
      <c r="P15" s="54" t="str">
        <f t="shared" si="0"/>
        <v>ดีเยี่ยม</v>
      </c>
      <c r="Q15" s="18">
        <f>('คุณลักษณะข้อที่ 8'!H15+'คุณลักษณะข้อที่ 8'!Q15)/2</f>
        <v>3</v>
      </c>
      <c r="R15" s="54" t="str">
        <f t="shared" si="0"/>
        <v>ดีเยี่ยม</v>
      </c>
      <c r="S15" s="38">
        <f t="shared" si="1"/>
        <v>23.25</v>
      </c>
      <c r="T15" s="32">
        <f t="shared" si="2"/>
        <v>2.90625</v>
      </c>
      <c r="U15" s="28" t="str">
        <f t="shared" si="3"/>
        <v>ดีเยี่ยม</v>
      </c>
    </row>
    <row r="16" spans="1:21" x14ac:dyDescent="0.55000000000000004">
      <c r="A16" s="1">
        <v>6</v>
      </c>
      <c r="B16" s="5" t="str">
        <f>ข้อมูลนักเรียน!B10</f>
        <v>เด็กหญิงเสาวภาคย์  สิงห์บัญชา</v>
      </c>
      <c r="C16" s="18">
        <f>('คุณลักษณะข้อที่ 1'!J16+'คุณลักษณะข้อที่ 1'!U16)/2</f>
        <v>3</v>
      </c>
      <c r="D16" s="54" t="str">
        <f t="shared" si="0"/>
        <v>ดีเยี่ยม</v>
      </c>
      <c r="E16" s="18">
        <f>('คุณลักษณะข้อที่ 2'!H16+'คุณลักษณะข้อที่ 2'!Q16)/2</f>
        <v>3</v>
      </c>
      <c r="F16" s="54" t="str">
        <f t="shared" si="0"/>
        <v>ดีเยี่ยม</v>
      </c>
      <c r="G16" s="18">
        <f>('คุณลักษณะข้อที่ 3'!H16+'คุณลักษณะข้อที่ 3'!Q16)/2</f>
        <v>3</v>
      </c>
      <c r="H16" s="54" t="str">
        <f t="shared" si="0"/>
        <v>ดีเยี่ยม</v>
      </c>
      <c r="I16" s="18">
        <f>('คุณลักษณะข้อที่ 4'!I16+'คุณลักษณะข้อที่ 4'!S16)/2</f>
        <v>3</v>
      </c>
      <c r="J16" s="54" t="str">
        <f t="shared" si="0"/>
        <v>ดีเยี่ยม</v>
      </c>
      <c r="K16" s="18">
        <f>('คุณลักษณะข้อที่ 5'!G16+'คุณลักษณะข้อที่ 5'!O16)/2</f>
        <v>3</v>
      </c>
      <c r="L16" s="54" t="str">
        <f t="shared" si="0"/>
        <v>ดีเยี่ยม</v>
      </c>
      <c r="M16" s="18">
        <f>('คุณลักษณะข้อที่ 6'!H16+'คุณลักษณะข้อที่ 6'!Q16)/2</f>
        <v>2.75</v>
      </c>
      <c r="N16" s="54" t="str">
        <f t="shared" si="0"/>
        <v>ดีเยี่ยม</v>
      </c>
      <c r="O16" s="18">
        <f>('คุณลักษณะข้อที่ 7'!I16+'คุณลักษณะข้อที่ 7'!S16)/2</f>
        <v>3</v>
      </c>
      <c r="P16" s="54" t="str">
        <f t="shared" si="0"/>
        <v>ดีเยี่ยม</v>
      </c>
      <c r="Q16" s="18">
        <f>('คุณลักษณะข้อที่ 8'!H16+'คุณลักษณะข้อที่ 8'!Q16)/2</f>
        <v>3</v>
      </c>
      <c r="R16" s="54" t="str">
        <f t="shared" si="0"/>
        <v>ดีเยี่ยม</v>
      </c>
      <c r="S16" s="38">
        <f t="shared" si="1"/>
        <v>23.75</v>
      </c>
      <c r="T16" s="32">
        <f t="shared" si="2"/>
        <v>2.96875</v>
      </c>
      <c r="U16" s="28" t="str">
        <f t="shared" si="3"/>
        <v>ดีเยี่ยม</v>
      </c>
    </row>
    <row r="17" spans="1:21" x14ac:dyDescent="0.55000000000000004">
      <c r="A17" s="1">
        <v>7</v>
      </c>
      <c r="B17" s="5" t="str">
        <f>ข้อมูลนักเรียน!B11</f>
        <v>เด็กหญิงพิชญาพร  ชินรัมย์</v>
      </c>
      <c r="C17" s="18">
        <f>('คุณลักษณะข้อที่ 1'!J17+'คุณลักษณะข้อที่ 1'!U17)/2</f>
        <v>3</v>
      </c>
      <c r="D17" s="54" t="str">
        <f t="shared" si="0"/>
        <v>ดีเยี่ยม</v>
      </c>
      <c r="E17" s="18">
        <f>('คุณลักษณะข้อที่ 2'!H17+'คุณลักษณะข้อที่ 2'!Q17)/2</f>
        <v>3</v>
      </c>
      <c r="F17" s="54" t="str">
        <f t="shared" si="0"/>
        <v>ดีเยี่ยม</v>
      </c>
      <c r="G17" s="18">
        <f>('คุณลักษณะข้อที่ 3'!H17+'คุณลักษณะข้อที่ 3'!Q17)/2</f>
        <v>2.25</v>
      </c>
      <c r="H17" s="54" t="str">
        <f t="shared" si="0"/>
        <v>ดี</v>
      </c>
      <c r="I17" s="18">
        <f>('คุณลักษณะข้อที่ 4'!I17+'คุณลักษณะข้อที่ 4'!S17)/2</f>
        <v>2.8</v>
      </c>
      <c r="J17" s="54" t="str">
        <f t="shared" si="0"/>
        <v>ดีเยี่ยม</v>
      </c>
      <c r="K17" s="18">
        <f>('คุณลักษณะข้อที่ 5'!G17+'คุณลักษณะข้อที่ 5'!O17)/2</f>
        <v>3</v>
      </c>
      <c r="L17" s="54" t="str">
        <f t="shared" si="0"/>
        <v>ดีเยี่ยม</v>
      </c>
      <c r="M17" s="18">
        <f>('คุณลักษณะข้อที่ 6'!H17+'คุณลักษณะข้อที่ 6'!Q17)/2</f>
        <v>2.25</v>
      </c>
      <c r="N17" s="54" t="str">
        <f t="shared" si="0"/>
        <v>ดี</v>
      </c>
      <c r="O17" s="18">
        <f>('คุณลักษณะข้อที่ 7'!I17+'คุณลักษณะข้อที่ 7'!S17)/2</f>
        <v>3</v>
      </c>
      <c r="P17" s="54" t="str">
        <f t="shared" si="0"/>
        <v>ดีเยี่ยม</v>
      </c>
      <c r="Q17" s="18">
        <f>('คุณลักษณะข้อที่ 8'!H17+'คุณลักษณะข้อที่ 8'!Q17)/2</f>
        <v>3</v>
      </c>
      <c r="R17" s="54" t="str">
        <f t="shared" si="0"/>
        <v>ดีเยี่ยม</v>
      </c>
      <c r="S17" s="38">
        <f t="shared" si="1"/>
        <v>22.3</v>
      </c>
      <c r="T17" s="32">
        <f t="shared" si="2"/>
        <v>2.7875000000000001</v>
      </c>
      <c r="U17" s="28" t="str">
        <f t="shared" si="3"/>
        <v>ดีเยี่ยม</v>
      </c>
    </row>
    <row r="18" spans="1:21" x14ac:dyDescent="0.55000000000000004">
      <c r="A18" s="1">
        <v>8</v>
      </c>
      <c r="B18" s="5" t="str">
        <f>ข้อมูลนักเรียน!B12</f>
        <v>เด็กหญิงเพชรรัตน์  ฉันกระโทก</v>
      </c>
      <c r="C18" s="18">
        <f>('คุณลักษณะข้อที่ 1'!J18+'คุณลักษณะข้อที่ 1'!U18)/2</f>
        <v>3</v>
      </c>
      <c r="D18" s="54" t="str">
        <f t="shared" si="0"/>
        <v>ดีเยี่ยม</v>
      </c>
      <c r="E18" s="18">
        <f>('คุณลักษณะข้อที่ 2'!H18+'คุณลักษณะข้อที่ 2'!Q18)/2</f>
        <v>3</v>
      </c>
      <c r="F18" s="54" t="str">
        <f t="shared" si="0"/>
        <v>ดีเยี่ยม</v>
      </c>
      <c r="G18" s="18">
        <f>('คุณลักษณะข้อที่ 3'!H18+'คุณลักษณะข้อที่ 3'!Q18)/2</f>
        <v>3</v>
      </c>
      <c r="H18" s="54" t="str">
        <f t="shared" si="0"/>
        <v>ดีเยี่ยม</v>
      </c>
      <c r="I18" s="18">
        <f>('คุณลักษณะข้อที่ 4'!I18+'คุณลักษณะข้อที่ 4'!S18)/2</f>
        <v>3</v>
      </c>
      <c r="J18" s="54" t="str">
        <f t="shared" si="0"/>
        <v>ดีเยี่ยม</v>
      </c>
      <c r="K18" s="18">
        <f>('คุณลักษณะข้อที่ 5'!G18+'คุณลักษณะข้อที่ 5'!O18)/2</f>
        <v>3</v>
      </c>
      <c r="L18" s="54" t="str">
        <f t="shared" si="0"/>
        <v>ดีเยี่ยม</v>
      </c>
      <c r="M18" s="18">
        <f>('คุณลักษณะข้อที่ 6'!H18+'คุณลักษณะข้อที่ 6'!Q18)/2</f>
        <v>3</v>
      </c>
      <c r="N18" s="54" t="str">
        <f t="shared" si="0"/>
        <v>ดีเยี่ยม</v>
      </c>
      <c r="O18" s="18">
        <f>('คุณลักษณะข้อที่ 7'!I18+'คุณลักษณะข้อที่ 7'!S18)/2</f>
        <v>3</v>
      </c>
      <c r="P18" s="54" t="str">
        <f t="shared" si="0"/>
        <v>ดีเยี่ยม</v>
      </c>
      <c r="Q18" s="18">
        <f>('คุณลักษณะข้อที่ 8'!H18+'คุณลักษณะข้อที่ 8'!Q18)/2</f>
        <v>3</v>
      </c>
      <c r="R18" s="54" t="str">
        <f t="shared" si="0"/>
        <v>ดีเยี่ยม</v>
      </c>
      <c r="S18" s="38">
        <f t="shared" si="1"/>
        <v>24</v>
      </c>
      <c r="T18" s="32">
        <f t="shared" si="2"/>
        <v>3</v>
      </c>
      <c r="U18" s="28" t="str">
        <f t="shared" si="3"/>
        <v>ดีเยี่ยม</v>
      </c>
    </row>
    <row r="19" spans="1:21" x14ac:dyDescent="0.55000000000000004">
      <c r="A19" s="1">
        <v>9</v>
      </c>
      <c r="B19" s="5" t="str">
        <f>ข้อมูลนักเรียน!B13</f>
        <v>เด็กหญิงกานต์ธิดา  แสนกระโทก</v>
      </c>
      <c r="C19" s="18">
        <f>('คุณลักษณะข้อที่ 1'!J19+'คุณลักษณะข้อที่ 1'!U19)/2</f>
        <v>2.916666666666667</v>
      </c>
      <c r="D19" s="54" t="str">
        <f t="shared" si="0"/>
        <v>ดีเยี่ยม</v>
      </c>
      <c r="E19" s="18">
        <f>('คุณลักษณะข้อที่ 2'!H19+'คุณลักษณะข้อที่ 2'!Q19)/2</f>
        <v>3</v>
      </c>
      <c r="F19" s="54" t="str">
        <f t="shared" si="0"/>
        <v>ดีเยี่ยม</v>
      </c>
      <c r="G19" s="18">
        <f>('คุณลักษณะข้อที่ 3'!H19+'คุณลักษณะข้อที่ 3'!Q19)/2</f>
        <v>2.5</v>
      </c>
      <c r="H19" s="54" t="str">
        <f t="shared" si="0"/>
        <v>ดีเยี่ยม</v>
      </c>
      <c r="I19" s="18">
        <f>('คุณลักษณะข้อที่ 4'!I19+'คุณลักษณะข้อที่ 4'!S19)/2</f>
        <v>2.4</v>
      </c>
      <c r="J19" s="54" t="str">
        <f t="shared" si="0"/>
        <v>ดี</v>
      </c>
      <c r="K19" s="18">
        <f>('คุณลักษณะข้อที่ 5'!G19+'คุณลักษณะข้อที่ 5'!O19)/2</f>
        <v>3</v>
      </c>
      <c r="L19" s="54" t="str">
        <f t="shared" si="0"/>
        <v>ดีเยี่ยม</v>
      </c>
      <c r="M19" s="18">
        <f>('คุณลักษณะข้อที่ 6'!H19+'คุณลักษณะข้อที่ 6'!Q19)/2</f>
        <v>2</v>
      </c>
      <c r="N19" s="54" t="str">
        <f t="shared" si="0"/>
        <v>ดี</v>
      </c>
      <c r="O19" s="18">
        <f>('คุณลักษณะข้อที่ 7'!I19+'คุณลักษณะข้อที่ 7'!S19)/2</f>
        <v>3</v>
      </c>
      <c r="P19" s="54" t="str">
        <f t="shared" si="0"/>
        <v>ดีเยี่ยม</v>
      </c>
      <c r="Q19" s="18">
        <f>('คุณลักษณะข้อที่ 8'!H19+'คุณลักษณะข้อที่ 8'!Q19)/2</f>
        <v>3</v>
      </c>
      <c r="R19" s="54" t="str">
        <f t="shared" si="0"/>
        <v>ดีเยี่ยม</v>
      </c>
      <c r="S19" s="38">
        <f t="shared" si="1"/>
        <v>21.81666666666667</v>
      </c>
      <c r="T19" s="32">
        <f t="shared" si="2"/>
        <v>2.7270833333333337</v>
      </c>
      <c r="U19" s="28" t="str">
        <f t="shared" si="3"/>
        <v>ดีเยี่ยม</v>
      </c>
    </row>
    <row r="20" spans="1:21" x14ac:dyDescent="0.55000000000000004">
      <c r="A20" s="1">
        <v>10</v>
      </c>
      <c r="B20" s="5" t="str">
        <f>ข้อมูลนักเรียน!B14</f>
        <v>เด็กชายอนุวัฒน์  เนื้อกระโทก</v>
      </c>
      <c r="C20" s="18">
        <f>('คุณลักษณะข้อที่ 1'!J20+'คุณลักษณะข้อที่ 1'!U20)/2</f>
        <v>3</v>
      </c>
      <c r="D20" s="54" t="str">
        <f t="shared" si="0"/>
        <v>ดีเยี่ยม</v>
      </c>
      <c r="E20" s="18">
        <f>('คุณลักษณะข้อที่ 2'!H20+'คุณลักษณะข้อที่ 2'!Q20)/2</f>
        <v>2.875</v>
      </c>
      <c r="F20" s="54" t="str">
        <f t="shared" si="0"/>
        <v>ดีเยี่ยม</v>
      </c>
      <c r="G20" s="18">
        <f>('คุณลักษณะข้อที่ 3'!H20+'คุณลักษณะข้อที่ 3'!Q20)/2</f>
        <v>2.25</v>
      </c>
      <c r="H20" s="54" t="str">
        <f t="shared" si="0"/>
        <v>ดี</v>
      </c>
      <c r="I20" s="18">
        <f>('คุณลักษณะข้อที่ 4'!I20+'คุณลักษณะข้อที่ 4'!S20)/2</f>
        <v>2.6</v>
      </c>
      <c r="J20" s="54" t="str">
        <f t="shared" si="0"/>
        <v>ดีเยี่ยม</v>
      </c>
      <c r="K20" s="18">
        <f>('คุณลักษณะข้อที่ 5'!G20+'คุณลักษณะข้อที่ 5'!O20)/2</f>
        <v>2.3333333333333335</v>
      </c>
      <c r="L20" s="54" t="str">
        <f t="shared" si="0"/>
        <v>ดี</v>
      </c>
      <c r="M20" s="18">
        <f>('คุณลักษณะข้อที่ 6'!H20+'คุณลักษณะข้อที่ 6'!Q20)/2</f>
        <v>2</v>
      </c>
      <c r="N20" s="54" t="str">
        <f t="shared" si="0"/>
        <v>ดี</v>
      </c>
      <c r="O20" s="18">
        <f>('คุณลักษณะข้อที่ 7'!I20+'คุณลักษณะข้อที่ 7'!S20)/2</f>
        <v>2.8</v>
      </c>
      <c r="P20" s="54" t="str">
        <f t="shared" si="0"/>
        <v>ดีเยี่ยม</v>
      </c>
      <c r="Q20" s="18">
        <f>('คุณลักษณะข้อที่ 8'!H20+'คุณลักษณะข้อที่ 8'!Q20)/2</f>
        <v>2.75</v>
      </c>
      <c r="R20" s="54" t="str">
        <f t="shared" si="0"/>
        <v>ดีเยี่ยม</v>
      </c>
      <c r="S20" s="38">
        <f t="shared" si="1"/>
        <v>20.608333333333334</v>
      </c>
      <c r="T20" s="32">
        <f t="shared" si="2"/>
        <v>2.5760416666666668</v>
      </c>
      <c r="U20" s="28" t="str">
        <f t="shared" si="3"/>
        <v>ดีเยี่ยม</v>
      </c>
    </row>
    <row r="21" spans="1:21" x14ac:dyDescent="0.55000000000000004">
      <c r="A21" s="1">
        <v>11</v>
      </c>
      <c r="B21" s="5" t="str">
        <f>ข้อมูลนักเรียน!B15</f>
        <v>เด็กหญิงกิตญาดา  หมั่นกุดเวียน</v>
      </c>
      <c r="C21" s="18">
        <f>('คุณลักษณะข้อที่ 1'!J21+'คุณลักษณะข้อที่ 1'!U21)/2</f>
        <v>3</v>
      </c>
      <c r="D21" s="54" t="str">
        <f t="shared" si="0"/>
        <v>ดีเยี่ยม</v>
      </c>
      <c r="E21" s="18">
        <f>('คุณลักษณะข้อที่ 2'!H21+'คุณลักษณะข้อที่ 2'!Q21)/2</f>
        <v>3</v>
      </c>
      <c r="F21" s="54" t="str">
        <f t="shared" si="0"/>
        <v>ดีเยี่ยม</v>
      </c>
      <c r="G21" s="18">
        <f>('คุณลักษณะข้อที่ 3'!H21+'คุณลักษณะข้อที่ 3'!Q21)/2</f>
        <v>2.25</v>
      </c>
      <c r="H21" s="54" t="str">
        <f t="shared" si="0"/>
        <v>ดี</v>
      </c>
      <c r="I21" s="18">
        <f>('คุณลักษณะข้อที่ 4'!I21+'คุณลักษณะข้อที่ 4'!S21)/2</f>
        <v>2.4</v>
      </c>
      <c r="J21" s="54" t="str">
        <f t="shared" si="0"/>
        <v>ดี</v>
      </c>
      <c r="K21" s="18">
        <f>('คุณลักษณะข้อที่ 5'!G21+'คุณลักษณะข้อที่ 5'!O21)/2</f>
        <v>2.3333333333333335</v>
      </c>
      <c r="L21" s="54" t="str">
        <f t="shared" si="0"/>
        <v>ดี</v>
      </c>
      <c r="M21" s="18">
        <f>('คุณลักษณะข้อที่ 6'!H21+'คุณลักษณะข้อที่ 6'!Q21)/2</f>
        <v>1.75</v>
      </c>
      <c r="N21" s="54" t="str">
        <f t="shared" si="0"/>
        <v>ดี</v>
      </c>
      <c r="O21" s="18">
        <f>('คุณลักษณะข้อที่ 7'!I21+'คุณลักษณะข้อที่ 7'!S21)/2</f>
        <v>2.6</v>
      </c>
      <c r="P21" s="54" t="str">
        <f t="shared" si="0"/>
        <v>ดีเยี่ยม</v>
      </c>
      <c r="Q21" s="18">
        <f>('คุณลักษณะข้อที่ 8'!H21+'คุณลักษณะข้อที่ 8'!Q21)/2</f>
        <v>2.75</v>
      </c>
      <c r="R21" s="54" t="str">
        <f t="shared" si="0"/>
        <v>ดีเยี่ยม</v>
      </c>
      <c r="S21" s="38">
        <f t="shared" si="1"/>
        <v>20.083333333333336</v>
      </c>
      <c r="T21" s="32">
        <f t="shared" si="2"/>
        <v>2.510416666666667</v>
      </c>
      <c r="U21" s="28" t="str">
        <f t="shared" si="3"/>
        <v>ดีเยี่ยม</v>
      </c>
    </row>
    <row r="22" spans="1:21" x14ac:dyDescent="0.55000000000000004">
      <c r="A22" s="1">
        <v>12</v>
      </c>
      <c r="B22" s="5" t="str">
        <f>ข้อมูลนักเรียน!B16</f>
        <v>เด็กชายจิรณัฐ หมั่นกุดเวียน</v>
      </c>
      <c r="C22" s="18">
        <f>('คุณลักษณะข้อที่ 1'!J22+'คุณลักษณะข้อที่ 1'!U22)/2</f>
        <v>3</v>
      </c>
      <c r="D22" s="54" t="str">
        <f t="shared" si="0"/>
        <v>ดีเยี่ยม</v>
      </c>
      <c r="E22" s="18">
        <f>('คุณลักษณะข้อที่ 2'!H22+'คุณลักษณะข้อที่ 2'!Q22)/2</f>
        <v>3</v>
      </c>
      <c r="F22" s="54" t="str">
        <f t="shared" si="0"/>
        <v>ดีเยี่ยม</v>
      </c>
      <c r="G22" s="18">
        <f>('คุณลักษณะข้อที่ 3'!H22+'คุณลักษณะข้อที่ 3'!Q22)/2</f>
        <v>3</v>
      </c>
      <c r="H22" s="54" t="str">
        <f t="shared" si="0"/>
        <v>ดีเยี่ยม</v>
      </c>
      <c r="I22" s="18">
        <f>('คุณลักษณะข้อที่ 4'!I22+'คุณลักษณะข้อที่ 4'!S22)/2</f>
        <v>3</v>
      </c>
      <c r="J22" s="54" t="str">
        <f t="shared" si="0"/>
        <v>ดีเยี่ยม</v>
      </c>
      <c r="K22" s="18">
        <f>('คุณลักษณะข้อที่ 5'!G22+'คุณลักษณะข้อที่ 5'!O22)/2</f>
        <v>3</v>
      </c>
      <c r="L22" s="54" t="str">
        <f t="shared" si="0"/>
        <v>ดีเยี่ยม</v>
      </c>
      <c r="M22" s="18">
        <f>('คุณลักษณะข้อที่ 6'!H22+'คุณลักษณะข้อที่ 6'!Q22)/2</f>
        <v>2.75</v>
      </c>
      <c r="N22" s="54" t="str">
        <f t="shared" si="0"/>
        <v>ดีเยี่ยม</v>
      </c>
      <c r="O22" s="18">
        <f>('คุณลักษณะข้อที่ 7'!I22+'คุณลักษณะข้อที่ 7'!S22)/2</f>
        <v>3</v>
      </c>
      <c r="P22" s="54" t="str">
        <f t="shared" si="0"/>
        <v>ดีเยี่ยม</v>
      </c>
      <c r="Q22" s="18">
        <f>('คุณลักษณะข้อที่ 8'!H22+'คุณลักษณะข้อที่ 8'!Q22)/2</f>
        <v>3</v>
      </c>
      <c r="R22" s="54" t="str">
        <f t="shared" si="0"/>
        <v>ดีเยี่ยม</v>
      </c>
      <c r="S22" s="38">
        <f t="shared" si="1"/>
        <v>23.75</v>
      </c>
      <c r="T22" s="32">
        <f t="shared" si="2"/>
        <v>2.96875</v>
      </c>
      <c r="U22" s="28" t="str">
        <f t="shared" si="3"/>
        <v>ดีเยี่ยม</v>
      </c>
    </row>
    <row r="23" spans="1:21" x14ac:dyDescent="0.55000000000000004">
      <c r="A23" s="1">
        <v>13</v>
      </c>
      <c r="B23" s="5" t="str">
        <f>ข้อมูลนักเรียน!B17</f>
        <v>เด็กชายกฤตษฎา รัตนะมาลา</v>
      </c>
      <c r="C23" s="18">
        <f>('คุณลักษณะข้อที่ 1'!J23+'คุณลักษณะข้อที่ 1'!U23)/2</f>
        <v>3</v>
      </c>
      <c r="D23" s="54" t="str">
        <f t="shared" si="0"/>
        <v>ดีเยี่ยม</v>
      </c>
      <c r="E23" s="18">
        <f>('คุณลักษณะข้อที่ 2'!H23+'คุณลักษณะข้อที่ 2'!Q23)/2</f>
        <v>3</v>
      </c>
      <c r="F23" s="54" t="str">
        <f t="shared" si="0"/>
        <v>ดีเยี่ยม</v>
      </c>
      <c r="G23" s="18">
        <f>('คุณลักษณะข้อที่ 3'!H23+'คุณลักษณะข้อที่ 3'!Q23)/2</f>
        <v>2.25</v>
      </c>
      <c r="H23" s="54" t="str">
        <f t="shared" si="0"/>
        <v>ดี</v>
      </c>
      <c r="I23" s="18">
        <f>('คุณลักษณะข้อที่ 4'!I23+'คุณลักษณะข้อที่ 4'!S23)/2</f>
        <v>3</v>
      </c>
      <c r="J23" s="54" t="str">
        <f t="shared" si="0"/>
        <v>ดีเยี่ยม</v>
      </c>
      <c r="K23" s="18">
        <f>('คุณลักษณะข้อที่ 5'!G23+'คุณลักษณะข้อที่ 5'!O23)/2</f>
        <v>3</v>
      </c>
      <c r="L23" s="54" t="str">
        <f t="shared" si="0"/>
        <v>ดีเยี่ยม</v>
      </c>
      <c r="M23" s="18">
        <f>('คุณลักษณะข้อที่ 6'!H23+'คุณลักษณะข้อที่ 6'!Q23)/2</f>
        <v>2.75</v>
      </c>
      <c r="N23" s="54" t="str">
        <f t="shared" si="0"/>
        <v>ดีเยี่ยม</v>
      </c>
      <c r="O23" s="18">
        <f>('คุณลักษณะข้อที่ 7'!I23+'คุณลักษณะข้อที่ 7'!S23)/2</f>
        <v>3</v>
      </c>
      <c r="P23" s="54" t="str">
        <f t="shared" si="0"/>
        <v>ดีเยี่ยม</v>
      </c>
      <c r="Q23" s="18">
        <f>('คุณลักษณะข้อที่ 8'!H23+'คุณลักษณะข้อที่ 8'!Q23)/2</f>
        <v>3</v>
      </c>
      <c r="R23" s="54" t="str">
        <f t="shared" si="0"/>
        <v>ดีเยี่ยม</v>
      </c>
      <c r="S23" s="38">
        <f t="shared" si="1"/>
        <v>23</v>
      </c>
      <c r="T23" s="32">
        <f t="shared" si="2"/>
        <v>2.875</v>
      </c>
      <c r="U23" s="28" t="str">
        <f t="shared" si="3"/>
        <v>ดีเยี่ยม</v>
      </c>
    </row>
    <row r="24" spans="1:21" x14ac:dyDescent="0.55000000000000004">
      <c r="A24" s="1">
        <v>14</v>
      </c>
      <c r="B24" s="5" t="str">
        <f>ข้อมูลนักเรียน!B18</f>
        <v>เด็กหญิงกัญญารัตน์ วรรณุรักษ์</v>
      </c>
      <c r="C24" s="18">
        <f>('คุณลักษณะข้อที่ 1'!J24+'คุณลักษณะข้อที่ 1'!U24)/2</f>
        <v>3</v>
      </c>
      <c r="D24" s="54" t="str">
        <f t="shared" si="0"/>
        <v>ดีเยี่ยม</v>
      </c>
      <c r="E24" s="18">
        <f>('คุณลักษณะข้อที่ 2'!H24+'คุณลักษณะข้อที่ 2'!Q24)/2</f>
        <v>3</v>
      </c>
      <c r="F24" s="54" t="str">
        <f t="shared" si="0"/>
        <v>ดีเยี่ยม</v>
      </c>
      <c r="G24" s="18">
        <f>('คุณลักษณะข้อที่ 3'!H24+'คุณลักษณะข้อที่ 3'!Q24)/2</f>
        <v>2.25</v>
      </c>
      <c r="H24" s="54" t="str">
        <f t="shared" si="0"/>
        <v>ดี</v>
      </c>
      <c r="I24" s="18">
        <f>('คุณลักษณะข้อที่ 4'!I24+'คุณลักษณะข้อที่ 4'!S24)/2</f>
        <v>3</v>
      </c>
      <c r="J24" s="54" t="str">
        <f t="shared" si="0"/>
        <v>ดีเยี่ยม</v>
      </c>
      <c r="K24" s="18">
        <f>('คุณลักษณะข้อที่ 5'!G24+'คุณลักษณะข้อที่ 5'!O24)/2</f>
        <v>3</v>
      </c>
      <c r="L24" s="54" t="str">
        <f t="shared" si="0"/>
        <v>ดีเยี่ยม</v>
      </c>
      <c r="M24" s="18">
        <f>('คุณลักษณะข้อที่ 6'!H24+'คุณลักษณะข้อที่ 6'!Q24)/2</f>
        <v>2.75</v>
      </c>
      <c r="N24" s="54" t="str">
        <f t="shared" si="0"/>
        <v>ดีเยี่ยม</v>
      </c>
      <c r="O24" s="18">
        <f>('คุณลักษณะข้อที่ 7'!I24+'คุณลักษณะข้อที่ 7'!S24)/2</f>
        <v>3</v>
      </c>
      <c r="P24" s="54" t="str">
        <f t="shared" si="0"/>
        <v>ดีเยี่ยม</v>
      </c>
      <c r="Q24" s="18">
        <f>('คุณลักษณะข้อที่ 8'!H24+'คุณลักษณะข้อที่ 8'!Q24)/2</f>
        <v>3</v>
      </c>
      <c r="R24" s="54" t="str">
        <f t="shared" si="0"/>
        <v>ดีเยี่ยม</v>
      </c>
      <c r="S24" s="38">
        <f t="shared" si="1"/>
        <v>23</v>
      </c>
      <c r="T24" s="32">
        <f t="shared" si="2"/>
        <v>2.875</v>
      </c>
      <c r="U24" s="28" t="str">
        <f t="shared" si="3"/>
        <v>ดีเยี่ยม</v>
      </c>
    </row>
    <row r="25" spans="1:21" x14ac:dyDescent="0.55000000000000004">
      <c r="A25" s="1">
        <v>15</v>
      </c>
      <c r="B25" s="5" t="str">
        <f>ข้อมูลนักเรียน!B19</f>
        <v>เด็กหญิงนิชาพร  เรือนเพชร</v>
      </c>
      <c r="C25" s="18">
        <f>('คุณลักษณะข้อที่ 1'!J25+'คุณลักษณะข้อที่ 1'!U25)/2</f>
        <v>3</v>
      </c>
      <c r="D25" s="54" t="str">
        <f t="shared" si="0"/>
        <v>ดีเยี่ยม</v>
      </c>
      <c r="E25" s="18">
        <f>('คุณลักษณะข้อที่ 2'!H25+'คุณลักษณะข้อที่ 2'!Q25)/2</f>
        <v>3</v>
      </c>
      <c r="F25" s="54" t="str">
        <f t="shared" si="0"/>
        <v>ดีเยี่ยม</v>
      </c>
      <c r="G25" s="18">
        <f>('คุณลักษณะข้อที่ 3'!H25+'คุณลักษณะข้อที่ 3'!Q25)/2</f>
        <v>2.75</v>
      </c>
      <c r="H25" s="54" t="str">
        <f t="shared" si="0"/>
        <v>ดีเยี่ยม</v>
      </c>
      <c r="I25" s="18">
        <f>('คุณลักษณะข้อที่ 4'!I25+'คุณลักษณะข้อที่ 4'!S25)/2</f>
        <v>3</v>
      </c>
      <c r="J25" s="54" t="str">
        <f t="shared" si="0"/>
        <v>ดีเยี่ยม</v>
      </c>
      <c r="K25" s="18">
        <f>('คุณลักษณะข้อที่ 5'!G25+'คุณลักษณะข้อที่ 5'!O25)/2</f>
        <v>3</v>
      </c>
      <c r="L25" s="54" t="str">
        <f t="shared" si="0"/>
        <v>ดีเยี่ยม</v>
      </c>
      <c r="M25" s="18">
        <f>('คุณลักษณะข้อที่ 6'!H25+'คุณลักษณะข้อที่ 6'!Q25)/2</f>
        <v>2.25</v>
      </c>
      <c r="N25" s="54" t="str">
        <f t="shared" si="0"/>
        <v>ดี</v>
      </c>
      <c r="O25" s="18">
        <f>('คุณลักษณะข้อที่ 7'!I25+'คุณลักษณะข้อที่ 7'!S25)/2</f>
        <v>3</v>
      </c>
      <c r="P25" s="54" t="str">
        <f t="shared" si="0"/>
        <v>ดีเยี่ยม</v>
      </c>
      <c r="Q25" s="18">
        <f>('คุณลักษณะข้อที่ 8'!H25+'คุณลักษณะข้อที่ 8'!Q25)/2</f>
        <v>3</v>
      </c>
      <c r="R25" s="54" t="str">
        <f t="shared" si="0"/>
        <v>ดีเยี่ยม</v>
      </c>
      <c r="S25" s="38">
        <f t="shared" si="1"/>
        <v>23</v>
      </c>
      <c r="T25" s="32">
        <f t="shared" si="2"/>
        <v>2.875</v>
      </c>
      <c r="U25" s="28" t="str">
        <f t="shared" si="3"/>
        <v>ดีเยี่ยม</v>
      </c>
    </row>
    <row r="26" spans="1:21" x14ac:dyDescent="0.55000000000000004">
      <c r="A26" s="1">
        <v>16</v>
      </c>
      <c r="B26" s="5" t="str">
        <f>ข้อมูลนักเรียน!B20</f>
        <v>เด็กหญิงธัญชนก ลีกระโทก</v>
      </c>
      <c r="C26" s="18">
        <f>('คุณลักษณะข้อที่ 1'!J26+'คุณลักษณะข้อที่ 1'!U26)/2</f>
        <v>3</v>
      </c>
      <c r="D26" s="54" t="str">
        <f t="shared" si="0"/>
        <v>ดีเยี่ยม</v>
      </c>
      <c r="E26" s="18">
        <f>('คุณลักษณะข้อที่ 2'!H26+'คุณลักษณะข้อที่ 2'!Q26)/2</f>
        <v>1</v>
      </c>
      <c r="F26" s="54" t="str">
        <f t="shared" si="0"/>
        <v>ผ่านเกณฑ์</v>
      </c>
      <c r="G26" s="18">
        <f>('คุณลักษณะข้อที่ 3'!H26+'คุณลักษณะข้อที่ 3'!Q26)/2</f>
        <v>1.25</v>
      </c>
      <c r="H26" s="54" t="str">
        <f t="shared" si="0"/>
        <v>ผ่านเกณฑ์</v>
      </c>
      <c r="I26" s="18">
        <f>('คุณลักษณะข้อที่ 4'!I26+'คุณลักษณะข้อที่ 4'!S26)/2</f>
        <v>2.4</v>
      </c>
      <c r="J26" s="54" t="str">
        <f t="shared" si="0"/>
        <v>ดี</v>
      </c>
      <c r="K26" s="18">
        <f>('คุณลักษณะข้อที่ 5'!G26+'คุณลักษณะข้อที่ 5'!O26)/2</f>
        <v>2</v>
      </c>
      <c r="L26" s="54" t="str">
        <f t="shared" si="0"/>
        <v>ดี</v>
      </c>
      <c r="M26" s="18">
        <f>('คุณลักษณะข้อที่ 6'!H26+'คุณลักษณะข้อที่ 6'!Q26)/2</f>
        <v>2</v>
      </c>
      <c r="N26" s="54" t="str">
        <f t="shared" si="0"/>
        <v>ดี</v>
      </c>
      <c r="O26" s="18">
        <f>('คุณลักษณะข้อที่ 7'!I26+'คุณลักษณะข้อที่ 7'!S26)/2</f>
        <v>2.8</v>
      </c>
      <c r="P26" s="54" t="str">
        <f t="shared" si="0"/>
        <v>ดีเยี่ยม</v>
      </c>
      <c r="Q26" s="18">
        <f>('คุณลักษณะข้อที่ 8'!H26+'คุณลักษณะข้อที่ 8'!Q26)/2</f>
        <v>2.25</v>
      </c>
      <c r="R26" s="54" t="str">
        <f t="shared" si="0"/>
        <v>ดี</v>
      </c>
      <c r="S26" s="38">
        <f t="shared" si="1"/>
        <v>16.7</v>
      </c>
      <c r="T26" s="32">
        <f t="shared" si="2"/>
        <v>2.0874999999999999</v>
      </c>
      <c r="U26" s="28" t="str">
        <f t="shared" si="3"/>
        <v>ดี</v>
      </c>
    </row>
    <row r="27" spans="1:21" x14ac:dyDescent="0.55000000000000004">
      <c r="A27" s="1">
        <v>17</v>
      </c>
      <c r="B27" s="5" t="str">
        <f>ข้อมูลนักเรียน!B21</f>
        <v>เด็กหญิงอารยา ชื่นกระโทก</v>
      </c>
      <c r="C27" s="18">
        <f>('คุณลักษณะข้อที่ 1'!J27+'คุณลักษณะข้อที่ 1'!U27)/2</f>
        <v>3</v>
      </c>
      <c r="D27" s="54" t="str">
        <f t="shared" si="0"/>
        <v>ดีเยี่ยม</v>
      </c>
      <c r="E27" s="18">
        <f>('คุณลักษณะข้อที่ 2'!H27+'คุณลักษณะข้อที่ 2'!Q27)/2</f>
        <v>3</v>
      </c>
      <c r="F27" s="54" t="str">
        <f t="shared" si="0"/>
        <v>ดีเยี่ยม</v>
      </c>
      <c r="G27" s="18">
        <f>('คุณลักษณะข้อที่ 3'!H27+'คุณลักษณะข้อที่ 3'!Q27)/2</f>
        <v>3</v>
      </c>
      <c r="H27" s="54" t="str">
        <f t="shared" si="0"/>
        <v>ดีเยี่ยม</v>
      </c>
      <c r="I27" s="18">
        <f>('คุณลักษณะข้อที่ 4'!I27+'คุณลักษณะข้อที่ 4'!S27)/2</f>
        <v>3</v>
      </c>
      <c r="J27" s="54" t="str">
        <f t="shared" si="0"/>
        <v>ดีเยี่ยม</v>
      </c>
      <c r="K27" s="18">
        <f>('คุณลักษณะข้อที่ 5'!G27+'คุณลักษณะข้อที่ 5'!O27)/2</f>
        <v>3</v>
      </c>
      <c r="L27" s="54" t="str">
        <f t="shared" si="0"/>
        <v>ดีเยี่ยม</v>
      </c>
      <c r="M27" s="18">
        <f>('คุณลักษณะข้อที่ 6'!H27+'คุณลักษณะข้อที่ 6'!Q27)/2</f>
        <v>3</v>
      </c>
      <c r="N27" s="54" t="str">
        <f t="shared" si="0"/>
        <v>ดีเยี่ยม</v>
      </c>
      <c r="O27" s="18">
        <f>('คุณลักษณะข้อที่ 7'!I27+'คุณลักษณะข้อที่ 7'!S27)/2</f>
        <v>3</v>
      </c>
      <c r="P27" s="54" t="str">
        <f t="shared" si="0"/>
        <v>ดีเยี่ยม</v>
      </c>
      <c r="Q27" s="18">
        <f>('คุณลักษณะข้อที่ 8'!H27+'คุณลักษณะข้อที่ 8'!Q27)/2</f>
        <v>3</v>
      </c>
      <c r="R27" s="54" t="str">
        <f t="shared" si="0"/>
        <v>ดีเยี่ยม</v>
      </c>
      <c r="S27" s="38">
        <f t="shared" si="1"/>
        <v>24</v>
      </c>
      <c r="T27" s="32">
        <f t="shared" si="2"/>
        <v>3</v>
      </c>
      <c r="U27" s="28" t="str">
        <f t="shared" si="3"/>
        <v>ดีเยี่ยม</v>
      </c>
    </row>
    <row r="28" spans="1:21" x14ac:dyDescent="0.55000000000000004">
      <c r="A28" s="1">
        <v>18</v>
      </c>
      <c r="B28" s="5" t="str">
        <f>ข้อมูลนักเรียน!B22</f>
        <v>เด็กชายศุภากร  พงษ์กระโทก</v>
      </c>
      <c r="C28" s="18">
        <f>('คุณลักษณะข้อที่ 1'!J28+'คุณลักษณะข้อที่ 1'!U28)/2</f>
        <v>3</v>
      </c>
      <c r="D28" s="54" t="str">
        <f t="shared" si="0"/>
        <v>ดีเยี่ยม</v>
      </c>
      <c r="E28" s="18">
        <f>('คุณลักษณะข้อที่ 2'!H28+'คุณลักษณะข้อที่ 2'!Q28)/2</f>
        <v>3</v>
      </c>
      <c r="F28" s="54" t="str">
        <f t="shared" si="0"/>
        <v>ดีเยี่ยม</v>
      </c>
      <c r="G28" s="18">
        <f>('คุณลักษณะข้อที่ 3'!H28+'คุณลักษณะข้อที่ 3'!Q28)/2</f>
        <v>3</v>
      </c>
      <c r="H28" s="54" t="str">
        <f t="shared" si="0"/>
        <v>ดีเยี่ยม</v>
      </c>
      <c r="I28" s="18">
        <f>('คุณลักษณะข้อที่ 4'!I28+'คุณลักษณะข้อที่ 4'!S28)/2</f>
        <v>3</v>
      </c>
      <c r="J28" s="54" t="str">
        <f t="shared" si="0"/>
        <v>ดีเยี่ยม</v>
      </c>
      <c r="K28" s="18">
        <f>('คุณลักษณะข้อที่ 5'!G28+'คุณลักษณะข้อที่ 5'!O28)/2</f>
        <v>3</v>
      </c>
      <c r="L28" s="54" t="str">
        <f t="shared" si="0"/>
        <v>ดีเยี่ยม</v>
      </c>
      <c r="M28" s="18">
        <f>('คุณลักษณะข้อที่ 6'!H28+'คุณลักษณะข้อที่ 6'!Q28)/2</f>
        <v>2.5</v>
      </c>
      <c r="N28" s="54" t="str">
        <f t="shared" si="0"/>
        <v>ดีเยี่ยม</v>
      </c>
      <c r="O28" s="18">
        <f>('คุณลักษณะข้อที่ 7'!I28+'คุณลักษณะข้อที่ 7'!S28)/2</f>
        <v>3</v>
      </c>
      <c r="P28" s="54" t="str">
        <f t="shared" si="0"/>
        <v>ดีเยี่ยม</v>
      </c>
      <c r="Q28" s="18">
        <f>('คุณลักษณะข้อที่ 8'!H28+'คุณลักษณะข้อที่ 8'!Q28)/2</f>
        <v>3</v>
      </c>
      <c r="R28" s="54" t="str">
        <f t="shared" si="0"/>
        <v>ดีเยี่ยม</v>
      </c>
      <c r="S28" s="38">
        <f t="shared" si="1"/>
        <v>23.5</v>
      </c>
      <c r="T28" s="32">
        <f t="shared" si="2"/>
        <v>2.9375</v>
      </c>
      <c r="U28" s="28" t="str">
        <f t="shared" si="3"/>
        <v>ดีเยี่ยม</v>
      </c>
    </row>
    <row r="29" spans="1:21" x14ac:dyDescent="0.55000000000000004">
      <c r="A29" s="1">
        <v>19</v>
      </c>
      <c r="B29" s="5" t="str">
        <f>ข้อมูลนักเรียน!B23</f>
        <v>เด็กชายอนุชา รวบกระโทก</v>
      </c>
      <c r="C29" s="18">
        <f>('คุณลักษณะข้อที่ 1'!J29+'คุณลักษณะข้อที่ 1'!U29)/2</f>
        <v>2.916666666666667</v>
      </c>
      <c r="D29" s="54" t="str">
        <f t="shared" si="0"/>
        <v>ดีเยี่ยม</v>
      </c>
      <c r="E29" s="18">
        <f>('คุณลักษณะข้อที่ 2'!H29+'คุณลักษณะข้อที่ 2'!Q29)/2</f>
        <v>3</v>
      </c>
      <c r="F29" s="54" t="str">
        <f t="shared" si="0"/>
        <v>ดีเยี่ยม</v>
      </c>
      <c r="G29" s="18">
        <f>('คุณลักษณะข้อที่ 3'!H29+'คุณลักษณะข้อที่ 3'!Q29)/2</f>
        <v>3</v>
      </c>
      <c r="H29" s="54" t="str">
        <f t="shared" si="0"/>
        <v>ดีเยี่ยม</v>
      </c>
      <c r="I29" s="18">
        <f>('คุณลักษณะข้อที่ 4'!I29+'คุณลักษณะข้อที่ 4'!S29)/2</f>
        <v>3</v>
      </c>
      <c r="J29" s="54" t="str">
        <f t="shared" si="0"/>
        <v>ดีเยี่ยม</v>
      </c>
      <c r="K29" s="18">
        <f>('คุณลักษณะข้อที่ 5'!G29+'คุณลักษณะข้อที่ 5'!O29)/2</f>
        <v>3</v>
      </c>
      <c r="L29" s="54" t="str">
        <f t="shared" si="0"/>
        <v>ดีเยี่ยม</v>
      </c>
      <c r="M29" s="18">
        <f>('คุณลักษณะข้อที่ 6'!H29+'คุณลักษณะข้อที่ 6'!Q29)/2</f>
        <v>3</v>
      </c>
      <c r="N29" s="54" t="str">
        <f t="shared" si="0"/>
        <v>ดีเยี่ยม</v>
      </c>
      <c r="O29" s="18">
        <f>('คุณลักษณะข้อที่ 7'!I29+'คุณลักษณะข้อที่ 7'!S29)/2</f>
        <v>3</v>
      </c>
      <c r="P29" s="54" t="str">
        <f t="shared" si="0"/>
        <v>ดีเยี่ยม</v>
      </c>
      <c r="Q29" s="18">
        <f>('คุณลักษณะข้อที่ 8'!H29+'คุณลักษณะข้อที่ 8'!Q29)/2</f>
        <v>3</v>
      </c>
      <c r="R29" s="54" t="str">
        <f t="shared" si="0"/>
        <v>ดีเยี่ยม</v>
      </c>
      <c r="S29" s="38">
        <f t="shared" si="1"/>
        <v>23.916666666666668</v>
      </c>
      <c r="T29" s="32">
        <f t="shared" si="2"/>
        <v>2.9895833333333335</v>
      </c>
      <c r="U29" s="28" t="str">
        <f t="shared" si="3"/>
        <v>ดีเยี่ยม</v>
      </c>
    </row>
    <row r="30" spans="1:21" x14ac:dyDescent="0.55000000000000004">
      <c r="A30" s="1">
        <v>20</v>
      </c>
      <c r="B30" s="5" t="str">
        <f>ข้อมูลนักเรียน!B24</f>
        <v>เด็กหญิงวรรณวิศา  อุบลบาน</v>
      </c>
      <c r="C30" s="18">
        <f>('คุณลักษณะข้อที่ 1'!J30+'คุณลักษณะข้อที่ 1'!U30)/2</f>
        <v>3</v>
      </c>
      <c r="D30" s="54" t="str">
        <f t="shared" si="0"/>
        <v>ดีเยี่ยม</v>
      </c>
      <c r="E30" s="18">
        <f>('คุณลักษณะข้อที่ 2'!H30+'คุณลักษณะข้อที่ 2'!Q30)/2</f>
        <v>3</v>
      </c>
      <c r="F30" s="54" t="str">
        <f t="shared" si="0"/>
        <v>ดีเยี่ยม</v>
      </c>
      <c r="G30" s="18">
        <f>('คุณลักษณะข้อที่ 3'!H30+'คุณลักษณะข้อที่ 3'!Q30)/2</f>
        <v>3</v>
      </c>
      <c r="H30" s="54" t="str">
        <f t="shared" si="0"/>
        <v>ดีเยี่ยม</v>
      </c>
      <c r="I30" s="18">
        <f>('คุณลักษณะข้อที่ 4'!I30+'คุณลักษณะข้อที่ 4'!S30)/2</f>
        <v>3</v>
      </c>
      <c r="J30" s="54" t="str">
        <f t="shared" si="0"/>
        <v>ดีเยี่ยม</v>
      </c>
      <c r="K30" s="18">
        <f>('คุณลักษณะข้อที่ 5'!G30+'คุณลักษณะข้อที่ 5'!O30)/2</f>
        <v>3</v>
      </c>
      <c r="L30" s="54" t="str">
        <f t="shared" si="0"/>
        <v>ดีเยี่ยม</v>
      </c>
      <c r="M30" s="18">
        <f>('คุณลักษณะข้อที่ 6'!H30+'คุณลักษณะข้อที่ 6'!Q30)/2</f>
        <v>2.75</v>
      </c>
      <c r="N30" s="54" t="str">
        <f t="shared" si="0"/>
        <v>ดีเยี่ยม</v>
      </c>
      <c r="O30" s="18">
        <f>('คุณลักษณะข้อที่ 7'!I30+'คุณลักษณะข้อที่ 7'!S30)/2</f>
        <v>3</v>
      </c>
      <c r="P30" s="54" t="str">
        <f t="shared" si="0"/>
        <v>ดีเยี่ยม</v>
      </c>
      <c r="Q30" s="18">
        <f>('คุณลักษณะข้อที่ 8'!H30+'คุณลักษณะข้อที่ 8'!Q30)/2</f>
        <v>3</v>
      </c>
      <c r="R30" s="54" t="str">
        <f t="shared" si="0"/>
        <v>ดีเยี่ยม</v>
      </c>
      <c r="S30" s="38">
        <f t="shared" si="1"/>
        <v>23.75</v>
      </c>
      <c r="T30" s="32">
        <f t="shared" si="2"/>
        <v>2.96875</v>
      </c>
      <c r="U30" s="28" t="str">
        <f t="shared" si="3"/>
        <v>ดีเยี่ยม</v>
      </c>
    </row>
    <row r="31" spans="1:21" x14ac:dyDescent="0.55000000000000004">
      <c r="A31" s="1">
        <v>21</v>
      </c>
      <c r="B31" s="5" t="str">
        <f>ข้อมูลนักเรียน!B25</f>
        <v>เด็กชายธชย  นนสุรัตน์</v>
      </c>
      <c r="C31" s="18">
        <f>('คุณลักษณะข้อที่ 1'!J31+'คุณลักษณะข้อที่ 1'!U31)/2</f>
        <v>3</v>
      </c>
      <c r="D31" s="54" t="str">
        <f t="shared" ref="D31" si="4">IF(C31&gt;=2.5,"ดีเยี่ยม",IF(C31&gt;=1.5,"ดี",IF(C31&gt;=1,"ผ่านเกณฑ์",IF(C31&gt;=0,"ไม่ผ่านเกณฑ์"))))</f>
        <v>ดีเยี่ยม</v>
      </c>
      <c r="E31" s="18">
        <f>('คุณลักษณะข้อที่ 2'!H31+'คุณลักษณะข้อที่ 2'!Q31)/2</f>
        <v>3</v>
      </c>
      <c r="F31" s="54" t="str">
        <f t="shared" ref="F31" si="5">IF(E31&gt;=2.5,"ดีเยี่ยม",IF(E31&gt;=1.5,"ดี",IF(E31&gt;=1,"ผ่านเกณฑ์",IF(E31&gt;=0,"ไม่ผ่านเกณฑ์"))))</f>
        <v>ดีเยี่ยม</v>
      </c>
      <c r="G31" s="18">
        <f>('คุณลักษณะข้อที่ 3'!H31+'คุณลักษณะข้อที่ 3'!Q31)/2</f>
        <v>3</v>
      </c>
      <c r="H31" s="54" t="str">
        <f t="shared" ref="H31" si="6">IF(G31&gt;=2.5,"ดีเยี่ยม",IF(G31&gt;=1.5,"ดี",IF(G31&gt;=1,"ผ่านเกณฑ์",IF(G31&gt;=0,"ไม่ผ่านเกณฑ์"))))</f>
        <v>ดีเยี่ยม</v>
      </c>
      <c r="I31" s="18">
        <f>('คุณลักษณะข้อที่ 4'!I31+'คุณลักษณะข้อที่ 4'!S31)/2</f>
        <v>3</v>
      </c>
      <c r="J31" s="54" t="str">
        <f t="shared" ref="J31" si="7">IF(I31&gt;=2.5,"ดีเยี่ยม",IF(I31&gt;=1.5,"ดี",IF(I31&gt;=1,"ผ่านเกณฑ์",IF(I31&gt;=0,"ไม่ผ่านเกณฑ์"))))</f>
        <v>ดีเยี่ยม</v>
      </c>
      <c r="K31" s="18">
        <f>('คุณลักษณะข้อที่ 5'!G31+'คุณลักษณะข้อที่ 5'!O31)/2</f>
        <v>3</v>
      </c>
      <c r="L31" s="54" t="str">
        <f t="shared" ref="L31" si="8">IF(K31&gt;=2.5,"ดีเยี่ยม",IF(K31&gt;=1.5,"ดี",IF(K31&gt;=1,"ผ่านเกณฑ์",IF(K31&gt;=0,"ไม่ผ่านเกณฑ์"))))</f>
        <v>ดีเยี่ยม</v>
      </c>
      <c r="M31" s="18">
        <f>('คุณลักษณะข้อที่ 6'!H31+'คุณลักษณะข้อที่ 6'!Q31)/2</f>
        <v>2.75</v>
      </c>
      <c r="N31" s="54" t="str">
        <f t="shared" ref="N31" si="9">IF(M31&gt;=2.5,"ดีเยี่ยม",IF(M31&gt;=1.5,"ดี",IF(M31&gt;=1,"ผ่านเกณฑ์",IF(M31&gt;=0,"ไม่ผ่านเกณฑ์"))))</f>
        <v>ดีเยี่ยม</v>
      </c>
      <c r="O31" s="18">
        <f>('คุณลักษณะข้อที่ 7'!I31+'คุณลักษณะข้อที่ 7'!S31)/2</f>
        <v>3</v>
      </c>
      <c r="P31" s="54" t="str">
        <f t="shared" ref="P31" si="10">IF(O31&gt;=2.5,"ดีเยี่ยม",IF(O31&gt;=1.5,"ดี",IF(O31&gt;=1,"ผ่านเกณฑ์",IF(O31&gt;=0,"ไม่ผ่านเกณฑ์"))))</f>
        <v>ดีเยี่ยม</v>
      </c>
      <c r="Q31" s="18">
        <f>('คุณลักษณะข้อที่ 8'!H31+'คุณลักษณะข้อที่ 8'!Q31)/2</f>
        <v>3</v>
      </c>
      <c r="R31" s="54" t="str">
        <f t="shared" ref="R31" si="11">IF(Q31&gt;=2.5,"ดีเยี่ยม",IF(Q31&gt;=1.5,"ดี",IF(Q31&gt;=1,"ผ่านเกณฑ์",IF(Q31&gt;=0,"ไม่ผ่านเกณฑ์"))))</f>
        <v>ดีเยี่ยม</v>
      </c>
      <c r="S31" s="38">
        <f t="shared" ref="S31" si="12">SUM(C31:Q31)</f>
        <v>23.75</v>
      </c>
      <c r="T31" s="32">
        <f t="shared" ref="T31" si="13">AVERAGE(C31:Q31)</f>
        <v>2.96875</v>
      </c>
      <c r="U31" s="28" t="str">
        <f t="shared" ref="U31" si="14">IF(T31&gt;=2.5,"ดีเยี่ยม",IF(T31&gt;=1.5,"ดี",IF(T31&gt;=1,"ผ่านเกณฑ์",IF(T31&gt;=0,"ไม่ผ่านเกณฑ์"))))</f>
        <v>ดีเยี่ยม</v>
      </c>
    </row>
    <row r="32" spans="1:21" x14ac:dyDescent="0.55000000000000004">
      <c r="A32" s="1"/>
      <c r="B32" s="5"/>
      <c r="C32" s="18"/>
      <c r="D32" s="54"/>
      <c r="E32" s="18"/>
      <c r="F32" s="54"/>
      <c r="G32" s="18"/>
      <c r="H32" s="54"/>
      <c r="I32" s="18"/>
      <c r="J32" s="54"/>
      <c r="K32" s="18"/>
      <c r="L32" s="54"/>
      <c r="M32" s="18"/>
      <c r="N32" s="54"/>
      <c r="O32" s="18"/>
      <c r="P32" s="54"/>
      <c r="Q32" s="18"/>
      <c r="R32" s="54"/>
      <c r="S32" s="38"/>
      <c r="T32" s="32"/>
      <c r="U32" s="28"/>
    </row>
    <row r="33" spans="1:22" x14ac:dyDescent="0.55000000000000004">
      <c r="A33" s="1"/>
      <c r="B33" s="5"/>
      <c r="C33" s="18"/>
      <c r="D33" s="54"/>
      <c r="E33" s="18"/>
      <c r="F33" s="54"/>
      <c r="G33" s="18"/>
      <c r="H33" s="54"/>
      <c r="I33" s="18"/>
      <c r="J33" s="54"/>
      <c r="K33" s="18"/>
      <c r="L33" s="54"/>
      <c r="M33" s="18"/>
      <c r="N33" s="54"/>
      <c r="O33" s="18"/>
      <c r="P33" s="54"/>
      <c r="Q33" s="18"/>
      <c r="R33" s="54"/>
      <c r="S33" s="38"/>
      <c r="T33" s="32"/>
      <c r="U33" s="28"/>
    </row>
    <row r="34" spans="1:22" x14ac:dyDescent="0.55000000000000004">
      <c r="A34" s="1"/>
      <c r="B34" s="5"/>
      <c r="C34" s="18"/>
      <c r="D34" s="54"/>
      <c r="E34" s="18"/>
      <c r="F34" s="54"/>
      <c r="G34" s="18"/>
      <c r="H34" s="54"/>
      <c r="I34" s="18"/>
      <c r="J34" s="54"/>
      <c r="K34" s="18"/>
      <c r="L34" s="54"/>
      <c r="M34" s="18"/>
      <c r="N34" s="54"/>
      <c r="O34" s="18"/>
      <c r="P34" s="54"/>
      <c r="Q34" s="18"/>
      <c r="R34" s="54"/>
      <c r="S34" s="38"/>
      <c r="T34" s="32"/>
      <c r="U34" s="28"/>
    </row>
    <row r="35" spans="1:22" x14ac:dyDescent="0.55000000000000004">
      <c r="A35" s="1"/>
      <c r="B35" s="5"/>
      <c r="C35" s="18"/>
      <c r="D35" s="54"/>
      <c r="E35" s="18"/>
      <c r="F35" s="54"/>
      <c r="G35" s="18"/>
      <c r="H35" s="54"/>
      <c r="I35" s="18"/>
      <c r="J35" s="54"/>
      <c r="K35" s="18"/>
      <c r="L35" s="54"/>
      <c r="M35" s="18"/>
      <c r="N35" s="54"/>
      <c r="O35" s="18"/>
      <c r="P35" s="54"/>
      <c r="Q35" s="18"/>
      <c r="R35" s="54"/>
      <c r="S35" s="38"/>
      <c r="T35" s="32"/>
      <c r="U35" s="28"/>
    </row>
    <row r="36" spans="1:22" x14ac:dyDescent="0.55000000000000004">
      <c r="A36" s="1"/>
      <c r="B36" s="5"/>
      <c r="C36" s="18"/>
      <c r="D36" s="54"/>
      <c r="E36" s="18"/>
      <c r="F36" s="54"/>
      <c r="G36" s="18"/>
      <c r="H36" s="54"/>
      <c r="I36" s="18"/>
      <c r="J36" s="54"/>
      <c r="K36" s="18"/>
      <c r="L36" s="54"/>
      <c r="M36" s="18"/>
      <c r="N36" s="54"/>
      <c r="O36" s="18"/>
      <c r="P36" s="54"/>
      <c r="Q36" s="18"/>
      <c r="R36" s="54"/>
      <c r="S36" s="38"/>
      <c r="T36" s="32"/>
      <c r="U36" s="28"/>
    </row>
    <row r="37" spans="1:22" x14ac:dyDescent="0.55000000000000004">
      <c r="A37" s="1"/>
      <c r="B37" s="5"/>
      <c r="C37" s="18"/>
      <c r="D37" s="54"/>
      <c r="E37" s="18"/>
      <c r="F37" s="54"/>
      <c r="G37" s="18"/>
      <c r="H37" s="54"/>
      <c r="I37" s="18"/>
      <c r="J37" s="54"/>
      <c r="K37" s="18"/>
      <c r="L37" s="54"/>
      <c r="M37" s="18"/>
      <c r="N37" s="54"/>
      <c r="O37" s="18"/>
      <c r="P37" s="54"/>
      <c r="Q37" s="18"/>
      <c r="R37" s="54"/>
      <c r="S37" s="38"/>
      <c r="T37" s="32"/>
      <c r="U37" s="28"/>
    </row>
    <row r="38" spans="1:22" x14ac:dyDescent="0.55000000000000004">
      <c r="A38" s="1"/>
      <c r="B38" s="5"/>
      <c r="C38" s="18"/>
      <c r="D38" s="54"/>
      <c r="E38" s="18"/>
      <c r="F38" s="54"/>
      <c r="G38" s="18"/>
      <c r="H38" s="54"/>
      <c r="I38" s="18"/>
      <c r="J38" s="54"/>
      <c r="K38" s="18"/>
      <c r="L38" s="54"/>
      <c r="M38" s="18"/>
      <c r="N38" s="54"/>
      <c r="O38" s="18"/>
      <c r="P38" s="54"/>
      <c r="Q38" s="18"/>
      <c r="R38" s="54"/>
      <c r="S38" s="38"/>
      <c r="T38" s="32"/>
      <c r="U38" s="28"/>
    </row>
    <row r="39" spans="1:22" x14ac:dyDescent="0.55000000000000004">
      <c r="A39" s="1"/>
      <c r="B39" s="5"/>
      <c r="C39" s="18"/>
      <c r="D39" s="54"/>
      <c r="E39" s="18"/>
      <c r="F39" s="54"/>
      <c r="G39" s="18"/>
      <c r="H39" s="54"/>
      <c r="I39" s="18"/>
      <c r="J39" s="54"/>
      <c r="K39" s="18"/>
      <c r="L39" s="54"/>
      <c r="M39" s="18"/>
      <c r="N39" s="54"/>
      <c r="O39" s="18"/>
      <c r="P39" s="54"/>
      <c r="Q39" s="18"/>
      <c r="R39" s="54"/>
      <c r="S39" s="38"/>
      <c r="T39" s="32"/>
      <c r="U39" s="28"/>
    </row>
    <row r="40" spans="1:22" x14ac:dyDescent="0.55000000000000004">
      <c r="A40" s="1"/>
      <c r="B40" s="5"/>
      <c r="C40" s="18"/>
      <c r="D40" s="54"/>
      <c r="E40" s="18"/>
      <c r="F40" s="54"/>
      <c r="G40" s="18"/>
      <c r="H40" s="54"/>
      <c r="I40" s="18"/>
      <c r="J40" s="54"/>
      <c r="K40" s="18"/>
      <c r="L40" s="54"/>
      <c r="M40" s="18"/>
      <c r="N40" s="54"/>
      <c r="O40" s="18"/>
      <c r="P40" s="54"/>
      <c r="Q40" s="18"/>
      <c r="R40" s="54"/>
      <c r="S40" s="38"/>
      <c r="T40" s="32"/>
      <c r="U40" s="28"/>
    </row>
    <row r="41" spans="1:22" x14ac:dyDescent="0.55000000000000004">
      <c r="A41" s="1"/>
      <c r="B41" s="5"/>
      <c r="C41" s="18"/>
      <c r="D41" s="54"/>
      <c r="E41" s="18"/>
      <c r="F41" s="54"/>
      <c r="G41" s="18"/>
      <c r="H41" s="54"/>
      <c r="I41" s="18"/>
      <c r="J41" s="54"/>
      <c r="K41" s="18"/>
      <c r="L41" s="54"/>
      <c r="M41" s="18"/>
      <c r="N41" s="54"/>
      <c r="O41" s="18"/>
      <c r="P41" s="54"/>
      <c r="Q41" s="18"/>
      <c r="R41" s="54"/>
      <c r="S41" s="38"/>
      <c r="T41" s="32"/>
      <c r="U41" s="28"/>
    </row>
    <row r="42" spans="1:22" x14ac:dyDescent="0.55000000000000004">
      <c r="A42" s="1"/>
      <c r="B42" s="5"/>
      <c r="C42" s="18"/>
      <c r="D42" s="54"/>
      <c r="E42" s="18"/>
      <c r="F42" s="54"/>
      <c r="G42" s="18"/>
      <c r="H42" s="54"/>
      <c r="I42" s="18"/>
      <c r="J42" s="54"/>
      <c r="K42" s="18"/>
      <c r="L42" s="54"/>
      <c r="M42" s="18"/>
      <c r="N42" s="54"/>
      <c r="O42" s="18"/>
      <c r="P42" s="54"/>
      <c r="Q42" s="18"/>
      <c r="R42" s="54"/>
      <c r="S42" s="38"/>
      <c r="T42" s="32"/>
      <c r="U42" s="28"/>
    </row>
    <row r="43" spans="1:22" ht="24.6" customHeight="1" x14ac:dyDescent="0.55000000000000004">
      <c r="A43" s="145" t="s">
        <v>46</v>
      </c>
      <c r="B43" s="146"/>
      <c r="C43" s="35">
        <f>SUM(C11:C42)</f>
        <v>62.833333333333336</v>
      </c>
      <c r="D43" s="35"/>
      <c r="E43" s="35">
        <f t="shared" ref="E43:Q43" si="15">SUM(E11:E42)</f>
        <v>60.875</v>
      </c>
      <c r="F43" s="35"/>
      <c r="G43" s="35">
        <f t="shared" si="15"/>
        <v>54.25</v>
      </c>
      <c r="H43" s="35"/>
      <c r="I43" s="35">
        <f t="shared" si="15"/>
        <v>59.6</v>
      </c>
      <c r="J43" s="35"/>
      <c r="K43" s="35">
        <f t="shared" si="15"/>
        <v>60</v>
      </c>
      <c r="L43" s="35"/>
      <c r="M43" s="35">
        <f t="shared" si="15"/>
        <v>51.75</v>
      </c>
      <c r="N43" s="35"/>
      <c r="O43" s="35">
        <f t="shared" si="15"/>
        <v>61.599999999999994</v>
      </c>
      <c r="P43" s="35"/>
      <c r="Q43" s="35">
        <f t="shared" si="15"/>
        <v>60.75</v>
      </c>
      <c r="R43" s="35"/>
      <c r="S43" s="39">
        <f>SUM(C43:Q43)</f>
        <v>471.6583333333333</v>
      </c>
      <c r="T43" s="35">
        <f>AVERAGE(C43:Q43)</f>
        <v>58.957291666666663</v>
      </c>
      <c r="U43" s="36" t="str">
        <f t="shared" si="3"/>
        <v>ดีเยี่ยม</v>
      </c>
    </row>
    <row r="44" spans="1:22" ht="24.6" customHeight="1" x14ac:dyDescent="0.55000000000000004">
      <c r="A44" s="147" t="s">
        <v>47</v>
      </c>
      <c r="B44" s="148"/>
      <c r="C44" s="34">
        <f t="shared" ref="C44:Q44" si="16">AVERAGE(C11:C42)</f>
        <v>2.9920634920634921</v>
      </c>
      <c r="D44" s="37" t="str">
        <f t="shared" si="0"/>
        <v>ดีเยี่ยม</v>
      </c>
      <c r="E44" s="34">
        <f t="shared" si="16"/>
        <v>2.8988095238095237</v>
      </c>
      <c r="F44" s="57" t="str">
        <f t="shared" si="0"/>
        <v>ดีเยี่ยม</v>
      </c>
      <c r="G44" s="34">
        <f t="shared" si="16"/>
        <v>2.5833333333333335</v>
      </c>
      <c r="H44" s="57" t="str">
        <f t="shared" si="0"/>
        <v>ดีเยี่ยม</v>
      </c>
      <c r="I44" s="34">
        <f t="shared" si="16"/>
        <v>2.8380952380952382</v>
      </c>
      <c r="J44" s="57" t="str">
        <f t="shared" si="0"/>
        <v>ดีเยี่ยม</v>
      </c>
      <c r="K44" s="34">
        <f t="shared" si="16"/>
        <v>2.8571428571428572</v>
      </c>
      <c r="L44" s="57" t="str">
        <f t="shared" si="0"/>
        <v>ดีเยี่ยม</v>
      </c>
      <c r="M44" s="34">
        <f t="shared" si="16"/>
        <v>2.4642857142857144</v>
      </c>
      <c r="N44" s="57" t="str">
        <f t="shared" si="0"/>
        <v>ดี</v>
      </c>
      <c r="O44" s="34">
        <f t="shared" si="16"/>
        <v>2.9333333333333331</v>
      </c>
      <c r="P44" s="57" t="str">
        <f t="shared" si="0"/>
        <v>ดีเยี่ยม</v>
      </c>
      <c r="Q44" s="34">
        <f t="shared" si="16"/>
        <v>2.8928571428571428</v>
      </c>
      <c r="R44" s="57" t="str">
        <f t="shared" si="0"/>
        <v>ดีเยี่ยม</v>
      </c>
      <c r="S44" s="40">
        <f>SUM(C44:Q44)</f>
        <v>22.459920634920636</v>
      </c>
      <c r="T44" s="34">
        <f>AVERAGE(C44:Q44)</f>
        <v>2.8074900793650794</v>
      </c>
      <c r="U44" s="37" t="str">
        <f>IF(T44&gt;=2.5,"ดีเยี่ยม",IF(T44&gt;=1.5,"ดี",IF(T44&gt;=1,"ผ่านเกณฑ์",IF(T44&gt;=0,"ไม่ผ่านเกณฑ์"))))</f>
        <v>ดีเยี่ยม</v>
      </c>
    </row>
    <row r="45" spans="1:22" ht="23.25" customHeight="1" x14ac:dyDescent="0.65">
      <c r="A45" s="142" t="s">
        <v>99</v>
      </c>
      <c r="B45" s="142"/>
      <c r="C45" s="61"/>
      <c r="D45" s="59">
        <f>COUNTIF(D11:D42,V45)</f>
        <v>21</v>
      </c>
      <c r="E45" s="61"/>
      <c r="F45" s="59">
        <f>COUNTIF(F11:F42,V45)</f>
        <v>20</v>
      </c>
      <c r="G45" s="61"/>
      <c r="H45" s="59">
        <f>COUNTIF(H11:H42,V45)</f>
        <v>13</v>
      </c>
      <c r="I45" s="61"/>
      <c r="J45" s="59">
        <f>COUNTIF(J11:J42,V45)</f>
        <v>17</v>
      </c>
      <c r="K45" s="61"/>
      <c r="L45" s="59">
        <f>COUNTIF(L11:L42,V45)</f>
        <v>17</v>
      </c>
      <c r="M45" s="61"/>
      <c r="N45" s="59">
        <f>COUNTIF(N11:N42,V45)</f>
        <v>12</v>
      </c>
      <c r="O45" s="61"/>
      <c r="P45" s="59">
        <f>COUNTIF(P11:P42,V45)</f>
        <v>21</v>
      </c>
      <c r="Q45" s="61"/>
      <c r="R45" s="59">
        <f>COUNTIF(R11:R42,V45)</f>
        <v>20</v>
      </c>
      <c r="S45" s="142" t="s">
        <v>54</v>
      </c>
      <c r="T45" s="142"/>
      <c r="U45" s="33">
        <f>COUNTIF(U11:U42,V45)</f>
        <v>19</v>
      </c>
      <c r="V45" s="4" t="s">
        <v>54</v>
      </c>
    </row>
    <row r="46" spans="1:22" ht="27.75" x14ac:dyDescent="0.65">
      <c r="A46" s="143" t="s">
        <v>98</v>
      </c>
      <c r="B46" s="143"/>
      <c r="C46" s="62"/>
      <c r="D46" s="63">
        <f>COUNTIF(D12:D42,V46)</f>
        <v>0</v>
      </c>
      <c r="E46" s="62"/>
      <c r="F46" s="63">
        <f>COUNTIF(F11:F42,V46)</f>
        <v>0</v>
      </c>
      <c r="G46" s="62"/>
      <c r="H46" s="63">
        <f>COUNTIF(H11:H42,V46)</f>
        <v>7</v>
      </c>
      <c r="I46" s="62"/>
      <c r="J46" s="63">
        <f>COUNTIF(J11:J42,V46)</f>
        <v>4</v>
      </c>
      <c r="K46" s="62"/>
      <c r="L46" s="63">
        <f>COUNTIF(L11:L42,V46)</f>
        <v>4</v>
      </c>
      <c r="M46" s="62"/>
      <c r="N46" s="63">
        <f>COUNTIF(N11:N42,V46)</f>
        <v>9</v>
      </c>
      <c r="O46" s="62"/>
      <c r="P46" s="63">
        <f>COUNTIF(P11:P42,V46)</f>
        <v>0</v>
      </c>
      <c r="Q46" s="62"/>
      <c r="R46" s="63">
        <f>COUNTIF(R11:R42,V46)</f>
        <v>1</v>
      </c>
      <c r="S46" s="143" t="s">
        <v>55</v>
      </c>
      <c r="T46" s="143"/>
      <c r="U46" s="33">
        <f>COUNTIF(U11:U42,V46)</f>
        <v>2</v>
      </c>
      <c r="V46" s="4" t="s">
        <v>55</v>
      </c>
    </row>
    <row r="47" spans="1:22" ht="27.75" x14ac:dyDescent="0.65">
      <c r="A47" s="144" t="s">
        <v>100</v>
      </c>
      <c r="B47" s="144"/>
      <c r="C47" s="64"/>
      <c r="D47" s="65">
        <f>COUNTIF(D11:D42,V47)</f>
        <v>0</v>
      </c>
      <c r="E47" s="64"/>
      <c r="F47" s="65">
        <f>COUNTIF(F11:F42,V47)</f>
        <v>1</v>
      </c>
      <c r="G47" s="64"/>
      <c r="H47" s="65">
        <f>COUNTIF(H11:H42,V47)</f>
        <v>1</v>
      </c>
      <c r="I47" s="64"/>
      <c r="J47" s="65">
        <f>COUNTIF(J11:J42,V47)</f>
        <v>0</v>
      </c>
      <c r="K47" s="64"/>
      <c r="L47" s="65">
        <f>COUNTIF(L11:L42,V47)</f>
        <v>0</v>
      </c>
      <c r="M47" s="64"/>
      <c r="N47" s="65">
        <f>COUNTIF(N11:N42,V47)</f>
        <v>0</v>
      </c>
      <c r="O47" s="64"/>
      <c r="P47" s="65">
        <f>COUNTIF(P11:P42,V47)</f>
        <v>0</v>
      </c>
      <c r="Q47" s="64"/>
      <c r="R47" s="65">
        <f>COUNTIF(R11:R42,V47)</f>
        <v>0</v>
      </c>
      <c r="S47" s="144" t="s">
        <v>56</v>
      </c>
      <c r="T47" s="144"/>
      <c r="U47" s="33">
        <f>COUNTIF(U11:U42,V47)</f>
        <v>0</v>
      </c>
      <c r="V47" s="4" t="s">
        <v>56</v>
      </c>
    </row>
    <row r="48" spans="1:22" ht="27.75" x14ac:dyDescent="0.65">
      <c r="A48" s="141" t="s">
        <v>101</v>
      </c>
      <c r="B48" s="141"/>
      <c r="C48" s="66"/>
      <c r="D48" s="60">
        <f>COUNTIF(D11:D42,V48)</f>
        <v>0</v>
      </c>
      <c r="E48" s="66"/>
      <c r="F48" s="60">
        <f>COUNTIF(F11:F42,V48)</f>
        <v>0</v>
      </c>
      <c r="G48" s="66"/>
      <c r="H48" s="60">
        <f>COUNTIF(H11:H42,V48)</f>
        <v>0</v>
      </c>
      <c r="I48" s="66"/>
      <c r="J48" s="60">
        <f>COUNTIF(J11:J42,V48)</f>
        <v>0</v>
      </c>
      <c r="K48" s="66"/>
      <c r="L48" s="60">
        <f>COUNTIF(L11:L42,V48)</f>
        <v>0</v>
      </c>
      <c r="M48" s="66"/>
      <c r="N48" s="60">
        <f>COUNTIF(N11:N42,V48)</f>
        <v>0</v>
      </c>
      <c r="O48" s="66"/>
      <c r="P48" s="60">
        <f>COUNTIF(P11:P42,V48)</f>
        <v>0</v>
      </c>
      <c r="Q48" s="66"/>
      <c r="R48" s="60">
        <f>COUNTIF(R11:R42,V48)</f>
        <v>0</v>
      </c>
      <c r="S48" s="141" t="s">
        <v>57</v>
      </c>
      <c r="T48" s="141"/>
      <c r="U48" s="33">
        <f>COUNTIF(U11:U42,V48)</f>
        <v>0</v>
      </c>
      <c r="V48" s="4" t="s">
        <v>57</v>
      </c>
    </row>
    <row r="49" spans="9:11" x14ac:dyDescent="0.55000000000000004">
      <c r="I49" s="31"/>
      <c r="J49" s="58"/>
      <c r="K49" s="31"/>
    </row>
    <row r="50" spans="9:11" x14ac:dyDescent="0.55000000000000004">
      <c r="I50" s="31"/>
      <c r="J50" s="31"/>
      <c r="K50" s="31"/>
    </row>
  </sheetData>
  <mergeCells count="35">
    <mergeCell ref="A43:B43"/>
    <mergeCell ref="A44:B44"/>
    <mergeCell ref="L5:L10"/>
    <mergeCell ref="I5:I10"/>
    <mergeCell ref="F5:F10"/>
    <mergeCell ref="G5:G10"/>
    <mergeCell ref="A48:B48"/>
    <mergeCell ref="S48:T48"/>
    <mergeCell ref="A47:B47"/>
    <mergeCell ref="S47:T47"/>
    <mergeCell ref="A45:B45"/>
    <mergeCell ref="S45:T45"/>
    <mergeCell ref="A46:B46"/>
    <mergeCell ref="S46:T46"/>
    <mergeCell ref="A1:U1"/>
    <mergeCell ref="A3:U3"/>
    <mergeCell ref="A5:A10"/>
    <mergeCell ref="B5:B10"/>
    <mergeCell ref="C5:C10"/>
    <mergeCell ref="D5:D10"/>
    <mergeCell ref="E5:E10"/>
    <mergeCell ref="U5:U10"/>
    <mergeCell ref="O5:O10"/>
    <mergeCell ref="P5:P10"/>
    <mergeCell ref="Q5:Q10"/>
    <mergeCell ref="M5:M10"/>
    <mergeCell ref="A2:J2"/>
    <mergeCell ref="N5:N10"/>
    <mergeCell ref="T5:T10"/>
    <mergeCell ref="K2:M2"/>
    <mergeCell ref="R5:R10"/>
    <mergeCell ref="S5:S10"/>
    <mergeCell ref="H5:H10"/>
    <mergeCell ref="J5:J10"/>
    <mergeCell ref="K5:K10"/>
  </mergeCells>
  <pageMargins left="0.54" right="0.56999999999999995" top="0.75" bottom="0.75" header="0.3" footer="0.3"/>
  <pageSetup paperSize="9" scale="36" fitToHeight="0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9A2D-FC63-4F40-AAB4-2E8094E67869}">
  <sheetPr>
    <tabColor theme="5"/>
  </sheetPr>
  <dimension ref="A1:P15"/>
  <sheetViews>
    <sheetView view="pageBreakPreview" zoomScale="70" zoomScaleNormal="70" zoomScaleSheetLayoutView="70" workbookViewId="0">
      <selection sqref="A1:O36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75" customWidth="1"/>
    <col min="7" max="7" width="11" customWidth="1"/>
    <col min="8" max="10" width="15.25" customWidth="1"/>
    <col min="11" max="11" width="14.875" customWidth="1"/>
    <col min="12" max="14" width="15.25" customWidth="1"/>
  </cols>
  <sheetData>
    <row r="1" spans="1:16" s="23" customFormat="1" ht="24" x14ac:dyDescent="0.55000000000000004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22"/>
    </row>
    <row r="2" spans="1:16" s="4" customFormat="1" ht="24" x14ac:dyDescent="0.55000000000000004">
      <c r="A2" s="159" t="s">
        <v>49</v>
      </c>
      <c r="B2" s="159"/>
      <c r="C2" s="159"/>
      <c r="D2" s="159"/>
      <c r="E2" s="159"/>
      <c r="F2" s="159"/>
      <c r="G2" s="159"/>
      <c r="H2" s="156" t="s">
        <v>135</v>
      </c>
      <c r="I2" s="156"/>
      <c r="J2" s="156"/>
      <c r="K2" s="156"/>
      <c r="L2" s="156"/>
      <c r="M2" s="156"/>
      <c r="N2" s="156"/>
      <c r="O2" s="156"/>
    </row>
    <row r="3" spans="1:16" s="4" customFormat="1" ht="24" x14ac:dyDescent="0.55000000000000004">
      <c r="A3" s="56"/>
      <c r="B3" s="159" t="str">
        <f>ข้อมูลพื้นฐาน!D4</f>
        <v>ชั้นประถมศึกษาปีที่ 2</v>
      </c>
      <c r="C3" s="159"/>
      <c r="D3" s="159" t="str">
        <f>ข้อมูลพื้นฐาน!D6</f>
        <v>ปีการศึกษา 2565</v>
      </c>
      <c r="E3" s="159"/>
      <c r="F3" s="159"/>
      <c r="G3" s="56"/>
      <c r="H3" s="11"/>
      <c r="I3" s="11"/>
      <c r="J3" s="156" t="str">
        <f>ข้อมูลพื้นฐาน!D4</f>
        <v>ชั้นประถมศึกษาปีที่ 2</v>
      </c>
      <c r="K3" s="156"/>
      <c r="L3" s="11" t="str">
        <f>ข้อมูลพื้นฐาน!D6</f>
        <v>ปีการศึกษา 2565</v>
      </c>
      <c r="M3" s="11"/>
      <c r="N3" s="11"/>
      <c r="O3" s="11"/>
    </row>
    <row r="4" spans="1:16" s="4" customFormat="1" ht="24" x14ac:dyDescent="0.55000000000000004">
      <c r="B4" s="159" t="str">
        <f>ข้อมูลพื้นฐาน!D7</f>
        <v>โรงเรียนบ้านกุดโบสถ์</v>
      </c>
      <c r="C4" s="159"/>
      <c r="D4" s="159"/>
      <c r="E4" s="159"/>
      <c r="F4" s="159"/>
      <c r="G4" s="11"/>
      <c r="H4" s="156"/>
      <c r="I4" s="156"/>
      <c r="J4" s="156"/>
      <c r="K4" s="156"/>
      <c r="L4" s="156"/>
      <c r="M4" s="156"/>
      <c r="N4" s="156"/>
      <c r="O4" s="156"/>
    </row>
    <row r="5" spans="1:16" s="4" customFormat="1" ht="16.5" customHeight="1" x14ac:dyDescent="0.55000000000000004">
      <c r="B5" s="42"/>
      <c r="C5" s="42"/>
      <c r="D5" s="42"/>
      <c r="E5" s="42"/>
      <c r="F5" s="42"/>
      <c r="G5" s="11"/>
      <c r="H5" s="156"/>
      <c r="I5" s="156"/>
      <c r="J5" s="156"/>
      <c r="K5" s="156"/>
      <c r="L5" s="156"/>
      <c r="M5" s="156"/>
      <c r="N5" s="156"/>
      <c r="O5" s="156"/>
    </row>
    <row r="6" spans="1:16" s="4" customFormat="1" ht="24" x14ac:dyDescent="0.55000000000000004">
      <c r="B6" s="25" t="s">
        <v>53</v>
      </c>
      <c r="C6" s="164" t="s">
        <v>48</v>
      </c>
      <c r="D6" s="164"/>
      <c r="E6" s="164" t="s">
        <v>4</v>
      </c>
      <c r="F6" s="164"/>
      <c r="G6" s="41"/>
      <c r="H6" s="41"/>
      <c r="I6" s="41"/>
      <c r="J6" s="41"/>
      <c r="K6" s="41"/>
      <c r="L6" s="41"/>
    </row>
    <row r="7" spans="1:16" s="4" customFormat="1" ht="24" x14ac:dyDescent="0.55000000000000004">
      <c r="B7" s="26" t="s">
        <v>102</v>
      </c>
      <c r="C7" s="157">
        <f>'สรุปรวมรายปี 1'!C44</f>
        <v>2.9920634920634921</v>
      </c>
      <c r="D7" s="157"/>
      <c r="E7" s="158" t="str">
        <f>IF(C7&gt;=2.5,"ดีเยี่ยม",IF(C7&gt;=1.5,"ดี",IF(C7&gt;=1,"ผ่านเกณฑ์",IF(C7&gt;=0,"ไม่ผ่านเกณฑ์"))))</f>
        <v>ดีเยี่ยม</v>
      </c>
      <c r="F7" s="158"/>
    </row>
    <row r="8" spans="1:16" s="4" customFormat="1" ht="24" x14ac:dyDescent="0.55000000000000004">
      <c r="B8" s="26" t="s">
        <v>103</v>
      </c>
      <c r="C8" s="157">
        <f>'สรุปรวมรายปี 1'!E44</f>
        <v>2.8988095238095237</v>
      </c>
      <c r="D8" s="157"/>
      <c r="E8" s="158" t="str">
        <f t="shared" ref="E8:E15" si="0">IF(C8&gt;=2.5,"ดีเยี่ยม",IF(C8&gt;=1.5,"ดี",IF(C8&gt;=1,"ผ่านเกณฑ์",IF(C8&gt;=0,"ไม่ผ่านเกณฑ์"))))</f>
        <v>ดีเยี่ยม</v>
      </c>
      <c r="F8" s="158"/>
    </row>
    <row r="9" spans="1:16" s="4" customFormat="1" ht="24" x14ac:dyDescent="0.55000000000000004">
      <c r="B9" s="26" t="s">
        <v>104</v>
      </c>
      <c r="C9" s="157">
        <f>'สรุปรวมรายปี 1'!G44</f>
        <v>2.5833333333333335</v>
      </c>
      <c r="D9" s="157"/>
      <c r="E9" s="158" t="str">
        <f t="shared" si="0"/>
        <v>ดีเยี่ยม</v>
      </c>
      <c r="F9" s="158"/>
    </row>
    <row r="10" spans="1:16" s="4" customFormat="1" ht="24" x14ac:dyDescent="0.55000000000000004">
      <c r="B10" s="26" t="s">
        <v>105</v>
      </c>
      <c r="C10" s="157">
        <f>'สรุปรวมรายปี 1'!I44</f>
        <v>2.8380952380952382</v>
      </c>
      <c r="D10" s="157"/>
      <c r="E10" s="158" t="str">
        <f t="shared" si="0"/>
        <v>ดีเยี่ยม</v>
      </c>
      <c r="F10" s="158"/>
    </row>
    <row r="11" spans="1:16" s="4" customFormat="1" ht="24" x14ac:dyDescent="0.55000000000000004">
      <c r="B11" s="26" t="s">
        <v>106</v>
      </c>
      <c r="C11" s="157">
        <f>'สรุปรวมรายปี 1'!K44</f>
        <v>2.8571428571428572</v>
      </c>
      <c r="D11" s="157"/>
      <c r="E11" s="158" t="str">
        <f t="shared" si="0"/>
        <v>ดีเยี่ยม</v>
      </c>
      <c r="F11" s="158"/>
    </row>
    <row r="12" spans="1:16" s="4" customFormat="1" ht="24" x14ac:dyDescent="0.55000000000000004">
      <c r="B12" s="26" t="s">
        <v>107</v>
      </c>
      <c r="C12" s="157">
        <f>'สรุปรวมรายปี 1'!M44</f>
        <v>2.4642857142857144</v>
      </c>
      <c r="D12" s="157"/>
      <c r="E12" s="158" t="str">
        <f t="shared" si="0"/>
        <v>ดี</v>
      </c>
      <c r="F12" s="158"/>
    </row>
    <row r="13" spans="1:16" s="4" customFormat="1" ht="24" x14ac:dyDescent="0.55000000000000004">
      <c r="B13" s="26" t="s">
        <v>108</v>
      </c>
      <c r="C13" s="157">
        <f>'สรุปรวมรายปี 1'!O44</f>
        <v>2.9333333333333331</v>
      </c>
      <c r="D13" s="157"/>
      <c r="E13" s="158" t="str">
        <f t="shared" si="0"/>
        <v>ดีเยี่ยม</v>
      </c>
      <c r="F13" s="158"/>
    </row>
    <row r="14" spans="1:16" s="4" customFormat="1" ht="24" x14ac:dyDescent="0.55000000000000004">
      <c r="B14" s="26" t="s">
        <v>109</v>
      </c>
      <c r="C14" s="157">
        <f>'สรุปรวมรายปี 1'!Q44</f>
        <v>2.8928571428571428</v>
      </c>
      <c r="D14" s="157"/>
      <c r="E14" s="158" t="str">
        <f t="shared" si="0"/>
        <v>ดีเยี่ยม</v>
      </c>
      <c r="F14" s="158"/>
    </row>
    <row r="15" spans="1:16" s="4" customFormat="1" ht="24" x14ac:dyDescent="0.55000000000000004">
      <c r="B15" s="27" t="s">
        <v>110</v>
      </c>
      <c r="C15" s="163">
        <f>'สรุปรวมรายปี 1'!T44</f>
        <v>2.8074900793650794</v>
      </c>
      <c r="D15" s="163"/>
      <c r="E15" s="162" t="str">
        <f t="shared" si="0"/>
        <v>ดีเยี่ยม</v>
      </c>
      <c r="F15" s="162"/>
    </row>
  </sheetData>
  <mergeCells count="28">
    <mergeCell ref="A2:G2"/>
    <mergeCell ref="H2:O2"/>
    <mergeCell ref="J3:K3"/>
    <mergeCell ref="C10:D10"/>
    <mergeCell ref="E10:F10"/>
    <mergeCell ref="B4:F4"/>
    <mergeCell ref="H4:O4"/>
    <mergeCell ref="H5:O5"/>
    <mergeCell ref="C6:D6"/>
    <mergeCell ref="E6:F6"/>
    <mergeCell ref="C7:D7"/>
    <mergeCell ref="E7:F7"/>
    <mergeCell ref="C14:D14"/>
    <mergeCell ref="E14:F14"/>
    <mergeCell ref="C15:D15"/>
    <mergeCell ref="E15:F15"/>
    <mergeCell ref="B3:C3"/>
    <mergeCell ref="D3:F3"/>
    <mergeCell ref="C11:D11"/>
    <mergeCell ref="E11:F11"/>
    <mergeCell ref="C12:D12"/>
    <mergeCell ref="E12:F12"/>
    <mergeCell ref="C13:D13"/>
    <mergeCell ref="E13:F13"/>
    <mergeCell ref="C8:D8"/>
    <mergeCell ref="E8:F8"/>
    <mergeCell ref="C9:D9"/>
    <mergeCell ref="E9:F9"/>
  </mergeCells>
  <pageMargins left="0.7" right="0.7" top="0.75" bottom="0.75" header="0.3" footer="0.3"/>
  <pageSetup paperSize="9" scale="71" orientation="portrait" horizontalDpi="4294967293" verticalDpi="0" r:id="rId1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7"/>
  <sheetViews>
    <sheetView view="pageBreakPreview" topLeftCell="A19" zoomScale="55" zoomScaleNormal="55" zoomScaleSheetLayoutView="55" workbookViewId="0">
      <selection activeCell="V31" sqref="V31"/>
    </sheetView>
  </sheetViews>
  <sheetFormatPr defaultColWidth="9" defaultRowHeight="24" x14ac:dyDescent="0.55000000000000004"/>
  <cols>
    <col min="1" max="1" width="6.25" style="4" customWidth="1"/>
    <col min="2" max="2" width="32.25" style="4" customWidth="1"/>
    <col min="3" max="3" width="15.375" style="4" customWidth="1"/>
    <col min="4" max="6" width="9.125" style="4" customWidth="1"/>
    <col min="7" max="7" width="15.125" style="4" customWidth="1"/>
    <col min="8" max="8" width="11.75" style="4" customWidth="1"/>
    <col min="9" max="10" width="9.125" style="4" customWidth="1"/>
    <col min="11" max="11" width="11" style="4" bestFit="1" customWidth="1"/>
    <col min="12" max="12" width="6.25" style="4" customWidth="1"/>
    <col min="13" max="13" width="32.25" style="4" customWidth="1"/>
    <col min="14" max="14" width="15.375" style="4" customWidth="1"/>
    <col min="15" max="17" width="9.125" style="4" customWidth="1"/>
    <col min="18" max="18" width="15.125" style="4" customWidth="1"/>
    <col min="19" max="19" width="11.75" style="4" customWidth="1"/>
    <col min="20" max="21" width="9.125" style="4" customWidth="1"/>
    <col min="22" max="22" width="11" style="4" bestFit="1" customWidth="1"/>
    <col min="23" max="16384" width="9" style="4"/>
  </cols>
  <sheetData>
    <row r="1" spans="1:22" ht="27" customHeight="1" x14ac:dyDescent="0.55000000000000004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 t="s">
        <v>52</v>
      </c>
      <c r="M1" s="165"/>
      <c r="N1" s="165"/>
      <c r="O1" s="165"/>
      <c r="P1" s="165"/>
      <c r="Q1" s="165"/>
      <c r="R1" s="165"/>
      <c r="S1" s="165"/>
      <c r="T1" s="165"/>
      <c r="U1" s="165"/>
      <c r="V1" s="165"/>
    </row>
    <row r="2" spans="1:22" ht="27" customHeight="1" x14ac:dyDescent="0.55000000000000004">
      <c r="A2" s="168" t="str">
        <f>ข้อมูลพื้นฐาน!D4</f>
        <v>ชั้นประถมศึกษาปีที่ 2</v>
      </c>
      <c r="B2" s="168"/>
      <c r="C2" s="168"/>
      <c r="D2" s="165" t="s">
        <v>41</v>
      </c>
      <c r="E2" s="165"/>
      <c r="F2" s="165"/>
      <c r="G2" s="67" t="str">
        <f>ข้อมูลพื้นฐาน!D6</f>
        <v>ปีการศึกษา 2565</v>
      </c>
      <c r="H2" s="67"/>
      <c r="I2" s="67"/>
      <c r="J2" s="67"/>
      <c r="K2" s="67"/>
      <c r="L2" s="168" t="str">
        <f>ข้อมูลพื้นฐาน!D4</f>
        <v>ชั้นประถมศึกษาปีที่ 2</v>
      </c>
      <c r="M2" s="168"/>
      <c r="N2" s="168"/>
      <c r="O2" s="165" t="s">
        <v>97</v>
      </c>
      <c r="P2" s="165"/>
      <c r="Q2" s="165"/>
      <c r="R2" s="67" t="str">
        <f>ข้อมูลพื้นฐาน!D6</f>
        <v>ปีการศึกษา 2565</v>
      </c>
      <c r="S2" s="67"/>
      <c r="T2" s="67"/>
      <c r="U2" s="67"/>
      <c r="V2" s="67"/>
    </row>
    <row r="3" spans="1:22" ht="27" customHeight="1" x14ac:dyDescent="0.55000000000000004">
      <c r="A3" s="166" t="str">
        <f>ข้อมูลพื้นฐาน!D7</f>
        <v>โรงเรียนบ้านกุดโบสถ์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 t="str">
        <f>ข้อมูลพื้นฐาน!D7</f>
        <v>โรงเรียนบ้านกุดโบสถ์</v>
      </c>
      <c r="M3" s="166"/>
      <c r="N3" s="166"/>
      <c r="O3" s="166"/>
      <c r="P3" s="166"/>
      <c r="Q3" s="166"/>
      <c r="R3" s="166"/>
      <c r="S3" s="166"/>
      <c r="T3" s="166"/>
      <c r="U3" s="166"/>
      <c r="V3" s="166"/>
    </row>
    <row r="4" spans="1:22" ht="27" customHeight="1" x14ac:dyDescent="0.55000000000000004">
      <c r="A4" s="167" t="s">
        <v>33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 t="s">
        <v>33</v>
      </c>
      <c r="M4" s="167"/>
      <c r="N4" s="167"/>
      <c r="O4" s="167"/>
      <c r="P4" s="167"/>
      <c r="Q4" s="167"/>
      <c r="R4" s="167"/>
      <c r="S4" s="167"/>
      <c r="T4" s="167"/>
      <c r="U4" s="167"/>
      <c r="V4" s="167"/>
    </row>
    <row r="5" spans="1:22" ht="21.6" customHeight="1" x14ac:dyDescent="0.55000000000000004">
      <c r="A5" s="153" t="s">
        <v>17</v>
      </c>
      <c r="B5" s="154" t="s">
        <v>1</v>
      </c>
      <c r="C5" s="151" t="s">
        <v>62</v>
      </c>
      <c r="D5" s="151" t="s">
        <v>63</v>
      </c>
      <c r="E5" s="151" t="s">
        <v>64</v>
      </c>
      <c r="F5" s="151" t="s">
        <v>65</v>
      </c>
      <c r="G5" s="151" t="s">
        <v>66</v>
      </c>
      <c r="H5" s="151" t="s">
        <v>67</v>
      </c>
      <c r="I5" s="152" t="s">
        <v>2</v>
      </c>
      <c r="J5" s="149" t="s">
        <v>3</v>
      </c>
      <c r="K5" s="139" t="s">
        <v>4</v>
      </c>
      <c r="L5" s="153" t="s">
        <v>17</v>
      </c>
      <c r="M5" s="154" t="s">
        <v>1</v>
      </c>
      <c r="N5" s="151" t="str">
        <f>C5</f>
        <v>1. ยืนตรงเคารพธงชาติ ร้องเพลงชาติ และอธิบายความหมายของเพลงชาติได้ถูกต้อง</v>
      </c>
      <c r="O5" s="151" t="str">
        <f t="shared" ref="O5:S5" si="0">D5</f>
        <v>2. หวงแหน ปกป้อง ยกย่องความเป็นชาติไทย</v>
      </c>
      <c r="P5" s="151" t="str">
        <f t="shared" si="0"/>
        <v>3. เข้าร่วมกิจกรรมทางศาสนาที่ตนนับถือ</v>
      </c>
      <c r="Q5" s="151" t="str">
        <f t="shared" si="0"/>
        <v>4. ปฏิบัติตนตามหลักของศาสนาที่ตนนับถือ</v>
      </c>
      <c r="R5" s="151" t="str">
        <f t="shared" si="0"/>
        <v>5. เข้าร่วมและมีส่วนร่วมในการจัดกิจกรรมที่เกี่ยวกับสถาบันพระมหากษัตริย์</v>
      </c>
      <c r="S5" s="151" t="str">
        <f t="shared" si="0"/>
        <v>6. แสดงออกซึ่งความจงรักภักดีต่อสถาบันพระมหากษัตริย์</v>
      </c>
      <c r="T5" s="152" t="s">
        <v>2</v>
      </c>
      <c r="U5" s="149" t="s">
        <v>3</v>
      </c>
      <c r="V5" s="139" t="s">
        <v>4</v>
      </c>
    </row>
    <row r="6" spans="1:22" ht="21.6" customHeight="1" x14ac:dyDescent="0.55000000000000004">
      <c r="A6" s="153"/>
      <c r="B6" s="154"/>
      <c r="C6" s="151"/>
      <c r="D6" s="151"/>
      <c r="E6" s="151"/>
      <c r="F6" s="151"/>
      <c r="G6" s="151"/>
      <c r="H6" s="151"/>
      <c r="I6" s="152"/>
      <c r="J6" s="149"/>
      <c r="K6" s="139"/>
      <c r="L6" s="153"/>
      <c r="M6" s="154"/>
      <c r="N6" s="151"/>
      <c r="O6" s="151"/>
      <c r="P6" s="151"/>
      <c r="Q6" s="151"/>
      <c r="R6" s="151"/>
      <c r="S6" s="151"/>
      <c r="T6" s="152"/>
      <c r="U6" s="149"/>
      <c r="V6" s="139"/>
    </row>
    <row r="7" spans="1:22" ht="21.6" customHeight="1" x14ac:dyDescent="0.55000000000000004">
      <c r="A7" s="153"/>
      <c r="B7" s="154"/>
      <c r="C7" s="151"/>
      <c r="D7" s="151"/>
      <c r="E7" s="151"/>
      <c r="F7" s="151"/>
      <c r="G7" s="151"/>
      <c r="H7" s="151"/>
      <c r="I7" s="152"/>
      <c r="J7" s="149"/>
      <c r="K7" s="139"/>
      <c r="L7" s="153"/>
      <c r="M7" s="154"/>
      <c r="N7" s="151"/>
      <c r="O7" s="151"/>
      <c r="P7" s="151"/>
      <c r="Q7" s="151"/>
      <c r="R7" s="151"/>
      <c r="S7" s="151"/>
      <c r="T7" s="152"/>
      <c r="U7" s="149"/>
      <c r="V7" s="139"/>
    </row>
    <row r="8" spans="1:22" ht="21.6" customHeight="1" x14ac:dyDescent="0.55000000000000004">
      <c r="A8" s="153"/>
      <c r="B8" s="154"/>
      <c r="C8" s="151"/>
      <c r="D8" s="151"/>
      <c r="E8" s="151"/>
      <c r="F8" s="151"/>
      <c r="G8" s="151"/>
      <c r="H8" s="151"/>
      <c r="I8" s="152"/>
      <c r="J8" s="149"/>
      <c r="K8" s="139"/>
      <c r="L8" s="153"/>
      <c r="M8" s="154"/>
      <c r="N8" s="151"/>
      <c r="O8" s="151"/>
      <c r="P8" s="151"/>
      <c r="Q8" s="151"/>
      <c r="R8" s="151"/>
      <c r="S8" s="151"/>
      <c r="T8" s="152"/>
      <c r="U8" s="149"/>
      <c r="V8" s="139"/>
    </row>
    <row r="9" spans="1:22" ht="21.6" customHeight="1" x14ac:dyDescent="0.55000000000000004">
      <c r="A9" s="153"/>
      <c r="B9" s="154"/>
      <c r="C9" s="151"/>
      <c r="D9" s="151"/>
      <c r="E9" s="151"/>
      <c r="F9" s="151"/>
      <c r="G9" s="151"/>
      <c r="H9" s="151"/>
      <c r="I9" s="152"/>
      <c r="J9" s="149"/>
      <c r="K9" s="139"/>
      <c r="L9" s="153"/>
      <c r="M9" s="154"/>
      <c r="N9" s="151"/>
      <c r="O9" s="151"/>
      <c r="P9" s="151"/>
      <c r="Q9" s="151"/>
      <c r="R9" s="151"/>
      <c r="S9" s="151"/>
      <c r="T9" s="152"/>
      <c r="U9" s="149"/>
      <c r="V9" s="139"/>
    </row>
    <row r="10" spans="1:22" ht="21.6" customHeight="1" x14ac:dyDescent="0.55000000000000004">
      <c r="A10" s="153"/>
      <c r="B10" s="154"/>
      <c r="C10" s="151"/>
      <c r="D10" s="151"/>
      <c r="E10" s="151"/>
      <c r="F10" s="151"/>
      <c r="G10" s="151"/>
      <c r="H10" s="151"/>
      <c r="I10" s="152"/>
      <c r="J10" s="149"/>
      <c r="K10" s="139"/>
      <c r="L10" s="153"/>
      <c r="M10" s="154"/>
      <c r="N10" s="151"/>
      <c r="O10" s="151"/>
      <c r="P10" s="151"/>
      <c r="Q10" s="151"/>
      <c r="R10" s="151"/>
      <c r="S10" s="151"/>
      <c r="T10" s="152"/>
      <c r="U10" s="149"/>
      <c r="V10" s="139"/>
    </row>
    <row r="11" spans="1:22" ht="27.75" customHeight="1" x14ac:dyDescent="0.55000000000000004">
      <c r="A11" s="1">
        <v>1</v>
      </c>
      <c r="B11" s="6" t="str">
        <f>ข้อมูลนักเรียน!B5</f>
        <v>เด็กชายทิวัตถ์  คล้ายกระโทก</v>
      </c>
      <c r="C11" s="1">
        <v>3</v>
      </c>
      <c r="D11" s="1">
        <v>3</v>
      </c>
      <c r="E11" s="1">
        <v>3</v>
      </c>
      <c r="F11" s="1">
        <v>3</v>
      </c>
      <c r="G11" s="1">
        <v>3</v>
      </c>
      <c r="H11" s="1">
        <v>3</v>
      </c>
      <c r="I11" s="29">
        <f>SUM(C11:H11)</f>
        <v>18</v>
      </c>
      <c r="J11" s="68">
        <f>AVERAGE(C11:H11)</f>
        <v>3</v>
      </c>
      <c r="K11" s="28" t="str">
        <f>IF(J11&gt;=2.5,"ดีเยี่ยม",IF(J11&gt;=1.5,"ดี",IF(J11&gt;=1,"ผ่านเกณฑ์",IF(J11&gt;=0,"ไม่ผ่านเกณฑ์"))))</f>
        <v>ดีเยี่ยม</v>
      </c>
      <c r="L11" s="1">
        <v>1</v>
      </c>
      <c r="M11" s="6" t="str">
        <f>ข้อมูลนักเรียน!B5</f>
        <v>เด็กชายทิวัตถ์  คล้ายกระโทก</v>
      </c>
      <c r="N11" s="1">
        <v>3</v>
      </c>
      <c r="O11" s="1">
        <v>3</v>
      </c>
      <c r="P11" s="1">
        <v>3</v>
      </c>
      <c r="Q11" s="1">
        <v>3</v>
      </c>
      <c r="R11" s="1">
        <v>3</v>
      </c>
      <c r="S11" s="1">
        <v>3</v>
      </c>
      <c r="T11" s="29">
        <f>SUM(N11:S11)</f>
        <v>18</v>
      </c>
      <c r="U11" s="68">
        <f>AVERAGE(N11:S11)</f>
        <v>3</v>
      </c>
      <c r="V11" s="28" t="str">
        <f>IF(U11&gt;=2.5,"ดีเยี่ยม",IF(U11&gt;=1.5,"ดี",IF(U11&gt;=1,"ผ่านเกณฑ์",IF(U11&gt;=0,"ไม่ผ่านเกณฑ์"))))</f>
        <v>ดีเยี่ยม</v>
      </c>
    </row>
    <row r="12" spans="1:22" ht="27.75" customHeight="1" x14ac:dyDescent="0.55000000000000004">
      <c r="A12" s="1">
        <v>2</v>
      </c>
      <c r="B12" s="6" t="str">
        <f>ข้อมูลนักเรียน!B6</f>
        <v>เด็กชายเมธาพัศ  แผ้วครบุรี</v>
      </c>
      <c r="C12" s="1">
        <v>3</v>
      </c>
      <c r="D12" s="1">
        <v>3</v>
      </c>
      <c r="E12" s="1">
        <v>3</v>
      </c>
      <c r="F12" s="1">
        <v>3</v>
      </c>
      <c r="G12" s="1">
        <v>3</v>
      </c>
      <c r="H12" s="1">
        <v>3</v>
      </c>
      <c r="I12" s="29">
        <f t="shared" ref="I12:I30" si="1">SUM(C12:H12)</f>
        <v>18</v>
      </c>
      <c r="J12" s="68">
        <f t="shared" ref="J12:J30" si="2">AVERAGE(C12:H12)</f>
        <v>3</v>
      </c>
      <c r="K12" s="28" t="str">
        <f>IF(J12&gt;=2.5,"ดีเยี่ยม",IF(J12&gt;=1.5,"ดี",IF(J12&gt;=1,"ผ่านเกณฑ์",IF(J12&gt;=0,"ไม่ผ่านเกณฑ์"))))</f>
        <v>ดีเยี่ยม</v>
      </c>
      <c r="L12" s="1">
        <v>2</v>
      </c>
      <c r="M12" s="6" t="str">
        <f>ข้อมูลนักเรียน!B6</f>
        <v>เด็กชายเมธาพัศ  แผ้วครบุรี</v>
      </c>
      <c r="N12" s="1">
        <v>3</v>
      </c>
      <c r="O12" s="1">
        <v>3</v>
      </c>
      <c r="P12" s="1">
        <v>3</v>
      </c>
      <c r="Q12" s="1">
        <v>3</v>
      </c>
      <c r="R12" s="1">
        <v>3</v>
      </c>
      <c r="S12" s="1">
        <v>3</v>
      </c>
      <c r="T12" s="29">
        <f t="shared" ref="T12:T30" si="3">SUM(N12:S12)</f>
        <v>18</v>
      </c>
      <c r="U12" s="68">
        <f t="shared" ref="U12:U30" si="4">AVERAGE(N12:S12)</f>
        <v>3</v>
      </c>
      <c r="V12" s="28" t="str">
        <f>IF(U12&gt;=2.5,"ดีเยี่ยม",IF(U12&gt;=1.5,"ดี",IF(U12&gt;=1,"ผ่านเกณฑ์",IF(U12&gt;=0,"ไม่ผ่านเกณฑ์"))))</f>
        <v>ดีเยี่ยม</v>
      </c>
    </row>
    <row r="13" spans="1:22" ht="27.75" customHeight="1" x14ac:dyDescent="0.55000000000000004">
      <c r="A13" s="1">
        <v>3</v>
      </c>
      <c r="B13" s="6" t="str">
        <f>ข้อมูลนักเรียน!B7</f>
        <v>เด็กชายโชคชัย  เรือนเพชร</v>
      </c>
      <c r="C13" s="1">
        <v>3</v>
      </c>
      <c r="D13" s="1">
        <v>3</v>
      </c>
      <c r="E13" s="1">
        <v>3</v>
      </c>
      <c r="F13" s="1">
        <v>3</v>
      </c>
      <c r="G13" s="1">
        <v>3</v>
      </c>
      <c r="H13" s="1">
        <v>3</v>
      </c>
      <c r="I13" s="29">
        <f t="shared" si="1"/>
        <v>18</v>
      </c>
      <c r="J13" s="68">
        <f t="shared" si="2"/>
        <v>3</v>
      </c>
      <c r="K13" s="28" t="str">
        <f t="shared" ref="K13:K30" si="5">IF(J13&gt;=2.5,"ดีเยี่ยม",IF(J13&gt;=1.5,"ดี",IF(J13&gt;=1,"ผ่านเกณฑ์",IF(J13&gt;=0,"ไม่ผ่านเกณฑ์"))))</f>
        <v>ดีเยี่ยม</v>
      </c>
      <c r="L13" s="1">
        <v>3</v>
      </c>
      <c r="M13" s="6" t="str">
        <f>ข้อมูลนักเรียน!B7</f>
        <v>เด็กชายโชคชัย  เรือนเพชร</v>
      </c>
      <c r="N13" s="1">
        <v>3</v>
      </c>
      <c r="O13" s="1">
        <v>3</v>
      </c>
      <c r="P13" s="1">
        <v>3</v>
      </c>
      <c r="Q13" s="1">
        <v>3</v>
      </c>
      <c r="R13" s="1">
        <v>3</v>
      </c>
      <c r="S13" s="1">
        <v>3</v>
      </c>
      <c r="T13" s="29">
        <f t="shared" si="3"/>
        <v>18</v>
      </c>
      <c r="U13" s="68">
        <f t="shared" si="4"/>
        <v>3</v>
      </c>
      <c r="V13" s="28" t="str">
        <f t="shared" ref="V13:V30" si="6">IF(U13&gt;=2.5,"ดีเยี่ยม",IF(U13&gt;=1.5,"ดี",IF(U13&gt;=1,"ผ่านเกณฑ์",IF(U13&gt;=0,"ไม่ผ่านเกณฑ์"))))</f>
        <v>ดีเยี่ยม</v>
      </c>
    </row>
    <row r="14" spans="1:22" ht="27.75" customHeight="1" x14ac:dyDescent="0.55000000000000004">
      <c r="A14" s="1">
        <v>4</v>
      </c>
      <c r="B14" s="6" t="str">
        <f>ข้อมูลนักเรียน!B8</f>
        <v>เด็กชายกฤตพจน์  เพชรท้าว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1">
        <v>3</v>
      </c>
      <c r="I14" s="29">
        <f t="shared" si="1"/>
        <v>18</v>
      </c>
      <c r="J14" s="68">
        <f t="shared" si="2"/>
        <v>3</v>
      </c>
      <c r="K14" s="28" t="str">
        <f t="shared" si="5"/>
        <v>ดีเยี่ยม</v>
      </c>
      <c r="L14" s="1">
        <v>4</v>
      </c>
      <c r="M14" s="6" t="str">
        <f>ข้อมูลนักเรียน!B8</f>
        <v>เด็กชายกฤตพจน์  เพชรท้าว</v>
      </c>
      <c r="N14" s="1">
        <v>3</v>
      </c>
      <c r="O14" s="1">
        <v>3</v>
      </c>
      <c r="P14" s="1">
        <v>3</v>
      </c>
      <c r="Q14" s="1">
        <v>3</v>
      </c>
      <c r="R14" s="1">
        <v>3</v>
      </c>
      <c r="S14" s="1">
        <v>3</v>
      </c>
      <c r="T14" s="29">
        <f t="shared" si="3"/>
        <v>18</v>
      </c>
      <c r="U14" s="68">
        <f t="shared" si="4"/>
        <v>3</v>
      </c>
      <c r="V14" s="28" t="str">
        <f t="shared" si="6"/>
        <v>ดีเยี่ยม</v>
      </c>
    </row>
    <row r="15" spans="1:22" ht="27.75" customHeight="1" x14ac:dyDescent="0.55000000000000004">
      <c r="A15" s="1">
        <v>5</v>
      </c>
      <c r="B15" s="6" t="str">
        <f>ข้อมูลนักเรียน!B9</f>
        <v>เด็กชายภัทนนท์  เตาตะขบ</v>
      </c>
      <c r="C15" s="1">
        <v>3</v>
      </c>
      <c r="D15" s="1">
        <v>3</v>
      </c>
      <c r="E15" s="1">
        <v>3</v>
      </c>
      <c r="F15" s="1">
        <v>3</v>
      </c>
      <c r="G15" s="1">
        <v>3</v>
      </c>
      <c r="H15" s="1">
        <v>3</v>
      </c>
      <c r="I15" s="29">
        <f t="shared" si="1"/>
        <v>18</v>
      </c>
      <c r="J15" s="68">
        <f t="shared" si="2"/>
        <v>3</v>
      </c>
      <c r="K15" s="28" t="str">
        <f t="shared" si="5"/>
        <v>ดีเยี่ยม</v>
      </c>
      <c r="L15" s="1">
        <v>5</v>
      </c>
      <c r="M15" s="6" t="str">
        <f>ข้อมูลนักเรียน!B9</f>
        <v>เด็กชายภัทนนท์  เตาตะขบ</v>
      </c>
      <c r="N15" s="1">
        <v>3</v>
      </c>
      <c r="O15" s="1">
        <v>3</v>
      </c>
      <c r="P15" s="1">
        <v>3</v>
      </c>
      <c r="Q15" s="1">
        <v>3</v>
      </c>
      <c r="R15" s="1">
        <v>3</v>
      </c>
      <c r="S15" s="1">
        <v>3</v>
      </c>
      <c r="T15" s="29">
        <f t="shared" si="3"/>
        <v>18</v>
      </c>
      <c r="U15" s="68">
        <f t="shared" si="4"/>
        <v>3</v>
      </c>
      <c r="V15" s="28" t="str">
        <f t="shared" si="6"/>
        <v>ดีเยี่ยม</v>
      </c>
    </row>
    <row r="16" spans="1:22" ht="27.75" customHeight="1" x14ac:dyDescent="0.55000000000000004">
      <c r="A16" s="1">
        <v>6</v>
      </c>
      <c r="B16" s="6" t="str">
        <f>ข้อมูลนักเรียน!B10</f>
        <v>เด็กหญิงเสาวภาคย์  สิงห์บัญชา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1">
        <v>3</v>
      </c>
      <c r="I16" s="29">
        <f t="shared" si="1"/>
        <v>18</v>
      </c>
      <c r="J16" s="68">
        <f t="shared" si="2"/>
        <v>3</v>
      </c>
      <c r="K16" s="28" t="str">
        <f t="shared" si="5"/>
        <v>ดีเยี่ยม</v>
      </c>
      <c r="L16" s="1">
        <v>6</v>
      </c>
      <c r="M16" s="6" t="str">
        <f>ข้อมูลนักเรียน!B10</f>
        <v>เด็กหญิงเสาวภาคย์  สิงห์บัญชา</v>
      </c>
      <c r="N16" s="1">
        <v>3</v>
      </c>
      <c r="O16" s="1">
        <v>3</v>
      </c>
      <c r="P16" s="1">
        <v>3</v>
      </c>
      <c r="Q16" s="1">
        <v>3</v>
      </c>
      <c r="R16" s="1">
        <v>3</v>
      </c>
      <c r="S16" s="1">
        <v>3</v>
      </c>
      <c r="T16" s="29">
        <f t="shared" si="3"/>
        <v>18</v>
      </c>
      <c r="U16" s="68">
        <f t="shared" si="4"/>
        <v>3</v>
      </c>
      <c r="V16" s="28" t="str">
        <f t="shared" si="6"/>
        <v>ดีเยี่ยม</v>
      </c>
    </row>
    <row r="17" spans="1:22" ht="27.75" customHeight="1" x14ac:dyDescent="0.55000000000000004">
      <c r="A17" s="1">
        <v>7</v>
      </c>
      <c r="B17" s="6" t="str">
        <f>ข้อมูลนักเรียน!B11</f>
        <v>เด็กหญิงพิชญาพร  ชินรัมย์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1">
        <v>3</v>
      </c>
      <c r="I17" s="29">
        <f t="shared" si="1"/>
        <v>18</v>
      </c>
      <c r="J17" s="68">
        <f t="shared" si="2"/>
        <v>3</v>
      </c>
      <c r="K17" s="28" t="str">
        <f t="shared" si="5"/>
        <v>ดีเยี่ยม</v>
      </c>
      <c r="L17" s="1">
        <v>7</v>
      </c>
      <c r="M17" s="6" t="str">
        <f>ข้อมูลนักเรียน!B11</f>
        <v>เด็กหญิงพิชญาพร  ชินรัมย์</v>
      </c>
      <c r="N17" s="1">
        <v>3</v>
      </c>
      <c r="O17" s="1">
        <v>3</v>
      </c>
      <c r="P17" s="1">
        <v>3</v>
      </c>
      <c r="Q17" s="1">
        <v>3</v>
      </c>
      <c r="R17" s="1">
        <v>3</v>
      </c>
      <c r="S17" s="1">
        <v>3</v>
      </c>
      <c r="T17" s="29">
        <f t="shared" si="3"/>
        <v>18</v>
      </c>
      <c r="U17" s="68">
        <f t="shared" si="4"/>
        <v>3</v>
      </c>
      <c r="V17" s="28" t="str">
        <f t="shared" si="6"/>
        <v>ดีเยี่ยม</v>
      </c>
    </row>
    <row r="18" spans="1:22" ht="27.75" customHeight="1" x14ac:dyDescent="0.55000000000000004">
      <c r="A18" s="1">
        <v>8</v>
      </c>
      <c r="B18" s="6" t="str">
        <f>ข้อมูลนักเรียน!B12</f>
        <v>เด็กหญิงเพชรรัตน์  ฉันกระโทก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1">
        <v>3</v>
      </c>
      <c r="I18" s="29">
        <f t="shared" si="1"/>
        <v>18</v>
      </c>
      <c r="J18" s="68">
        <f t="shared" si="2"/>
        <v>3</v>
      </c>
      <c r="K18" s="28" t="str">
        <f t="shared" si="5"/>
        <v>ดีเยี่ยม</v>
      </c>
      <c r="L18" s="1">
        <v>8</v>
      </c>
      <c r="M18" s="6" t="str">
        <f>ข้อมูลนักเรียน!B12</f>
        <v>เด็กหญิงเพชรรัตน์  ฉันกระโทก</v>
      </c>
      <c r="N18" s="1">
        <v>3</v>
      </c>
      <c r="O18" s="1">
        <v>3</v>
      </c>
      <c r="P18" s="1">
        <v>3</v>
      </c>
      <c r="Q18" s="1">
        <v>3</v>
      </c>
      <c r="R18" s="1">
        <v>3</v>
      </c>
      <c r="S18" s="1">
        <v>3</v>
      </c>
      <c r="T18" s="29">
        <f t="shared" si="3"/>
        <v>18</v>
      </c>
      <c r="U18" s="68">
        <f t="shared" si="4"/>
        <v>3</v>
      </c>
      <c r="V18" s="28" t="str">
        <f t="shared" si="6"/>
        <v>ดีเยี่ยม</v>
      </c>
    </row>
    <row r="19" spans="1:22" ht="27.75" customHeight="1" x14ac:dyDescent="0.55000000000000004">
      <c r="A19" s="1">
        <v>9</v>
      </c>
      <c r="B19" s="6" t="str">
        <f>ข้อมูลนักเรียน!B13</f>
        <v>เด็กหญิงกานต์ธิดา  แสนกระโทก</v>
      </c>
      <c r="C19" s="1">
        <v>2</v>
      </c>
      <c r="D19" s="1">
        <v>3</v>
      </c>
      <c r="E19" s="1">
        <v>3</v>
      </c>
      <c r="F19" s="1">
        <v>3</v>
      </c>
      <c r="G19" s="1">
        <v>3</v>
      </c>
      <c r="H19" s="1">
        <v>3</v>
      </c>
      <c r="I19" s="29">
        <f t="shared" si="1"/>
        <v>17</v>
      </c>
      <c r="J19" s="68">
        <f t="shared" si="2"/>
        <v>2.8333333333333335</v>
      </c>
      <c r="K19" s="28" t="str">
        <f t="shared" si="5"/>
        <v>ดีเยี่ยม</v>
      </c>
      <c r="L19" s="1">
        <v>9</v>
      </c>
      <c r="M19" s="6" t="str">
        <f>ข้อมูลนักเรียน!B13</f>
        <v>เด็กหญิงกานต์ธิดา  แสนกระโทก</v>
      </c>
      <c r="N19" s="1">
        <v>3</v>
      </c>
      <c r="O19" s="1">
        <v>3</v>
      </c>
      <c r="P19" s="1">
        <v>3</v>
      </c>
      <c r="Q19" s="1">
        <v>3</v>
      </c>
      <c r="R19" s="1">
        <v>3</v>
      </c>
      <c r="S19" s="1">
        <v>3</v>
      </c>
      <c r="T19" s="29">
        <f t="shared" si="3"/>
        <v>18</v>
      </c>
      <c r="U19" s="68">
        <f t="shared" si="4"/>
        <v>3</v>
      </c>
      <c r="V19" s="28" t="str">
        <f t="shared" si="6"/>
        <v>ดีเยี่ยม</v>
      </c>
    </row>
    <row r="20" spans="1:22" ht="27.75" customHeight="1" x14ac:dyDescent="0.55000000000000004">
      <c r="A20" s="1">
        <v>10</v>
      </c>
      <c r="B20" s="6" t="str">
        <f>ข้อมูลนักเรียน!B14</f>
        <v>เด็กชายอนุวัฒน์  เนื้อกระโทก</v>
      </c>
      <c r="C20" s="1">
        <v>3</v>
      </c>
      <c r="D20" s="1">
        <v>3</v>
      </c>
      <c r="E20" s="1">
        <v>3</v>
      </c>
      <c r="F20" s="1">
        <v>3</v>
      </c>
      <c r="G20" s="1">
        <v>3</v>
      </c>
      <c r="H20" s="1">
        <v>3</v>
      </c>
      <c r="I20" s="29">
        <f t="shared" si="1"/>
        <v>18</v>
      </c>
      <c r="J20" s="68">
        <f t="shared" si="2"/>
        <v>3</v>
      </c>
      <c r="K20" s="28" t="str">
        <f t="shared" si="5"/>
        <v>ดีเยี่ยม</v>
      </c>
      <c r="L20" s="1">
        <v>10</v>
      </c>
      <c r="M20" s="6" t="str">
        <f>ข้อมูลนักเรียน!B14</f>
        <v>เด็กชายอนุวัฒน์  เนื้อกระโทก</v>
      </c>
      <c r="N20" s="1">
        <v>3</v>
      </c>
      <c r="O20" s="1">
        <v>3</v>
      </c>
      <c r="P20" s="1">
        <v>3</v>
      </c>
      <c r="Q20" s="1">
        <v>3</v>
      </c>
      <c r="R20" s="1">
        <v>3</v>
      </c>
      <c r="S20" s="1">
        <v>3</v>
      </c>
      <c r="T20" s="29">
        <f t="shared" si="3"/>
        <v>18</v>
      </c>
      <c r="U20" s="68">
        <f t="shared" si="4"/>
        <v>3</v>
      </c>
      <c r="V20" s="28" t="str">
        <f t="shared" si="6"/>
        <v>ดีเยี่ยม</v>
      </c>
    </row>
    <row r="21" spans="1:22" ht="27.75" customHeight="1" x14ac:dyDescent="0.55000000000000004">
      <c r="A21" s="1">
        <v>11</v>
      </c>
      <c r="B21" s="6" t="str">
        <f>ข้อมูลนักเรียน!B15</f>
        <v>เด็กหญิงกิตญาดา  หมั่นกุดเวียน</v>
      </c>
      <c r="C21" s="1">
        <v>3</v>
      </c>
      <c r="D21" s="1">
        <v>3</v>
      </c>
      <c r="E21" s="1">
        <v>3</v>
      </c>
      <c r="F21" s="1">
        <v>3</v>
      </c>
      <c r="G21" s="1">
        <v>3</v>
      </c>
      <c r="H21" s="1">
        <v>3</v>
      </c>
      <c r="I21" s="29">
        <f t="shared" si="1"/>
        <v>18</v>
      </c>
      <c r="J21" s="68">
        <f t="shared" si="2"/>
        <v>3</v>
      </c>
      <c r="K21" s="28" t="str">
        <f t="shared" si="5"/>
        <v>ดีเยี่ยม</v>
      </c>
      <c r="L21" s="1">
        <v>11</v>
      </c>
      <c r="M21" s="6" t="str">
        <f>ข้อมูลนักเรียน!B15</f>
        <v>เด็กหญิงกิตญาดา  หมั่นกุดเวียน</v>
      </c>
      <c r="N21" s="1">
        <v>3</v>
      </c>
      <c r="O21" s="1">
        <v>3</v>
      </c>
      <c r="P21" s="1">
        <v>3</v>
      </c>
      <c r="Q21" s="1">
        <v>3</v>
      </c>
      <c r="R21" s="1">
        <v>3</v>
      </c>
      <c r="S21" s="1">
        <v>3</v>
      </c>
      <c r="T21" s="29">
        <f t="shared" si="3"/>
        <v>18</v>
      </c>
      <c r="U21" s="68">
        <f t="shared" si="4"/>
        <v>3</v>
      </c>
      <c r="V21" s="28" t="str">
        <f t="shared" si="6"/>
        <v>ดีเยี่ยม</v>
      </c>
    </row>
    <row r="22" spans="1:22" ht="27.75" customHeight="1" x14ac:dyDescent="0.55000000000000004">
      <c r="A22" s="1">
        <v>12</v>
      </c>
      <c r="B22" s="6" t="str">
        <f>ข้อมูลนักเรียน!B16</f>
        <v>เด็กชายจิรณัฐ หมั่นกุดเวียน</v>
      </c>
      <c r="C22" s="1">
        <v>3</v>
      </c>
      <c r="D22" s="1">
        <v>3</v>
      </c>
      <c r="E22" s="1">
        <v>3</v>
      </c>
      <c r="F22" s="1">
        <v>3</v>
      </c>
      <c r="G22" s="1">
        <v>3</v>
      </c>
      <c r="H22" s="1">
        <v>3</v>
      </c>
      <c r="I22" s="29">
        <f t="shared" si="1"/>
        <v>18</v>
      </c>
      <c r="J22" s="68">
        <f t="shared" si="2"/>
        <v>3</v>
      </c>
      <c r="K22" s="28" t="str">
        <f t="shared" si="5"/>
        <v>ดีเยี่ยม</v>
      </c>
      <c r="L22" s="1">
        <v>12</v>
      </c>
      <c r="M22" s="6" t="str">
        <f>ข้อมูลนักเรียน!B16</f>
        <v>เด็กชายจิรณัฐ หมั่นกุดเวียน</v>
      </c>
      <c r="N22" s="1">
        <v>3</v>
      </c>
      <c r="O22" s="1">
        <v>3</v>
      </c>
      <c r="P22" s="1">
        <v>3</v>
      </c>
      <c r="Q22" s="1">
        <v>3</v>
      </c>
      <c r="R22" s="1">
        <v>3</v>
      </c>
      <c r="S22" s="1">
        <v>3</v>
      </c>
      <c r="T22" s="29">
        <f t="shared" si="3"/>
        <v>18</v>
      </c>
      <c r="U22" s="68">
        <f t="shared" si="4"/>
        <v>3</v>
      </c>
      <c r="V22" s="28" t="str">
        <f t="shared" si="6"/>
        <v>ดีเยี่ยม</v>
      </c>
    </row>
    <row r="23" spans="1:22" ht="27.75" customHeight="1" x14ac:dyDescent="0.55000000000000004">
      <c r="A23" s="1">
        <v>13</v>
      </c>
      <c r="B23" s="6" t="str">
        <f>ข้อมูลนักเรียน!B17</f>
        <v>เด็กชายกฤตษฎา รัตนะมาลา</v>
      </c>
      <c r="C23" s="1">
        <v>3</v>
      </c>
      <c r="D23" s="1">
        <v>3</v>
      </c>
      <c r="E23" s="1">
        <v>3</v>
      </c>
      <c r="F23" s="1">
        <v>3</v>
      </c>
      <c r="G23" s="1">
        <v>3</v>
      </c>
      <c r="H23" s="1">
        <v>3</v>
      </c>
      <c r="I23" s="29">
        <f t="shared" si="1"/>
        <v>18</v>
      </c>
      <c r="J23" s="68">
        <f t="shared" si="2"/>
        <v>3</v>
      </c>
      <c r="K23" s="28" t="str">
        <f t="shared" si="5"/>
        <v>ดีเยี่ยม</v>
      </c>
      <c r="L23" s="1">
        <v>13</v>
      </c>
      <c r="M23" s="6" t="str">
        <f>ข้อมูลนักเรียน!B17</f>
        <v>เด็กชายกฤตษฎา รัตนะมาลา</v>
      </c>
      <c r="N23" s="1">
        <v>3</v>
      </c>
      <c r="O23" s="1">
        <v>3</v>
      </c>
      <c r="P23" s="1">
        <v>3</v>
      </c>
      <c r="Q23" s="1">
        <v>3</v>
      </c>
      <c r="R23" s="1">
        <v>3</v>
      </c>
      <c r="S23" s="1">
        <v>3</v>
      </c>
      <c r="T23" s="29">
        <f t="shared" si="3"/>
        <v>18</v>
      </c>
      <c r="U23" s="68">
        <f t="shared" si="4"/>
        <v>3</v>
      </c>
      <c r="V23" s="28" t="str">
        <f t="shared" si="6"/>
        <v>ดีเยี่ยม</v>
      </c>
    </row>
    <row r="24" spans="1:22" ht="27.75" customHeight="1" x14ac:dyDescent="0.55000000000000004">
      <c r="A24" s="1">
        <v>14</v>
      </c>
      <c r="B24" s="6" t="str">
        <f>ข้อมูลนักเรียน!B18</f>
        <v>เด็กหญิงกัญญารัตน์ วรรณุรักษ์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">
        <v>3</v>
      </c>
      <c r="I24" s="29">
        <f t="shared" si="1"/>
        <v>18</v>
      </c>
      <c r="J24" s="68">
        <f t="shared" si="2"/>
        <v>3</v>
      </c>
      <c r="K24" s="28" t="str">
        <f t="shared" si="5"/>
        <v>ดีเยี่ยม</v>
      </c>
      <c r="L24" s="1">
        <v>14</v>
      </c>
      <c r="M24" s="6" t="str">
        <f>ข้อมูลนักเรียน!B18</f>
        <v>เด็กหญิงกัญญารัตน์ วรรณุรักษ์</v>
      </c>
      <c r="N24" s="1">
        <v>3</v>
      </c>
      <c r="O24" s="1">
        <v>3</v>
      </c>
      <c r="P24" s="1">
        <v>3</v>
      </c>
      <c r="Q24" s="1">
        <v>3</v>
      </c>
      <c r="R24" s="1">
        <v>3</v>
      </c>
      <c r="S24" s="1">
        <v>3</v>
      </c>
      <c r="T24" s="29">
        <f t="shared" si="3"/>
        <v>18</v>
      </c>
      <c r="U24" s="68">
        <f t="shared" si="4"/>
        <v>3</v>
      </c>
      <c r="V24" s="28" t="str">
        <f t="shared" si="6"/>
        <v>ดีเยี่ยม</v>
      </c>
    </row>
    <row r="25" spans="1:22" ht="27.75" customHeight="1" x14ac:dyDescent="0.55000000000000004">
      <c r="A25" s="1">
        <v>15</v>
      </c>
      <c r="B25" s="6" t="str">
        <f>ข้อมูลนักเรียน!B19</f>
        <v>เด็กหญิงนิชาพร  เรือนเพชร</v>
      </c>
      <c r="C25" s="1">
        <v>3</v>
      </c>
      <c r="D25" s="1">
        <v>3</v>
      </c>
      <c r="E25" s="1">
        <v>3</v>
      </c>
      <c r="F25" s="1">
        <v>3</v>
      </c>
      <c r="G25" s="1">
        <v>3</v>
      </c>
      <c r="H25" s="1">
        <v>3</v>
      </c>
      <c r="I25" s="29">
        <f t="shared" si="1"/>
        <v>18</v>
      </c>
      <c r="J25" s="68">
        <f t="shared" si="2"/>
        <v>3</v>
      </c>
      <c r="K25" s="28" t="str">
        <f t="shared" si="5"/>
        <v>ดีเยี่ยม</v>
      </c>
      <c r="L25" s="1">
        <v>15</v>
      </c>
      <c r="M25" s="6" t="str">
        <f>ข้อมูลนักเรียน!B19</f>
        <v>เด็กหญิงนิชาพร  เรือนเพชร</v>
      </c>
      <c r="N25" s="1">
        <v>3</v>
      </c>
      <c r="O25" s="1">
        <v>3</v>
      </c>
      <c r="P25" s="1">
        <v>3</v>
      </c>
      <c r="Q25" s="1">
        <v>3</v>
      </c>
      <c r="R25" s="1">
        <v>3</v>
      </c>
      <c r="S25" s="1">
        <v>3</v>
      </c>
      <c r="T25" s="29">
        <f t="shared" si="3"/>
        <v>18</v>
      </c>
      <c r="U25" s="68">
        <f t="shared" si="4"/>
        <v>3</v>
      </c>
      <c r="V25" s="28" t="str">
        <f t="shared" si="6"/>
        <v>ดีเยี่ยม</v>
      </c>
    </row>
    <row r="26" spans="1:22" ht="27.75" customHeight="1" x14ac:dyDescent="0.55000000000000004">
      <c r="A26" s="1">
        <v>16</v>
      </c>
      <c r="B26" s="6" t="str">
        <f>ข้อมูลนักเรียน!B20</f>
        <v>เด็กหญิงธัญชนก ลีกระโทก</v>
      </c>
      <c r="C26" s="1">
        <v>3</v>
      </c>
      <c r="D26" s="1">
        <v>3</v>
      </c>
      <c r="E26" s="1">
        <v>3</v>
      </c>
      <c r="F26" s="1">
        <v>3</v>
      </c>
      <c r="G26" s="1">
        <v>3</v>
      </c>
      <c r="H26" s="1">
        <v>3</v>
      </c>
      <c r="I26" s="29">
        <f t="shared" si="1"/>
        <v>18</v>
      </c>
      <c r="J26" s="68">
        <f t="shared" si="2"/>
        <v>3</v>
      </c>
      <c r="K26" s="28" t="str">
        <f t="shared" si="5"/>
        <v>ดีเยี่ยม</v>
      </c>
      <c r="L26" s="1">
        <v>16</v>
      </c>
      <c r="M26" s="6" t="str">
        <f>ข้อมูลนักเรียน!B20</f>
        <v>เด็กหญิงธัญชนก ลีกระโทก</v>
      </c>
      <c r="N26" s="1">
        <v>3</v>
      </c>
      <c r="O26" s="1">
        <v>3</v>
      </c>
      <c r="P26" s="1">
        <v>3</v>
      </c>
      <c r="Q26" s="1">
        <v>3</v>
      </c>
      <c r="R26" s="1">
        <v>3</v>
      </c>
      <c r="S26" s="1">
        <v>3</v>
      </c>
      <c r="T26" s="29">
        <f t="shared" si="3"/>
        <v>18</v>
      </c>
      <c r="U26" s="68">
        <f t="shared" si="4"/>
        <v>3</v>
      </c>
      <c r="V26" s="28" t="str">
        <f t="shared" si="6"/>
        <v>ดีเยี่ยม</v>
      </c>
    </row>
    <row r="27" spans="1:22" ht="27.75" customHeight="1" x14ac:dyDescent="0.55000000000000004">
      <c r="A27" s="1">
        <v>17</v>
      </c>
      <c r="B27" s="6" t="str">
        <f>ข้อมูลนักเรียน!B21</f>
        <v>เด็กหญิงอารยา ชื่นกระโทก</v>
      </c>
      <c r="C27" s="1">
        <v>3</v>
      </c>
      <c r="D27" s="1">
        <v>3</v>
      </c>
      <c r="E27" s="1">
        <v>3</v>
      </c>
      <c r="F27" s="1">
        <v>3</v>
      </c>
      <c r="G27" s="1">
        <v>3</v>
      </c>
      <c r="H27" s="1">
        <v>3</v>
      </c>
      <c r="I27" s="29">
        <f t="shared" si="1"/>
        <v>18</v>
      </c>
      <c r="J27" s="68">
        <f t="shared" si="2"/>
        <v>3</v>
      </c>
      <c r="K27" s="28" t="str">
        <f t="shared" si="5"/>
        <v>ดีเยี่ยม</v>
      </c>
      <c r="L27" s="1">
        <v>17</v>
      </c>
      <c r="M27" s="6" t="str">
        <f>ข้อมูลนักเรียน!B21</f>
        <v>เด็กหญิงอารยา ชื่นกระโทก</v>
      </c>
      <c r="N27" s="1">
        <v>3</v>
      </c>
      <c r="O27" s="1">
        <v>3</v>
      </c>
      <c r="P27" s="1">
        <v>3</v>
      </c>
      <c r="Q27" s="1">
        <v>3</v>
      </c>
      <c r="R27" s="1">
        <v>3</v>
      </c>
      <c r="S27" s="1">
        <v>3</v>
      </c>
      <c r="T27" s="29">
        <f t="shared" si="3"/>
        <v>18</v>
      </c>
      <c r="U27" s="68">
        <f t="shared" si="4"/>
        <v>3</v>
      </c>
      <c r="V27" s="28" t="str">
        <f t="shared" si="6"/>
        <v>ดีเยี่ยม</v>
      </c>
    </row>
    <row r="28" spans="1:22" ht="27.75" customHeight="1" x14ac:dyDescent="0.55000000000000004">
      <c r="A28" s="1">
        <v>18</v>
      </c>
      <c r="B28" s="6" t="str">
        <f>ข้อมูลนักเรียน!B22</f>
        <v>เด็กชายศุภากร  พงษ์กระโทก</v>
      </c>
      <c r="C28" s="1">
        <v>3</v>
      </c>
      <c r="D28" s="1">
        <v>3</v>
      </c>
      <c r="E28" s="1">
        <v>3</v>
      </c>
      <c r="F28" s="1">
        <v>3</v>
      </c>
      <c r="G28" s="1">
        <v>3</v>
      </c>
      <c r="H28" s="1">
        <v>3</v>
      </c>
      <c r="I28" s="29">
        <f t="shared" si="1"/>
        <v>18</v>
      </c>
      <c r="J28" s="68">
        <f t="shared" si="2"/>
        <v>3</v>
      </c>
      <c r="K28" s="28" t="str">
        <f t="shared" si="5"/>
        <v>ดีเยี่ยม</v>
      </c>
      <c r="L28" s="1">
        <v>18</v>
      </c>
      <c r="M28" s="6" t="str">
        <f>ข้อมูลนักเรียน!B22</f>
        <v>เด็กชายศุภากร  พงษ์กระโทก</v>
      </c>
      <c r="N28" s="1">
        <v>3</v>
      </c>
      <c r="O28" s="1">
        <v>3</v>
      </c>
      <c r="P28" s="1">
        <v>3</v>
      </c>
      <c r="Q28" s="1">
        <v>3</v>
      </c>
      <c r="R28" s="1">
        <v>3</v>
      </c>
      <c r="S28" s="1">
        <v>3</v>
      </c>
      <c r="T28" s="29">
        <f t="shared" si="3"/>
        <v>18</v>
      </c>
      <c r="U28" s="68">
        <f t="shared" si="4"/>
        <v>3</v>
      </c>
      <c r="V28" s="28" t="str">
        <f t="shared" si="6"/>
        <v>ดีเยี่ยม</v>
      </c>
    </row>
    <row r="29" spans="1:22" ht="27.75" customHeight="1" x14ac:dyDescent="0.55000000000000004">
      <c r="A29" s="1">
        <v>19</v>
      </c>
      <c r="B29" s="6" t="str">
        <f>ข้อมูลนักเรียน!B23</f>
        <v>เด็กชายอนุชา รวบกระโทก</v>
      </c>
      <c r="C29" s="1">
        <v>2</v>
      </c>
      <c r="D29" s="1">
        <v>3</v>
      </c>
      <c r="E29" s="1">
        <v>3</v>
      </c>
      <c r="F29" s="1">
        <v>3</v>
      </c>
      <c r="G29" s="1">
        <v>3</v>
      </c>
      <c r="H29" s="1">
        <v>3</v>
      </c>
      <c r="I29" s="29">
        <f t="shared" si="1"/>
        <v>17</v>
      </c>
      <c r="J29" s="68">
        <f t="shared" si="2"/>
        <v>2.8333333333333335</v>
      </c>
      <c r="K29" s="28" t="str">
        <f t="shared" si="5"/>
        <v>ดีเยี่ยม</v>
      </c>
      <c r="L29" s="1">
        <v>19</v>
      </c>
      <c r="M29" s="6" t="str">
        <f>ข้อมูลนักเรียน!B23</f>
        <v>เด็กชายอนุชา รวบกระโทก</v>
      </c>
      <c r="N29" s="1">
        <v>3</v>
      </c>
      <c r="O29" s="1">
        <v>3</v>
      </c>
      <c r="P29" s="1">
        <v>3</v>
      </c>
      <c r="Q29" s="1">
        <v>3</v>
      </c>
      <c r="R29" s="1">
        <v>3</v>
      </c>
      <c r="S29" s="1">
        <v>3</v>
      </c>
      <c r="T29" s="29">
        <f t="shared" si="3"/>
        <v>18</v>
      </c>
      <c r="U29" s="68">
        <f t="shared" si="4"/>
        <v>3</v>
      </c>
      <c r="V29" s="28" t="str">
        <f t="shared" si="6"/>
        <v>ดีเยี่ยม</v>
      </c>
    </row>
    <row r="30" spans="1:22" ht="27.75" customHeight="1" x14ac:dyDescent="0.55000000000000004">
      <c r="A30" s="1">
        <v>20</v>
      </c>
      <c r="B30" s="6" t="str">
        <f>ข้อมูลนักเรียน!B24</f>
        <v>เด็กหญิงวรรณวิศา  อุบลบาน</v>
      </c>
      <c r="C30" s="1">
        <v>3</v>
      </c>
      <c r="D30" s="1">
        <v>3</v>
      </c>
      <c r="E30" s="1">
        <v>3</v>
      </c>
      <c r="F30" s="1">
        <v>3</v>
      </c>
      <c r="G30" s="1">
        <v>3</v>
      </c>
      <c r="H30" s="1">
        <v>3</v>
      </c>
      <c r="I30" s="29">
        <f t="shared" si="1"/>
        <v>18</v>
      </c>
      <c r="J30" s="68">
        <f t="shared" si="2"/>
        <v>3</v>
      </c>
      <c r="K30" s="28" t="str">
        <f t="shared" si="5"/>
        <v>ดีเยี่ยม</v>
      </c>
      <c r="L30" s="1">
        <v>20</v>
      </c>
      <c r="M30" s="6" t="str">
        <f>ข้อมูลนักเรียน!B24</f>
        <v>เด็กหญิงวรรณวิศา  อุบลบาน</v>
      </c>
      <c r="N30" s="1">
        <v>3</v>
      </c>
      <c r="O30" s="1">
        <v>3</v>
      </c>
      <c r="P30" s="1">
        <v>3</v>
      </c>
      <c r="Q30" s="1">
        <v>3</v>
      </c>
      <c r="R30" s="1">
        <v>3</v>
      </c>
      <c r="S30" s="1">
        <v>3</v>
      </c>
      <c r="T30" s="29">
        <f t="shared" si="3"/>
        <v>18</v>
      </c>
      <c r="U30" s="68">
        <f t="shared" si="4"/>
        <v>3</v>
      </c>
      <c r="V30" s="28" t="str">
        <f t="shared" si="6"/>
        <v>ดีเยี่ยม</v>
      </c>
    </row>
    <row r="31" spans="1:22" ht="27.75" customHeight="1" x14ac:dyDescent="0.55000000000000004">
      <c r="A31" s="1">
        <v>21</v>
      </c>
      <c r="B31" s="6" t="str">
        <f>ข้อมูลนักเรียน!B25</f>
        <v>เด็กชายธชย  นนสุรัตน์</v>
      </c>
      <c r="C31" s="1">
        <v>3</v>
      </c>
      <c r="D31" s="1">
        <v>3</v>
      </c>
      <c r="E31" s="1">
        <v>3</v>
      </c>
      <c r="F31" s="1">
        <v>3</v>
      </c>
      <c r="G31" s="1">
        <v>3</v>
      </c>
      <c r="H31" s="1">
        <v>3</v>
      </c>
      <c r="I31" s="29">
        <f t="shared" ref="I31" si="7">SUM(C31:H31)</f>
        <v>18</v>
      </c>
      <c r="J31" s="68">
        <f t="shared" ref="J31" si="8">AVERAGE(C31:H31)</f>
        <v>3</v>
      </c>
      <c r="K31" s="28" t="str">
        <f t="shared" ref="K31" si="9">IF(J31&gt;=2.5,"ดีเยี่ยม",IF(J31&gt;=1.5,"ดี",IF(J31&gt;=1,"ผ่านเกณฑ์",IF(J31&gt;=0,"ไม่ผ่านเกณฑ์"))))</f>
        <v>ดีเยี่ยม</v>
      </c>
      <c r="L31" s="1">
        <v>21</v>
      </c>
      <c r="M31" s="6" t="str">
        <f>ข้อมูลนักเรียน!B25</f>
        <v>เด็กชายธชย  นนสุรัตน์</v>
      </c>
      <c r="N31" s="1">
        <v>3</v>
      </c>
      <c r="O31" s="1">
        <v>3</v>
      </c>
      <c r="P31" s="1">
        <v>3</v>
      </c>
      <c r="Q31" s="1">
        <v>3</v>
      </c>
      <c r="R31" s="1">
        <v>3</v>
      </c>
      <c r="S31" s="1">
        <v>3</v>
      </c>
      <c r="T31" s="29">
        <f t="shared" ref="T31" si="10">SUM(N31:S31)</f>
        <v>18</v>
      </c>
      <c r="U31" s="68">
        <f t="shared" ref="U31" si="11">AVERAGE(N31:S31)</f>
        <v>3</v>
      </c>
      <c r="V31" s="28" t="str">
        <f t="shared" ref="V31" si="12">IF(U31&gt;=2.5,"ดีเยี่ยม",IF(U31&gt;=1.5,"ดี",IF(U31&gt;=1,"ผ่านเกณฑ์",IF(U31&gt;=0,"ไม่ผ่านเกณฑ์"))))</f>
        <v>ดีเยี่ยม</v>
      </c>
    </row>
    <row r="32" spans="1:22" ht="27.75" customHeight="1" x14ac:dyDescent="0.55000000000000004">
      <c r="A32" s="1"/>
      <c r="B32" s="6"/>
      <c r="C32" s="1"/>
      <c r="D32" s="1"/>
      <c r="E32" s="1"/>
      <c r="F32" s="1"/>
      <c r="G32" s="1"/>
      <c r="H32" s="1"/>
      <c r="I32" s="29"/>
      <c r="J32" s="68"/>
      <c r="K32" s="28"/>
      <c r="L32" s="1"/>
      <c r="M32" s="6"/>
      <c r="N32" s="1"/>
      <c r="O32" s="1"/>
      <c r="P32" s="1"/>
      <c r="Q32" s="1"/>
      <c r="R32" s="1"/>
      <c r="S32" s="1"/>
      <c r="T32" s="29"/>
      <c r="U32" s="68"/>
      <c r="V32" s="28"/>
    </row>
    <row r="33" spans="1:22" ht="27.75" customHeight="1" x14ac:dyDescent="0.55000000000000004">
      <c r="A33" s="1"/>
      <c r="B33" s="6"/>
      <c r="C33" s="1"/>
      <c r="D33" s="1"/>
      <c r="E33" s="1"/>
      <c r="F33" s="1"/>
      <c r="G33" s="1"/>
      <c r="H33" s="1"/>
      <c r="I33" s="29"/>
      <c r="J33" s="68"/>
      <c r="K33" s="28"/>
      <c r="L33" s="1"/>
      <c r="M33" s="6"/>
      <c r="N33" s="1"/>
      <c r="O33" s="1"/>
      <c r="P33" s="1"/>
      <c r="Q33" s="1"/>
      <c r="R33" s="1"/>
      <c r="S33" s="1"/>
      <c r="T33" s="29"/>
      <c r="U33" s="68"/>
      <c r="V33" s="28"/>
    </row>
    <row r="34" spans="1:22" ht="27.75" customHeight="1" x14ac:dyDescent="0.55000000000000004">
      <c r="A34" s="1"/>
      <c r="B34" s="6"/>
      <c r="C34" s="1"/>
      <c r="D34" s="1"/>
      <c r="E34" s="1"/>
      <c r="F34" s="1"/>
      <c r="G34" s="1"/>
      <c r="H34" s="1"/>
      <c r="I34" s="29"/>
      <c r="J34" s="68"/>
      <c r="K34" s="28"/>
      <c r="L34" s="1"/>
      <c r="M34" s="6"/>
      <c r="N34" s="1"/>
      <c r="O34" s="1"/>
      <c r="P34" s="1"/>
      <c r="Q34" s="1"/>
      <c r="R34" s="1"/>
      <c r="S34" s="1"/>
      <c r="T34" s="29"/>
      <c r="U34" s="68"/>
      <c r="V34" s="28"/>
    </row>
    <row r="35" spans="1:22" ht="27.75" customHeight="1" x14ac:dyDescent="0.55000000000000004">
      <c r="A35" s="1"/>
      <c r="B35" s="6"/>
      <c r="C35" s="1"/>
      <c r="D35" s="1"/>
      <c r="E35" s="1"/>
      <c r="F35" s="1"/>
      <c r="G35" s="1"/>
      <c r="H35" s="1"/>
      <c r="I35" s="29"/>
      <c r="J35" s="68"/>
      <c r="K35" s="28"/>
      <c r="L35" s="1"/>
      <c r="M35" s="6"/>
      <c r="N35" s="1"/>
      <c r="O35" s="1"/>
      <c r="P35" s="1"/>
      <c r="Q35" s="1"/>
      <c r="R35" s="1"/>
      <c r="S35" s="1"/>
      <c r="T35" s="29"/>
      <c r="U35" s="68"/>
      <c r="V35" s="28"/>
    </row>
    <row r="36" spans="1:22" ht="27.75" customHeight="1" x14ac:dyDescent="0.55000000000000004">
      <c r="A36" s="1"/>
      <c r="B36" s="6"/>
      <c r="C36" s="1"/>
      <c r="D36" s="1"/>
      <c r="E36" s="1"/>
      <c r="F36" s="1"/>
      <c r="G36" s="1"/>
      <c r="H36" s="1"/>
      <c r="I36" s="29"/>
      <c r="J36" s="68"/>
      <c r="K36" s="28"/>
      <c r="L36" s="1"/>
      <c r="M36" s="6"/>
      <c r="N36" s="1"/>
      <c r="O36" s="1"/>
      <c r="P36" s="1"/>
      <c r="Q36" s="1"/>
      <c r="R36" s="1"/>
      <c r="S36" s="1"/>
      <c r="T36" s="29"/>
      <c r="U36" s="68"/>
      <c r="V36" s="28"/>
    </row>
    <row r="37" spans="1:22" ht="27.75" customHeight="1" x14ac:dyDescent="0.55000000000000004">
      <c r="A37" s="1"/>
      <c r="B37" s="6"/>
      <c r="C37" s="1"/>
      <c r="D37" s="1"/>
      <c r="E37" s="1"/>
      <c r="F37" s="1"/>
      <c r="G37" s="1"/>
      <c r="H37" s="1"/>
      <c r="I37" s="29"/>
      <c r="J37" s="68"/>
      <c r="K37" s="28"/>
      <c r="L37" s="1"/>
      <c r="M37" s="6"/>
      <c r="N37" s="1"/>
      <c r="O37" s="1"/>
      <c r="P37" s="1"/>
      <c r="Q37" s="1"/>
      <c r="R37" s="1"/>
      <c r="S37" s="1"/>
      <c r="T37" s="29"/>
      <c r="U37" s="68"/>
      <c r="V37" s="28"/>
    </row>
    <row r="38" spans="1:22" ht="27.75" customHeight="1" x14ac:dyDescent="0.55000000000000004">
      <c r="A38" s="1"/>
      <c r="B38" s="6"/>
      <c r="C38" s="1"/>
      <c r="D38" s="1"/>
      <c r="E38" s="1"/>
      <c r="F38" s="1"/>
      <c r="G38" s="1"/>
      <c r="H38" s="1"/>
      <c r="I38" s="29"/>
      <c r="J38" s="68"/>
      <c r="K38" s="28"/>
      <c r="L38" s="1"/>
      <c r="M38" s="6"/>
      <c r="N38" s="1"/>
      <c r="O38" s="1"/>
      <c r="P38" s="1"/>
      <c r="Q38" s="1"/>
      <c r="R38" s="1"/>
      <c r="S38" s="1"/>
      <c r="T38" s="29"/>
      <c r="U38" s="68"/>
      <c r="V38" s="28"/>
    </row>
    <row r="39" spans="1:22" ht="27.75" customHeight="1" x14ac:dyDescent="0.55000000000000004">
      <c r="A39" s="1"/>
      <c r="B39" s="6"/>
      <c r="C39" s="1"/>
      <c r="D39" s="1"/>
      <c r="E39" s="1"/>
      <c r="F39" s="1"/>
      <c r="G39" s="1"/>
      <c r="H39" s="1"/>
      <c r="I39" s="29"/>
      <c r="J39" s="68"/>
      <c r="K39" s="28"/>
      <c r="L39" s="1"/>
      <c r="M39" s="6"/>
      <c r="N39" s="1"/>
      <c r="O39" s="1"/>
      <c r="P39" s="1"/>
      <c r="Q39" s="1"/>
      <c r="R39" s="1"/>
      <c r="S39" s="1"/>
      <c r="T39" s="29"/>
      <c r="U39" s="68"/>
      <c r="V39" s="28"/>
    </row>
    <row r="40" spans="1:22" ht="27.75" customHeight="1" x14ac:dyDescent="0.55000000000000004">
      <c r="A40" s="1"/>
      <c r="B40" s="6"/>
      <c r="C40" s="1"/>
      <c r="D40" s="1"/>
      <c r="E40" s="1"/>
      <c r="F40" s="1"/>
      <c r="G40" s="1"/>
      <c r="H40" s="1"/>
      <c r="I40" s="29"/>
      <c r="J40" s="68"/>
      <c r="K40" s="28"/>
      <c r="L40" s="1"/>
      <c r="M40" s="6"/>
      <c r="N40" s="1"/>
      <c r="O40" s="1"/>
      <c r="P40" s="1"/>
      <c r="Q40" s="1"/>
      <c r="R40" s="1"/>
      <c r="S40" s="1"/>
      <c r="T40" s="29"/>
      <c r="U40" s="68"/>
      <c r="V40" s="28"/>
    </row>
    <row r="41" spans="1:22" ht="27.75" customHeight="1" x14ac:dyDescent="0.55000000000000004">
      <c r="A41" s="1"/>
      <c r="B41" s="6"/>
      <c r="C41" s="1"/>
      <c r="D41" s="1"/>
      <c r="E41" s="1"/>
      <c r="F41" s="1"/>
      <c r="G41" s="1"/>
      <c r="H41" s="1"/>
      <c r="I41" s="29"/>
      <c r="J41" s="68"/>
      <c r="K41" s="28"/>
      <c r="L41" s="1"/>
      <c r="M41" s="6"/>
      <c r="N41" s="1"/>
      <c r="O41" s="1"/>
      <c r="P41" s="1"/>
      <c r="Q41" s="1"/>
      <c r="R41" s="1"/>
      <c r="S41" s="1"/>
      <c r="T41" s="29"/>
      <c r="U41" s="68"/>
      <c r="V41" s="28"/>
    </row>
    <row r="42" spans="1:22" ht="27.75" customHeight="1" x14ac:dyDescent="0.55000000000000004">
      <c r="A42" s="1"/>
      <c r="B42" s="6"/>
      <c r="C42" s="1"/>
      <c r="D42" s="1"/>
      <c r="E42" s="1"/>
      <c r="F42" s="1"/>
      <c r="G42" s="1"/>
      <c r="H42" s="1"/>
      <c r="I42" s="29"/>
      <c r="J42" s="68"/>
      <c r="K42" s="28"/>
      <c r="L42" s="1"/>
      <c r="M42" s="6"/>
      <c r="N42" s="1"/>
      <c r="O42" s="1"/>
      <c r="P42" s="1"/>
      <c r="Q42" s="1"/>
      <c r="R42" s="1"/>
      <c r="S42" s="1"/>
      <c r="T42" s="29"/>
      <c r="U42" s="68"/>
      <c r="V42" s="28"/>
    </row>
    <row r="43" spans="1:22" x14ac:dyDescent="0.55000000000000004">
      <c r="A43" s="170" t="s">
        <v>95</v>
      </c>
      <c r="B43" s="170"/>
      <c r="C43" s="170"/>
      <c r="D43" s="170"/>
      <c r="E43" s="170"/>
      <c r="F43" s="170"/>
      <c r="G43" s="170"/>
      <c r="H43" s="170"/>
      <c r="I43" s="172">
        <f>AVERAGE(J11:J42)</f>
        <v>2.9841269841269842</v>
      </c>
      <c r="J43" s="170"/>
      <c r="K43" s="170"/>
      <c r="L43" s="170" t="s">
        <v>95</v>
      </c>
      <c r="M43" s="170"/>
      <c r="N43" s="170"/>
      <c r="O43" s="170"/>
      <c r="P43" s="170"/>
      <c r="Q43" s="170"/>
      <c r="R43" s="170"/>
      <c r="S43" s="170"/>
      <c r="T43" s="172">
        <f>AVERAGE(U11:U42)</f>
        <v>3</v>
      </c>
      <c r="U43" s="170"/>
      <c r="V43" s="170"/>
    </row>
    <row r="44" spans="1:22" x14ac:dyDescent="0.55000000000000004">
      <c r="A44" s="171" t="s">
        <v>4</v>
      </c>
      <c r="B44" s="171"/>
      <c r="C44" s="171"/>
      <c r="D44" s="171"/>
      <c r="E44" s="171"/>
      <c r="F44" s="171"/>
      <c r="G44" s="171"/>
      <c r="H44" s="171"/>
      <c r="I44" s="171" t="str">
        <f>IF(I43&gt;=2.5,"ดีเยี่ยม",IF(I43&gt;=1.5,"ดี",IF(I43&gt;=1,"ผ่านเกณฑ์",IF(I43&gt;=0,"ไม่ผ่านเกณฑ์"))))</f>
        <v>ดีเยี่ยม</v>
      </c>
      <c r="J44" s="171"/>
      <c r="K44" s="171"/>
      <c r="L44" s="171" t="s">
        <v>4</v>
      </c>
      <c r="M44" s="171"/>
      <c r="N44" s="171"/>
      <c r="O44" s="171"/>
      <c r="P44" s="171"/>
      <c r="Q44" s="171"/>
      <c r="R44" s="171"/>
      <c r="S44" s="171"/>
      <c r="T44" s="171" t="str">
        <f>IF(T43&gt;=2.5,"ดีเยี่ยม",IF(T43&gt;=1.5,"ดี",IF(T43&gt;=1,"ผ่านเกณฑ์",IF(T43&gt;=0,"ไม่ผ่านเกณฑ์"))))</f>
        <v>ดีเยี่ยม</v>
      </c>
      <c r="U44" s="171"/>
      <c r="V44" s="171"/>
    </row>
    <row r="45" spans="1:22" x14ac:dyDescent="0.55000000000000004">
      <c r="B45" s="169" t="s">
        <v>96</v>
      </c>
      <c r="C45" s="169"/>
      <c r="G45" s="169" t="s">
        <v>96</v>
      </c>
      <c r="H45" s="169"/>
      <c r="I45" s="169"/>
      <c r="M45" s="169" t="s">
        <v>96</v>
      </c>
      <c r="N45" s="169"/>
      <c r="R45" s="169" t="s">
        <v>96</v>
      </c>
      <c r="S45" s="169"/>
      <c r="T45" s="169"/>
    </row>
    <row r="46" spans="1:22" x14ac:dyDescent="0.55000000000000004">
      <c r="B46" s="131" t="str">
        <f>ข้อมูลพื้นฐาน!D8</f>
        <v>(นางสำรอง  ต้นกระโทก)</v>
      </c>
      <c r="C46" s="131"/>
      <c r="G46" s="131" t="str">
        <f>ข้อมูลพื้นฐาน!D10</f>
        <v>(นายสุนันท์  จงใจกลาง)</v>
      </c>
      <c r="H46" s="131"/>
      <c r="I46" s="131"/>
      <c r="M46" s="131" t="str">
        <f>ข้อมูลพื้นฐาน!D8</f>
        <v>(นางสำรอง  ต้นกระโทก)</v>
      </c>
      <c r="N46" s="131"/>
      <c r="R46" s="131" t="str">
        <f>ข้อมูลพื้นฐาน!D10</f>
        <v>(นายสุนันท์  จงใจกลาง)</v>
      </c>
      <c r="S46" s="131"/>
      <c r="T46" s="131"/>
    </row>
    <row r="47" spans="1:22" x14ac:dyDescent="0.55000000000000004">
      <c r="B47" s="131" t="s">
        <v>12</v>
      </c>
      <c r="C47" s="131"/>
      <c r="G47" s="131" t="s">
        <v>14</v>
      </c>
      <c r="H47" s="131"/>
      <c r="I47" s="131"/>
      <c r="M47" s="131" t="s">
        <v>12</v>
      </c>
      <c r="N47" s="131"/>
      <c r="R47" s="131" t="s">
        <v>14</v>
      </c>
      <c r="S47" s="131"/>
      <c r="T47" s="131"/>
    </row>
  </sheetData>
  <mergeCells count="52">
    <mergeCell ref="A43:H43"/>
    <mergeCell ref="I44:K44"/>
    <mergeCell ref="A44:H44"/>
    <mergeCell ref="L44:S44"/>
    <mergeCell ref="T44:V44"/>
    <mergeCell ref="I43:K43"/>
    <mergeCell ref="L43:S43"/>
    <mergeCell ref="T43:V43"/>
    <mergeCell ref="M47:N47"/>
    <mergeCell ref="R47:T47"/>
    <mergeCell ref="M46:N46"/>
    <mergeCell ref="R46:T46"/>
    <mergeCell ref="B45:C45"/>
    <mergeCell ref="B46:C46"/>
    <mergeCell ref="B47:C47"/>
    <mergeCell ref="G46:I46"/>
    <mergeCell ref="G47:I47"/>
    <mergeCell ref="M45:N45"/>
    <mergeCell ref="R45:T45"/>
    <mergeCell ref="G45:I45"/>
    <mergeCell ref="A1:K1"/>
    <mergeCell ref="A4:K4"/>
    <mergeCell ref="C5:C10"/>
    <mergeCell ref="E5:E10"/>
    <mergeCell ref="D5:D10"/>
    <mergeCell ref="F5:F10"/>
    <mergeCell ref="H5:H10"/>
    <mergeCell ref="I5:I10"/>
    <mergeCell ref="B5:B10"/>
    <mergeCell ref="A5:A10"/>
    <mergeCell ref="A3:K3"/>
    <mergeCell ref="G5:G10"/>
    <mergeCell ref="J5:J10"/>
    <mergeCell ref="K5:K10"/>
    <mergeCell ref="A2:C2"/>
    <mergeCell ref="D2:F2"/>
    <mergeCell ref="L1:V1"/>
    <mergeCell ref="L3:V3"/>
    <mergeCell ref="L4:V4"/>
    <mergeCell ref="L5:L10"/>
    <mergeCell ref="M5:M10"/>
    <mergeCell ref="N5:N10"/>
    <mergeCell ref="O5:O10"/>
    <mergeCell ref="P5:P10"/>
    <mergeCell ref="T5:T10"/>
    <mergeCell ref="U5:U10"/>
    <mergeCell ref="V5:V10"/>
    <mergeCell ref="Q5:Q10"/>
    <mergeCell ref="S5:S10"/>
    <mergeCell ref="R5:R10"/>
    <mergeCell ref="L2:N2"/>
    <mergeCell ref="O2:Q2"/>
  </mergeCells>
  <pageMargins left="0.85" right="0.56000000000000005" top="0.75" bottom="0.75" header="0.3" footer="0.3"/>
  <pageSetup paperSize="9" scale="58" orientation="portrait" horizontalDpi="4294967293" r:id="rId1"/>
  <colBreaks count="1" manualBreakCount="1">
    <brk id="1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8"/>
  <sheetViews>
    <sheetView view="pageBreakPreview" topLeftCell="F24" zoomScale="84" zoomScaleNormal="100" zoomScaleSheetLayoutView="84" workbookViewId="0">
      <selection activeCell="L30" sqref="L30:R31"/>
    </sheetView>
  </sheetViews>
  <sheetFormatPr defaultColWidth="8.75" defaultRowHeight="24" x14ac:dyDescent="0.55000000000000004"/>
  <cols>
    <col min="1" max="1" width="10.125" style="4" customWidth="1"/>
    <col min="2" max="2" width="35.125" style="4" customWidth="1"/>
    <col min="3" max="3" width="8.5" style="4" customWidth="1"/>
    <col min="4" max="4" width="17" style="4" customWidth="1"/>
    <col min="5" max="5" width="12.875" style="4" customWidth="1"/>
    <col min="6" max="6" width="17" style="4" customWidth="1"/>
    <col min="7" max="7" width="10.875" style="4" customWidth="1"/>
    <col min="8" max="8" width="11.5" style="4" customWidth="1"/>
    <col min="9" max="9" width="13.625" style="4" customWidth="1"/>
    <col min="10" max="10" width="10.125" style="4" customWidth="1"/>
    <col min="11" max="11" width="35.125" style="4" customWidth="1"/>
    <col min="12" max="12" width="8.5" style="4" customWidth="1"/>
    <col min="13" max="13" width="17" style="4" customWidth="1"/>
    <col min="14" max="14" width="12.875" style="4" customWidth="1"/>
    <col min="15" max="15" width="17" style="4" customWidth="1"/>
    <col min="16" max="16" width="10.875" style="2" customWidth="1"/>
    <col min="17" max="17" width="11.5" style="2" customWidth="1"/>
    <col min="18" max="18" width="13.625" style="2" customWidth="1"/>
    <col min="19" max="16384" width="8.75" style="4"/>
  </cols>
  <sheetData>
    <row r="1" spans="1:18" ht="27" customHeight="1" x14ac:dyDescent="0.55000000000000004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 t="s">
        <v>52</v>
      </c>
      <c r="K1" s="165"/>
      <c r="L1" s="165"/>
      <c r="M1" s="165"/>
      <c r="N1" s="165"/>
      <c r="O1" s="165"/>
      <c r="P1" s="165"/>
      <c r="Q1" s="165"/>
      <c r="R1" s="165"/>
    </row>
    <row r="2" spans="1:18" ht="27" customHeight="1" x14ac:dyDescent="0.55000000000000004">
      <c r="A2" s="168" t="str">
        <f>ข้อมูลพื้นฐาน!D4</f>
        <v>ชั้นประถมศึกษาปีที่ 2</v>
      </c>
      <c r="B2" s="168"/>
      <c r="C2" s="168"/>
      <c r="D2" s="165" t="s">
        <v>41</v>
      </c>
      <c r="E2" s="165"/>
      <c r="F2" s="67" t="str">
        <f>ข้อมูลพื้นฐาน!D6</f>
        <v>ปีการศึกษา 2565</v>
      </c>
      <c r="G2" s="67"/>
      <c r="H2" s="67"/>
      <c r="I2" s="67"/>
      <c r="J2" s="168" t="str">
        <f>ข้อมูลพื้นฐาน!D4</f>
        <v>ชั้นประถมศึกษาปีที่ 2</v>
      </c>
      <c r="K2" s="168"/>
      <c r="L2" s="168"/>
      <c r="M2" s="165" t="s">
        <v>97</v>
      </c>
      <c r="N2" s="165"/>
      <c r="O2" s="174" t="str">
        <f>ข้อมูลพื้นฐาน!D6</f>
        <v>ปีการศึกษา 2565</v>
      </c>
      <c r="P2" s="174"/>
      <c r="Q2" s="174"/>
      <c r="R2" s="174"/>
    </row>
    <row r="3" spans="1:18" ht="27" customHeight="1" x14ac:dyDescent="0.55000000000000004">
      <c r="A3" s="166" t="str">
        <f>ข้อมูลพื้นฐาน!D7</f>
        <v>โรงเรียนบ้านกุดโบสถ์</v>
      </c>
      <c r="B3" s="166"/>
      <c r="C3" s="166"/>
      <c r="D3" s="166"/>
      <c r="E3" s="166"/>
      <c r="F3" s="166"/>
      <c r="G3" s="166"/>
      <c r="H3" s="166"/>
      <c r="I3" s="166"/>
      <c r="J3" s="166" t="str">
        <f>ข้อมูลพื้นฐาน!D7</f>
        <v>โรงเรียนบ้านกุดโบสถ์</v>
      </c>
      <c r="K3" s="166"/>
      <c r="L3" s="166"/>
      <c r="M3" s="166"/>
      <c r="N3" s="166"/>
      <c r="O3" s="166"/>
      <c r="P3" s="166"/>
      <c r="Q3" s="166"/>
      <c r="R3" s="166"/>
    </row>
    <row r="4" spans="1:18" ht="27" customHeight="1" x14ac:dyDescent="0.55000000000000004">
      <c r="A4" s="166" t="s">
        <v>21</v>
      </c>
      <c r="B4" s="166"/>
      <c r="C4" s="166"/>
      <c r="D4" s="166"/>
      <c r="E4" s="166"/>
      <c r="F4" s="166"/>
      <c r="G4" s="166"/>
      <c r="H4" s="166"/>
      <c r="I4" s="166"/>
      <c r="J4" s="166" t="s">
        <v>21</v>
      </c>
      <c r="K4" s="166"/>
      <c r="L4" s="166"/>
      <c r="M4" s="166"/>
      <c r="N4" s="166"/>
      <c r="O4" s="166"/>
      <c r="P4" s="166"/>
      <c r="Q4" s="166"/>
      <c r="R4" s="166"/>
    </row>
    <row r="5" spans="1:18" ht="23.45" customHeight="1" x14ac:dyDescent="0.55000000000000004">
      <c r="A5" s="153" t="s">
        <v>17</v>
      </c>
      <c r="B5" s="154" t="s">
        <v>1</v>
      </c>
      <c r="C5" s="151" t="s">
        <v>68</v>
      </c>
      <c r="D5" s="151" t="s">
        <v>69</v>
      </c>
      <c r="E5" s="151" t="s">
        <v>70</v>
      </c>
      <c r="F5" s="151" t="s">
        <v>71</v>
      </c>
      <c r="G5" s="152" t="s">
        <v>2</v>
      </c>
      <c r="H5" s="149" t="s">
        <v>3</v>
      </c>
      <c r="I5" s="139" t="s">
        <v>4</v>
      </c>
      <c r="J5" s="153" t="s">
        <v>17</v>
      </c>
      <c r="K5" s="154" t="s">
        <v>1</v>
      </c>
      <c r="L5" s="151" t="str">
        <f>C5</f>
        <v>1. ให้ข้อมูลที่ถูกต้องและเป็นจริง</v>
      </c>
      <c r="M5" s="151" t="str">
        <f t="shared" ref="M5:O5" si="0">D5</f>
        <v>2. ปฏิบัติตนโดยคำนึงถึงความถูกต้อง ละอาย และเกรงกลัวต่อการกระทำผิด</v>
      </c>
      <c r="N5" s="151" t="str">
        <f t="shared" si="0"/>
        <v>3. ไม่ถือเอาสิ่งของหรือผลงานของผู้อื่นมาเป็นของตนเอง</v>
      </c>
      <c r="O5" s="151" t="str">
        <f t="shared" si="0"/>
        <v>4. ปฏิบัติตนต่อผู้อื่นด้วยความซื่อตรง และเป็นแบบอย่างที่ดีแก่เพื่อนด้านความซื่อสัตย์</v>
      </c>
      <c r="P5" s="152" t="s">
        <v>2</v>
      </c>
      <c r="Q5" s="149" t="s">
        <v>3</v>
      </c>
      <c r="R5" s="139" t="s">
        <v>4</v>
      </c>
    </row>
    <row r="6" spans="1:18" ht="23.45" customHeight="1" x14ac:dyDescent="0.55000000000000004">
      <c r="A6" s="153"/>
      <c r="B6" s="154"/>
      <c r="C6" s="151"/>
      <c r="D6" s="151"/>
      <c r="E6" s="151"/>
      <c r="F6" s="151"/>
      <c r="G6" s="152"/>
      <c r="H6" s="149"/>
      <c r="I6" s="139"/>
      <c r="J6" s="153"/>
      <c r="K6" s="154"/>
      <c r="L6" s="151"/>
      <c r="M6" s="151"/>
      <c r="N6" s="151"/>
      <c r="O6" s="151"/>
      <c r="P6" s="152"/>
      <c r="Q6" s="149"/>
      <c r="R6" s="139"/>
    </row>
    <row r="7" spans="1:18" ht="23.45" customHeight="1" x14ac:dyDescent="0.55000000000000004">
      <c r="A7" s="153"/>
      <c r="B7" s="154"/>
      <c r="C7" s="151"/>
      <c r="D7" s="151"/>
      <c r="E7" s="151"/>
      <c r="F7" s="151"/>
      <c r="G7" s="152"/>
      <c r="H7" s="149"/>
      <c r="I7" s="139"/>
      <c r="J7" s="153"/>
      <c r="K7" s="154"/>
      <c r="L7" s="151"/>
      <c r="M7" s="151"/>
      <c r="N7" s="151"/>
      <c r="O7" s="151"/>
      <c r="P7" s="152"/>
      <c r="Q7" s="149"/>
      <c r="R7" s="139"/>
    </row>
    <row r="8" spans="1:18" ht="23.45" customHeight="1" x14ac:dyDescent="0.55000000000000004">
      <c r="A8" s="153"/>
      <c r="B8" s="154"/>
      <c r="C8" s="151"/>
      <c r="D8" s="151"/>
      <c r="E8" s="151"/>
      <c r="F8" s="151"/>
      <c r="G8" s="152"/>
      <c r="H8" s="149"/>
      <c r="I8" s="139"/>
      <c r="J8" s="153"/>
      <c r="K8" s="154"/>
      <c r="L8" s="151"/>
      <c r="M8" s="151"/>
      <c r="N8" s="151"/>
      <c r="O8" s="151"/>
      <c r="P8" s="152"/>
      <c r="Q8" s="149"/>
      <c r="R8" s="139"/>
    </row>
    <row r="9" spans="1:18" ht="23.45" customHeight="1" x14ac:dyDescent="0.55000000000000004">
      <c r="A9" s="153"/>
      <c r="B9" s="154"/>
      <c r="C9" s="151"/>
      <c r="D9" s="151"/>
      <c r="E9" s="151"/>
      <c r="F9" s="151"/>
      <c r="G9" s="152"/>
      <c r="H9" s="149"/>
      <c r="I9" s="139"/>
      <c r="J9" s="153"/>
      <c r="K9" s="154"/>
      <c r="L9" s="151"/>
      <c r="M9" s="151"/>
      <c r="N9" s="151"/>
      <c r="O9" s="151"/>
      <c r="P9" s="152"/>
      <c r="Q9" s="149"/>
      <c r="R9" s="139"/>
    </row>
    <row r="10" spans="1:18" ht="28.9" customHeight="1" x14ac:dyDescent="0.55000000000000004">
      <c r="A10" s="153"/>
      <c r="B10" s="154"/>
      <c r="C10" s="151"/>
      <c r="D10" s="151"/>
      <c r="E10" s="151"/>
      <c r="F10" s="151"/>
      <c r="G10" s="152"/>
      <c r="H10" s="149"/>
      <c r="I10" s="139"/>
      <c r="J10" s="153"/>
      <c r="K10" s="154"/>
      <c r="L10" s="151"/>
      <c r="M10" s="151"/>
      <c r="N10" s="151"/>
      <c r="O10" s="151"/>
      <c r="P10" s="152"/>
      <c r="Q10" s="149"/>
      <c r="R10" s="139"/>
    </row>
    <row r="11" spans="1:18" ht="27.75" customHeight="1" x14ac:dyDescent="0.55000000000000004">
      <c r="A11" s="1">
        <v>1</v>
      </c>
      <c r="B11" s="6" t="str">
        <f>ข้อมูลนักเรียน!B5</f>
        <v>เด็กชายทิวัตถ์  คล้ายกระโทก</v>
      </c>
      <c r="C11" s="1">
        <v>3</v>
      </c>
      <c r="D11" s="1">
        <v>3</v>
      </c>
      <c r="E11" s="1">
        <v>3</v>
      </c>
      <c r="F11" s="1">
        <v>3</v>
      </c>
      <c r="G11" s="29">
        <f>SUM(C11:F11)</f>
        <v>12</v>
      </c>
      <c r="H11" s="68">
        <f>AVERAGE(C11:F11)</f>
        <v>3</v>
      </c>
      <c r="I11" s="28" t="str">
        <f>IF(H11&gt;=2.5,"ดีเยี่ยม",IF(H11&gt;=1.5,"ดี",IF(H11&gt;=1,"ผ่านเกณฑ์",IF(H11&gt;=0,"ไม่ผ่านเกณฑ์"))))</f>
        <v>ดีเยี่ยม</v>
      </c>
      <c r="J11" s="1">
        <v>1</v>
      </c>
      <c r="K11" s="6" t="str">
        <f>ข้อมูลนักเรียน!B5</f>
        <v>เด็กชายทิวัตถ์  คล้ายกระโทก</v>
      </c>
      <c r="L11" s="1">
        <v>3</v>
      </c>
      <c r="M11" s="1">
        <v>3</v>
      </c>
      <c r="N11" s="1">
        <v>3</v>
      </c>
      <c r="O11" s="1">
        <v>3</v>
      </c>
      <c r="P11" s="29">
        <f>SUM(L11:O11)</f>
        <v>12</v>
      </c>
      <c r="Q11" s="68">
        <f>AVERAGE(L11:O11)</f>
        <v>3</v>
      </c>
      <c r="R11" s="28" t="str">
        <f>IF(Q11&gt;=2.5,"ดีเยี่ยม",IF(Q11&gt;=1.5,"ดี",IF(Q11&gt;=1,"ผ่านเกณฑ์",IF(Q11&gt;=0,"ไม่ผ่านเกณฑ์"))))</f>
        <v>ดีเยี่ยม</v>
      </c>
    </row>
    <row r="12" spans="1:18" ht="27.75" customHeight="1" x14ac:dyDescent="0.55000000000000004">
      <c r="A12" s="1">
        <v>2</v>
      </c>
      <c r="B12" s="6" t="str">
        <f>ข้อมูลนักเรียน!B6</f>
        <v>เด็กชายเมธาพัศ  แผ้วครบุรี</v>
      </c>
      <c r="C12" s="1">
        <v>3</v>
      </c>
      <c r="D12" s="1">
        <v>3</v>
      </c>
      <c r="E12" s="1">
        <v>3</v>
      </c>
      <c r="F12" s="1">
        <v>3</v>
      </c>
      <c r="G12" s="29">
        <f t="shared" ref="G12:G30" si="1">SUM(C12:F12)</f>
        <v>12</v>
      </c>
      <c r="H12" s="68">
        <f t="shared" ref="H12:H30" si="2">AVERAGE(C12:F12)</f>
        <v>3</v>
      </c>
      <c r="I12" s="28" t="str">
        <f t="shared" ref="I12:I30" si="3">IF(H12&gt;=2.5,"ดีเยี่ยม",IF(H12&gt;=1.5,"ดี",IF(H12&gt;=1,"ผ่านเกณฑ์",IF(H12&gt;=0,"ไม่ผ่านเกณฑ์"))))</f>
        <v>ดีเยี่ยม</v>
      </c>
      <c r="J12" s="1">
        <v>2</v>
      </c>
      <c r="K12" s="6" t="str">
        <f>ข้อมูลนักเรียน!B6</f>
        <v>เด็กชายเมธาพัศ  แผ้วครบุรี</v>
      </c>
      <c r="L12" s="1">
        <v>3</v>
      </c>
      <c r="M12" s="1">
        <v>3</v>
      </c>
      <c r="N12" s="1">
        <v>3</v>
      </c>
      <c r="O12" s="1">
        <v>3</v>
      </c>
      <c r="P12" s="29">
        <f t="shared" ref="P12:P30" si="4">SUM(L12:O12)</f>
        <v>12</v>
      </c>
      <c r="Q12" s="68">
        <f t="shared" ref="Q12:Q30" si="5">AVERAGE(L12:O12)</f>
        <v>3</v>
      </c>
      <c r="R12" s="28" t="str">
        <f t="shared" ref="R12:R30" si="6">IF(Q12&gt;=2.5,"ดีเยี่ยม",IF(Q12&gt;=1.5,"ดี",IF(Q12&gt;=1,"ผ่านเกณฑ์",IF(Q12&gt;=0,"ไม่ผ่านเกณฑ์"))))</f>
        <v>ดีเยี่ยม</v>
      </c>
    </row>
    <row r="13" spans="1:18" ht="27.75" customHeight="1" x14ac:dyDescent="0.55000000000000004">
      <c r="A13" s="1">
        <v>3</v>
      </c>
      <c r="B13" s="6" t="str">
        <f>ข้อมูลนักเรียน!B7</f>
        <v>เด็กชายโชคชัย  เรือนเพชร</v>
      </c>
      <c r="C13" s="1">
        <v>3</v>
      </c>
      <c r="D13" s="1">
        <v>3</v>
      </c>
      <c r="E13" s="1">
        <v>3</v>
      </c>
      <c r="F13" s="1">
        <v>3</v>
      </c>
      <c r="G13" s="29">
        <f t="shared" si="1"/>
        <v>12</v>
      </c>
      <c r="H13" s="68">
        <f t="shared" si="2"/>
        <v>3</v>
      </c>
      <c r="I13" s="28" t="str">
        <f t="shared" si="3"/>
        <v>ดีเยี่ยม</v>
      </c>
      <c r="J13" s="1">
        <v>3</v>
      </c>
      <c r="K13" s="6" t="str">
        <f>ข้อมูลนักเรียน!B7</f>
        <v>เด็กชายโชคชัย  เรือนเพชร</v>
      </c>
      <c r="L13" s="1">
        <v>3</v>
      </c>
      <c r="M13" s="1">
        <v>3</v>
      </c>
      <c r="N13" s="1">
        <v>3</v>
      </c>
      <c r="O13" s="1">
        <v>3</v>
      </c>
      <c r="P13" s="29">
        <f t="shared" si="4"/>
        <v>12</v>
      </c>
      <c r="Q13" s="68">
        <f t="shared" si="5"/>
        <v>3</v>
      </c>
      <c r="R13" s="28" t="str">
        <f t="shared" si="6"/>
        <v>ดีเยี่ยม</v>
      </c>
    </row>
    <row r="14" spans="1:18" ht="27.75" customHeight="1" x14ac:dyDescent="0.55000000000000004">
      <c r="A14" s="1">
        <v>4</v>
      </c>
      <c r="B14" s="6" t="str">
        <f>ข้อมูลนักเรียน!B8</f>
        <v>เด็กชายกฤตพจน์  เพชรท้าว</v>
      </c>
      <c r="C14" s="1">
        <v>3</v>
      </c>
      <c r="D14" s="1">
        <v>3</v>
      </c>
      <c r="E14" s="1">
        <v>3</v>
      </c>
      <c r="F14" s="1">
        <v>3</v>
      </c>
      <c r="G14" s="29">
        <f t="shared" si="1"/>
        <v>12</v>
      </c>
      <c r="H14" s="68">
        <f t="shared" si="2"/>
        <v>3</v>
      </c>
      <c r="I14" s="28" t="str">
        <f t="shared" si="3"/>
        <v>ดีเยี่ยม</v>
      </c>
      <c r="J14" s="1">
        <v>4</v>
      </c>
      <c r="K14" s="6" t="str">
        <f>ข้อมูลนักเรียน!B8</f>
        <v>เด็กชายกฤตพจน์  เพชรท้าว</v>
      </c>
      <c r="L14" s="1">
        <v>3</v>
      </c>
      <c r="M14" s="1">
        <v>3</v>
      </c>
      <c r="N14" s="1">
        <v>3</v>
      </c>
      <c r="O14" s="1">
        <v>3</v>
      </c>
      <c r="P14" s="29">
        <f t="shared" si="4"/>
        <v>12</v>
      </c>
      <c r="Q14" s="68">
        <f t="shared" si="5"/>
        <v>3</v>
      </c>
      <c r="R14" s="28" t="str">
        <f t="shared" si="6"/>
        <v>ดีเยี่ยม</v>
      </c>
    </row>
    <row r="15" spans="1:18" ht="27.75" customHeight="1" x14ac:dyDescent="0.55000000000000004">
      <c r="A15" s="1">
        <v>5</v>
      </c>
      <c r="B15" s="6" t="str">
        <f>ข้อมูลนักเรียน!B9</f>
        <v>เด็กชายภัทนนท์  เตาตะขบ</v>
      </c>
      <c r="C15" s="1">
        <v>3</v>
      </c>
      <c r="D15" s="1">
        <v>3</v>
      </c>
      <c r="E15" s="1">
        <v>3</v>
      </c>
      <c r="F15" s="1">
        <v>3</v>
      </c>
      <c r="G15" s="29">
        <f t="shared" si="1"/>
        <v>12</v>
      </c>
      <c r="H15" s="68">
        <f t="shared" si="2"/>
        <v>3</v>
      </c>
      <c r="I15" s="28" t="str">
        <f t="shared" si="3"/>
        <v>ดีเยี่ยม</v>
      </c>
      <c r="J15" s="1">
        <v>5</v>
      </c>
      <c r="K15" s="6" t="str">
        <f>ข้อมูลนักเรียน!B9</f>
        <v>เด็กชายภัทนนท์  เตาตะขบ</v>
      </c>
      <c r="L15" s="1">
        <v>3</v>
      </c>
      <c r="M15" s="1">
        <v>3</v>
      </c>
      <c r="N15" s="1">
        <v>3</v>
      </c>
      <c r="O15" s="1">
        <v>3</v>
      </c>
      <c r="P15" s="29">
        <f t="shared" si="4"/>
        <v>12</v>
      </c>
      <c r="Q15" s="68">
        <f t="shared" si="5"/>
        <v>3</v>
      </c>
      <c r="R15" s="28" t="str">
        <f t="shared" si="6"/>
        <v>ดีเยี่ยม</v>
      </c>
    </row>
    <row r="16" spans="1:18" ht="27.75" customHeight="1" x14ac:dyDescent="0.55000000000000004">
      <c r="A16" s="1">
        <v>6</v>
      </c>
      <c r="B16" s="6" t="str">
        <f>ข้อมูลนักเรียน!B10</f>
        <v>เด็กหญิงเสาวภาคย์  สิงห์บัญชา</v>
      </c>
      <c r="C16" s="1">
        <v>3</v>
      </c>
      <c r="D16" s="1">
        <v>3</v>
      </c>
      <c r="E16" s="1">
        <v>3</v>
      </c>
      <c r="F16" s="1">
        <v>3</v>
      </c>
      <c r="G16" s="29">
        <f t="shared" si="1"/>
        <v>12</v>
      </c>
      <c r="H16" s="68">
        <f t="shared" si="2"/>
        <v>3</v>
      </c>
      <c r="I16" s="28" t="str">
        <f t="shared" si="3"/>
        <v>ดีเยี่ยม</v>
      </c>
      <c r="J16" s="1">
        <v>6</v>
      </c>
      <c r="K16" s="6" t="str">
        <f>ข้อมูลนักเรียน!B10</f>
        <v>เด็กหญิงเสาวภาคย์  สิงห์บัญชา</v>
      </c>
      <c r="L16" s="1">
        <v>3</v>
      </c>
      <c r="M16" s="1">
        <v>3</v>
      </c>
      <c r="N16" s="1">
        <v>3</v>
      </c>
      <c r="O16" s="1">
        <v>3</v>
      </c>
      <c r="P16" s="29">
        <f t="shared" si="4"/>
        <v>12</v>
      </c>
      <c r="Q16" s="68">
        <f t="shared" si="5"/>
        <v>3</v>
      </c>
      <c r="R16" s="28" t="str">
        <f t="shared" si="6"/>
        <v>ดีเยี่ยม</v>
      </c>
    </row>
    <row r="17" spans="1:18" ht="27.75" customHeight="1" x14ac:dyDescent="0.55000000000000004">
      <c r="A17" s="1">
        <v>7</v>
      </c>
      <c r="B17" s="6" t="str">
        <f>ข้อมูลนักเรียน!B11</f>
        <v>เด็กหญิงพิชญาพร  ชินรัมย์</v>
      </c>
      <c r="C17" s="1">
        <v>3</v>
      </c>
      <c r="D17" s="1">
        <v>3</v>
      </c>
      <c r="E17" s="1">
        <v>3</v>
      </c>
      <c r="F17" s="1">
        <v>3</v>
      </c>
      <c r="G17" s="29">
        <f t="shared" si="1"/>
        <v>12</v>
      </c>
      <c r="H17" s="68">
        <f t="shared" si="2"/>
        <v>3</v>
      </c>
      <c r="I17" s="28" t="str">
        <f t="shared" si="3"/>
        <v>ดีเยี่ยม</v>
      </c>
      <c r="J17" s="1">
        <v>7</v>
      </c>
      <c r="K17" s="6" t="str">
        <f>ข้อมูลนักเรียน!B11</f>
        <v>เด็กหญิงพิชญาพร  ชินรัมย์</v>
      </c>
      <c r="L17" s="1">
        <v>3</v>
      </c>
      <c r="M17" s="1">
        <v>3</v>
      </c>
      <c r="N17" s="1">
        <v>3</v>
      </c>
      <c r="O17" s="1">
        <v>3</v>
      </c>
      <c r="P17" s="29">
        <f t="shared" si="4"/>
        <v>12</v>
      </c>
      <c r="Q17" s="68">
        <f t="shared" si="5"/>
        <v>3</v>
      </c>
      <c r="R17" s="28" t="str">
        <f t="shared" si="6"/>
        <v>ดีเยี่ยม</v>
      </c>
    </row>
    <row r="18" spans="1:18" ht="27.75" customHeight="1" x14ac:dyDescent="0.55000000000000004">
      <c r="A18" s="1">
        <v>8</v>
      </c>
      <c r="B18" s="6" t="str">
        <f>ข้อมูลนักเรียน!B12</f>
        <v>เด็กหญิงเพชรรัตน์  ฉันกระโทก</v>
      </c>
      <c r="C18" s="1">
        <v>3</v>
      </c>
      <c r="D18" s="1">
        <v>3</v>
      </c>
      <c r="E18" s="1">
        <v>3</v>
      </c>
      <c r="F18" s="1">
        <v>3</v>
      </c>
      <c r="G18" s="29">
        <f t="shared" si="1"/>
        <v>12</v>
      </c>
      <c r="H18" s="68">
        <f t="shared" si="2"/>
        <v>3</v>
      </c>
      <c r="I18" s="28" t="str">
        <f t="shared" si="3"/>
        <v>ดีเยี่ยม</v>
      </c>
      <c r="J18" s="1">
        <v>8</v>
      </c>
      <c r="K18" s="6" t="str">
        <f>ข้อมูลนักเรียน!B12</f>
        <v>เด็กหญิงเพชรรัตน์  ฉันกระโทก</v>
      </c>
      <c r="L18" s="1">
        <v>3</v>
      </c>
      <c r="M18" s="1">
        <v>3</v>
      </c>
      <c r="N18" s="1">
        <v>3</v>
      </c>
      <c r="O18" s="1">
        <v>3</v>
      </c>
      <c r="P18" s="29">
        <f t="shared" si="4"/>
        <v>12</v>
      </c>
      <c r="Q18" s="68">
        <f t="shared" si="5"/>
        <v>3</v>
      </c>
      <c r="R18" s="28" t="str">
        <f t="shared" si="6"/>
        <v>ดีเยี่ยม</v>
      </c>
    </row>
    <row r="19" spans="1:18" ht="27.75" customHeight="1" x14ac:dyDescent="0.55000000000000004">
      <c r="A19" s="1">
        <v>9</v>
      </c>
      <c r="B19" s="6" t="str">
        <f>ข้อมูลนักเรียน!B13</f>
        <v>เด็กหญิงกานต์ธิดา  แสนกระโทก</v>
      </c>
      <c r="C19" s="1">
        <v>3</v>
      </c>
      <c r="D19" s="1">
        <v>3</v>
      </c>
      <c r="E19" s="1">
        <v>3</v>
      </c>
      <c r="F19" s="1">
        <v>3</v>
      </c>
      <c r="G19" s="29">
        <f t="shared" si="1"/>
        <v>12</v>
      </c>
      <c r="H19" s="68">
        <f t="shared" si="2"/>
        <v>3</v>
      </c>
      <c r="I19" s="28" t="str">
        <f t="shared" si="3"/>
        <v>ดีเยี่ยม</v>
      </c>
      <c r="J19" s="1">
        <v>9</v>
      </c>
      <c r="K19" s="6" t="str">
        <f>ข้อมูลนักเรียน!B13</f>
        <v>เด็กหญิงกานต์ธิดา  แสนกระโทก</v>
      </c>
      <c r="L19" s="1">
        <v>3</v>
      </c>
      <c r="M19" s="1">
        <v>3</v>
      </c>
      <c r="N19" s="1">
        <v>3</v>
      </c>
      <c r="O19" s="1">
        <v>3</v>
      </c>
      <c r="P19" s="29">
        <f t="shared" si="4"/>
        <v>12</v>
      </c>
      <c r="Q19" s="68">
        <f t="shared" si="5"/>
        <v>3</v>
      </c>
      <c r="R19" s="28" t="str">
        <f t="shared" si="6"/>
        <v>ดีเยี่ยม</v>
      </c>
    </row>
    <row r="20" spans="1:18" ht="27.75" customHeight="1" x14ac:dyDescent="0.55000000000000004">
      <c r="A20" s="1">
        <v>10</v>
      </c>
      <c r="B20" s="6" t="str">
        <f>ข้อมูลนักเรียน!B14</f>
        <v>เด็กชายอนุวัฒน์  เนื้อกระโทก</v>
      </c>
      <c r="C20" s="1">
        <v>3</v>
      </c>
      <c r="D20" s="1">
        <v>3</v>
      </c>
      <c r="E20" s="1">
        <v>3</v>
      </c>
      <c r="F20" s="1">
        <v>3</v>
      </c>
      <c r="G20" s="29">
        <f t="shared" si="1"/>
        <v>12</v>
      </c>
      <c r="H20" s="68">
        <f t="shared" si="2"/>
        <v>3</v>
      </c>
      <c r="I20" s="28" t="str">
        <f t="shared" si="3"/>
        <v>ดีเยี่ยม</v>
      </c>
      <c r="J20" s="1">
        <v>10</v>
      </c>
      <c r="K20" s="6" t="str">
        <f>ข้อมูลนักเรียน!B14</f>
        <v>เด็กชายอนุวัฒน์  เนื้อกระโทก</v>
      </c>
      <c r="L20" s="1">
        <v>3</v>
      </c>
      <c r="M20" s="1">
        <v>3</v>
      </c>
      <c r="N20" s="1">
        <v>3</v>
      </c>
      <c r="O20" s="1">
        <v>2</v>
      </c>
      <c r="P20" s="29">
        <f t="shared" si="4"/>
        <v>11</v>
      </c>
      <c r="Q20" s="68">
        <f t="shared" si="5"/>
        <v>2.75</v>
      </c>
      <c r="R20" s="28" t="str">
        <f t="shared" si="6"/>
        <v>ดีเยี่ยม</v>
      </c>
    </row>
    <row r="21" spans="1:18" ht="27.75" customHeight="1" x14ac:dyDescent="0.55000000000000004">
      <c r="A21" s="1">
        <v>11</v>
      </c>
      <c r="B21" s="6" t="str">
        <f>ข้อมูลนักเรียน!B15</f>
        <v>เด็กหญิงกิตญาดา  หมั่นกุดเวียน</v>
      </c>
      <c r="C21" s="1">
        <v>3</v>
      </c>
      <c r="D21" s="1">
        <v>3</v>
      </c>
      <c r="E21" s="1">
        <v>3</v>
      </c>
      <c r="F21" s="1">
        <v>3</v>
      </c>
      <c r="G21" s="29">
        <f t="shared" si="1"/>
        <v>12</v>
      </c>
      <c r="H21" s="68">
        <f t="shared" si="2"/>
        <v>3</v>
      </c>
      <c r="I21" s="28" t="str">
        <f t="shared" si="3"/>
        <v>ดีเยี่ยม</v>
      </c>
      <c r="J21" s="1">
        <v>11</v>
      </c>
      <c r="K21" s="6" t="str">
        <f>ข้อมูลนักเรียน!B15</f>
        <v>เด็กหญิงกิตญาดา  หมั่นกุดเวียน</v>
      </c>
      <c r="L21" s="1">
        <v>3</v>
      </c>
      <c r="M21" s="1">
        <v>3</v>
      </c>
      <c r="N21" s="1">
        <v>3</v>
      </c>
      <c r="O21" s="1">
        <v>3</v>
      </c>
      <c r="P21" s="29">
        <f t="shared" si="4"/>
        <v>12</v>
      </c>
      <c r="Q21" s="68">
        <f t="shared" si="5"/>
        <v>3</v>
      </c>
      <c r="R21" s="28" t="str">
        <f t="shared" si="6"/>
        <v>ดีเยี่ยม</v>
      </c>
    </row>
    <row r="22" spans="1:18" ht="27.75" customHeight="1" x14ac:dyDescent="0.55000000000000004">
      <c r="A22" s="1">
        <v>12</v>
      </c>
      <c r="B22" s="6" t="str">
        <f>ข้อมูลนักเรียน!B16</f>
        <v>เด็กชายจิรณัฐ หมั่นกุดเวียน</v>
      </c>
      <c r="C22" s="1">
        <v>3</v>
      </c>
      <c r="D22" s="1">
        <v>3</v>
      </c>
      <c r="E22" s="1">
        <v>3</v>
      </c>
      <c r="F22" s="1">
        <v>3</v>
      </c>
      <c r="G22" s="29">
        <f t="shared" si="1"/>
        <v>12</v>
      </c>
      <c r="H22" s="68">
        <f t="shared" si="2"/>
        <v>3</v>
      </c>
      <c r="I22" s="28" t="str">
        <f t="shared" si="3"/>
        <v>ดีเยี่ยม</v>
      </c>
      <c r="J22" s="1">
        <v>12</v>
      </c>
      <c r="K22" s="6" t="str">
        <f>ข้อมูลนักเรียน!B16</f>
        <v>เด็กชายจิรณัฐ หมั่นกุดเวียน</v>
      </c>
      <c r="L22" s="1">
        <v>3</v>
      </c>
      <c r="M22" s="1">
        <v>3</v>
      </c>
      <c r="N22" s="1">
        <v>3</v>
      </c>
      <c r="O22" s="1">
        <v>3</v>
      </c>
      <c r="P22" s="29">
        <f t="shared" si="4"/>
        <v>12</v>
      </c>
      <c r="Q22" s="68">
        <f t="shared" si="5"/>
        <v>3</v>
      </c>
      <c r="R22" s="28" t="str">
        <f t="shared" si="6"/>
        <v>ดีเยี่ยม</v>
      </c>
    </row>
    <row r="23" spans="1:18" ht="27.75" customHeight="1" x14ac:dyDescent="0.55000000000000004">
      <c r="A23" s="1">
        <v>13</v>
      </c>
      <c r="B23" s="6" t="str">
        <f>ข้อมูลนักเรียน!B17</f>
        <v>เด็กชายกฤตษฎา รัตนะมาลา</v>
      </c>
      <c r="C23" s="1">
        <v>3</v>
      </c>
      <c r="D23" s="1">
        <v>3</v>
      </c>
      <c r="E23" s="1">
        <v>3</v>
      </c>
      <c r="F23" s="1">
        <v>3</v>
      </c>
      <c r="G23" s="29">
        <f t="shared" si="1"/>
        <v>12</v>
      </c>
      <c r="H23" s="68">
        <f t="shared" si="2"/>
        <v>3</v>
      </c>
      <c r="I23" s="28" t="str">
        <f t="shared" si="3"/>
        <v>ดีเยี่ยม</v>
      </c>
      <c r="J23" s="1">
        <v>13</v>
      </c>
      <c r="K23" s="6" t="str">
        <f>ข้อมูลนักเรียน!B17</f>
        <v>เด็กชายกฤตษฎา รัตนะมาลา</v>
      </c>
      <c r="L23" s="1">
        <v>3</v>
      </c>
      <c r="M23" s="1">
        <v>3</v>
      </c>
      <c r="N23" s="1">
        <v>3</v>
      </c>
      <c r="O23" s="1">
        <v>3</v>
      </c>
      <c r="P23" s="29">
        <f t="shared" si="4"/>
        <v>12</v>
      </c>
      <c r="Q23" s="68">
        <f t="shared" si="5"/>
        <v>3</v>
      </c>
      <c r="R23" s="28" t="str">
        <f t="shared" si="6"/>
        <v>ดีเยี่ยม</v>
      </c>
    </row>
    <row r="24" spans="1:18" ht="27.75" customHeight="1" x14ac:dyDescent="0.55000000000000004">
      <c r="A24" s="1">
        <v>14</v>
      </c>
      <c r="B24" s="6" t="str">
        <f>ข้อมูลนักเรียน!B18</f>
        <v>เด็กหญิงกัญญารัตน์ วรรณุรักษ์</v>
      </c>
      <c r="C24" s="1">
        <v>3</v>
      </c>
      <c r="D24" s="1">
        <v>3</v>
      </c>
      <c r="E24" s="1">
        <v>3</v>
      </c>
      <c r="F24" s="1">
        <v>3</v>
      </c>
      <c r="G24" s="29">
        <f t="shared" si="1"/>
        <v>12</v>
      </c>
      <c r="H24" s="68">
        <f t="shared" si="2"/>
        <v>3</v>
      </c>
      <c r="I24" s="28" t="str">
        <f t="shared" si="3"/>
        <v>ดีเยี่ยม</v>
      </c>
      <c r="J24" s="1">
        <v>14</v>
      </c>
      <c r="K24" s="6" t="str">
        <f>ข้อมูลนักเรียน!B18</f>
        <v>เด็กหญิงกัญญารัตน์ วรรณุรักษ์</v>
      </c>
      <c r="L24" s="1">
        <v>3</v>
      </c>
      <c r="M24" s="1">
        <v>3</v>
      </c>
      <c r="N24" s="1">
        <v>3</v>
      </c>
      <c r="O24" s="1">
        <v>3</v>
      </c>
      <c r="P24" s="29">
        <f t="shared" si="4"/>
        <v>12</v>
      </c>
      <c r="Q24" s="68">
        <f t="shared" si="5"/>
        <v>3</v>
      </c>
      <c r="R24" s="28" t="str">
        <f t="shared" si="6"/>
        <v>ดีเยี่ยม</v>
      </c>
    </row>
    <row r="25" spans="1:18" ht="27.75" customHeight="1" x14ac:dyDescent="0.55000000000000004">
      <c r="A25" s="1">
        <v>15</v>
      </c>
      <c r="B25" s="6" t="str">
        <f>ข้อมูลนักเรียน!B19</f>
        <v>เด็กหญิงนิชาพร  เรือนเพชร</v>
      </c>
      <c r="C25" s="1">
        <v>3</v>
      </c>
      <c r="D25" s="1">
        <v>3</v>
      </c>
      <c r="E25" s="1">
        <v>3</v>
      </c>
      <c r="F25" s="1">
        <v>3</v>
      </c>
      <c r="G25" s="29">
        <f t="shared" si="1"/>
        <v>12</v>
      </c>
      <c r="H25" s="68">
        <f t="shared" si="2"/>
        <v>3</v>
      </c>
      <c r="I25" s="28" t="str">
        <f t="shared" si="3"/>
        <v>ดีเยี่ยม</v>
      </c>
      <c r="J25" s="1">
        <v>15</v>
      </c>
      <c r="K25" s="6" t="str">
        <f>ข้อมูลนักเรียน!B19</f>
        <v>เด็กหญิงนิชาพร  เรือนเพชร</v>
      </c>
      <c r="L25" s="1">
        <v>3</v>
      </c>
      <c r="M25" s="1">
        <v>3</v>
      </c>
      <c r="N25" s="1">
        <v>3</v>
      </c>
      <c r="O25" s="1">
        <v>3</v>
      </c>
      <c r="P25" s="29">
        <f t="shared" si="4"/>
        <v>12</v>
      </c>
      <c r="Q25" s="68">
        <f t="shared" si="5"/>
        <v>3</v>
      </c>
      <c r="R25" s="28" t="str">
        <f t="shared" si="6"/>
        <v>ดีเยี่ยม</v>
      </c>
    </row>
    <row r="26" spans="1:18" ht="27.75" customHeight="1" x14ac:dyDescent="0.55000000000000004">
      <c r="A26" s="1">
        <v>16</v>
      </c>
      <c r="B26" s="6" t="str">
        <f>ข้อมูลนักเรียน!B20</f>
        <v>เด็กหญิงธัญชนก ลีกระโทก</v>
      </c>
      <c r="C26" s="1">
        <v>1</v>
      </c>
      <c r="D26" s="1">
        <v>1</v>
      </c>
      <c r="E26" s="1">
        <v>1</v>
      </c>
      <c r="F26" s="1">
        <v>1</v>
      </c>
      <c r="G26" s="29">
        <f t="shared" si="1"/>
        <v>4</v>
      </c>
      <c r="H26" s="68">
        <f t="shared" si="2"/>
        <v>1</v>
      </c>
      <c r="I26" s="28" t="str">
        <f t="shared" si="3"/>
        <v>ผ่านเกณฑ์</v>
      </c>
      <c r="J26" s="1">
        <v>16</v>
      </c>
      <c r="K26" s="6" t="str">
        <f>ข้อมูลนักเรียน!B20</f>
        <v>เด็กหญิงธัญชนก ลีกระโทก</v>
      </c>
      <c r="L26" s="1">
        <v>1</v>
      </c>
      <c r="M26" s="1">
        <v>1</v>
      </c>
      <c r="N26" s="1">
        <v>1</v>
      </c>
      <c r="O26" s="1">
        <v>1</v>
      </c>
      <c r="P26" s="29">
        <f t="shared" si="4"/>
        <v>4</v>
      </c>
      <c r="Q26" s="68">
        <f t="shared" si="5"/>
        <v>1</v>
      </c>
      <c r="R26" s="28" t="str">
        <f t="shared" si="6"/>
        <v>ผ่านเกณฑ์</v>
      </c>
    </row>
    <row r="27" spans="1:18" ht="27.75" customHeight="1" x14ac:dyDescent="0.55000000000000004">
      <c r="A27" s="1">
        <v>17</v>
      </c>
      <c r="B27" s="6" t="str">
        <f>ข้อมูลนักเรียน!B21</f>
        <v>เด็กหญิงอารยา ชื่นกระโทก</v>
      </c>
      <c r="C27" s="1">
        <v>3</v>
      </c>
      <c r="D27" s="1">
        <v>3</v>
      </c>
      <c r="E27" s="1">
        <v>3</v>
      </c>
      <c r="F27" s="1">
        <v>3</v>
      </c>
      <c r="G27" s="29">
        <f t="shared" si="1"/>
        <v>12</v>
      </c>
      <c r="H27" s="68">
        <f t="shared" si="2"/>
        <v>3</v>
      </c>
      <c r="I27" s="28" t="str">
        <f t="shared" si="3"/>
        <v>ดีเยี่ยม</v>
      </c>
      <c r="J27" s="1">
        <v>17</v>
      </c>
      <c r="K27" s="6" t="str">
        <f>ข้อมูลนักเรียน!B21</f>
        <v>เด็กหญิงอารยา ชื่นกระโทก</v>
      </c>
      <c r="L27" s="1">
        <v>3</v>
      </c>
      <c r="M27" s="1">
        <v>3</v>
      </c>
      <c r="N27" s="1">
        <v>3</v>
      </c>
      <c r="O27" s="1">
        <v>3</v>
      </c>
      <c r="P27" s="29">
        <f t="shared" si="4"/>
        <v>12</v>
      </c>
      <c r="Q27" s="68">
        <f t="shared" si="5"/>
        <v>3</v>
      </c>
      <c r="R27" s="28" t="str">
        <f t="shared" si="6"/>
        <v>ดีเยี่ยม</v>
      </c>
    </row>
    <row r="28" spans="1:18" ht="27.75" customHeight="1" x14ac:dyDescent="0.55000000000000004">
      <c r="A28" s="1">
        <v>18</v>
      </c>
      <c r="B28" s="6" t="str">
        <f>ข้อมูลนักเรียน!B22</f>
        <v>เด็กชายศุภากร  พงษ์กระโทก</v>
      </c>
      <c r="C28" s="1">
        <v>3</v>
      </c>
      <c r="D28" s="1">
        <v>3</v>
      </c>
      <c r="E28" s="1">
        <v>3</v>
      </c>
      <c r="F28" s="1">
        <v>3</v>
      </c>
      <c r="G28" s="29">
        <f t="shared" si="1"/>
        <v>12</v>
      </c>
      <c r="H28" s="68">
        <f t="shared" si="2"/>
        <v>3</v>
      </c>
      <c r="I28" s="28" t="str">
        <f t="shared" si="3"/>
        <v>ดีเยี่ยม</v>
      </c>
      <c r="J28" s="1">
        <v>18</v>
      </c>
      <c r="K28" s="6" t="str">
        <f>ข้อมูลนักเรียน!B22</f>
        <v>เด็กชายศุภากร  พงษ์กระโทก</v>
      </c>
      <c r="L28" s="1">
        <v>3</v>
      </c>
      <c r="M28" s="1">
        <v>3</v>
      </c>
      <c r="N28" s="1">
        <v>3</v>
      </c>
      <c r="O28" s="1">
        <v>3</v>
      </c>
      <c r="P28" s="29">
        <f t="shared" si="4"/>
        <v>12</v>
      </c>
      <c r="Q28" s="68">
        <f t="shared" si="5"/>
        <v>3</v>
      </c>
      <c r="R28" s="28" t="str">
        <f t="shared" si="6"/>
        <v>ดีเยี่ยม</v>
      </c>
    </row>
    <row r="29" spans="1:18" ht="27.75" customHeight="1" x14ac:dyDescent="0.55000000000000004">
      <c r="A29" s="1">
        <v>19</v>
      </c>
      <c r="B29" s="6" t="str">
        <f>ข้อมูลนักเรียน!B23</f>
        <v>เด็กชายอนุชา รวบกระโทก</v>
      </c>
      <c r="C29" s="1">
        <v>3</v>
      </c>
      <c r="D29" s="1">
        <v>3</v>
      </c>
      <c r="E29" s="1">
        <v>3</v>
      </c>
      <c r="F29" s="1">
        <v>3</v>
      </c>
      <c r="G29" s="29">
        <f t="shared" si="1"/>
        <v>12</v>
      </c>
      <c r="H29" s="68">
        <f t="shared" si="2"/>
        <v>3</v>
      </c>
      <c r="I29" s="28" t="str">
        <f t="shared" si="3"/>
        <v>ดีเยี่ยม</v>
      </c>
      <c r="J29" s="1">
        <v>19</v>
      </c>
      <c r="K29" s="6" t="str">
        <f>ข้อมูลนักเรียน!B23</f>
        <v>เด็กชายอนุชา รวบกระโทก</v>
      </c>
      <c r="L29" s="1">
        <v>3</v>
      </c>
      <c r="M29" s="1">
        <v>3</v>
      </c>
      <c r="N29" s="1">
        <v>3</v>
      </c>
      <c r="O29" s="1">
        <v>3</v>
      </c>
      <c r="P29" s="29">
        <f t="shared" si="4"/>
        <v>12</v>
      </c>
      <c r="Q29" s="68">
        <f t="shared" si="5"/>
        <v>3</v>
      </c>
      <c r="R29" s="28" t="str">
        <f t="shared" si="6"/>
        <v>ดีเยี่ยม</v>
      </c>
    </row>
    <row r="30" spans="1:18" ht="27.75" customHeight="1" x14ac:dyDescent="0.55000000000000004">
      <c r="A30" s="1">
        <v>20</v>
      </c>
      <c r="B30" s="6" t="str">
        <f>ข้อมูลนักเรียน!B24</f>
        <v>เด็กหญิงวรรณวิศา  อุบลบาน</v>
      </c>
      <c r="C30" s="1">
        <v>3</v>
      </c>
      <c r="D30" s="1">
        <v>3</v>
      </c>
      <c r="E30" s="1">
        <v>3</v>
      </c>
      <c r="F30" s="1">
        <v>3</v>
      </c>
      <c r="G30" s="29">
        <f t="shared" si="1"/>
        <v>12</v>
      </c>
      <c r="H30" s="68">
        <f t="shared" si="2"/>
        <v>3</v>
      </c>
      <c r="I30" s="28" t="str">
        <f t="shared" si="3"/>
        <v>ดีเยี่ยม</v>
      </c>
      <c r="J30" s="1">
        <v>20</v>
      </c>
      <c r="K30" s="6" t="str">
        <f>ข้อมูลนักเรียน!B24</f>
        <v>เด็กหญิงวรรณวิศา  อุบลบาน</v>
      </c>
      <c r="L30" s="1">
        <v>3</v>
      </c>
      <c r="M30" s="1">
        <v>3</v>
      </c>
      <c r="N30" s="1">
        <v>3</v>
      </c>
      <c r="O30" s="1">
        <v>3</v>
      </c>
      <c r="P30" s="29">
        <f t="shared" si="4"/>
        <v>12</v>
      </c>
      <c r="Q30" s="68">
        <f t="shared" si="5"/>
        <v>3</v>
      </c>
      <c r="R30" s="28" t="str">
        <f t="shared" si="6"/>
        <v>ดีเยี่ยม</v>
      </c>
    </row>
    <row r="31" spans="1:18" ht="27.75" customHeight="1" x14ac:dyDescent="0.55000000000000004">
      <c r="A31" s="1">
        <v>21</v>
      </c>
      <c r="B31" s="6" t="str">
        <f>ข้อมูลนักเรียน!B25</f>
        <v>เด็กชายธชย  นนสุรัตน์</v>
      </c>
      <c r="C31" s="1">
        <v>3</v>
      </c>
      <c r="D31" s="1">
        <v>3</v>
      </c>
      <c r="E31" s="1">
        <v>3</v>
      </c>
      <c r="F31" s="1">
        <v>3</v>
      </c>
      <c r="G31" s="29">
        <f t="shared" ref="G31" si="7">SUM(C31:F31)</f>
        <v>12</v>
      </c>
      <c r="H31" s="68">
        <f t="shared" ref="H31" si="8">AVERAGE(C31:F31)</f>
        <v>3</v>
      </c>
      <c r="I31" s="28" t="str">
        <f t="shared" ref="I31" si="9">IF(H31&gt;=2.5,"ดีเยี่ยม",IF(H31&gt;=1.5,"ดี",IF(H31&gt;=1,"ผ่านเกณฑ์",IF(H31&gt;=0,"ไม่ผ่านเกณฑ์"))))</f>
        <v>ดีเยี่ยม</v>
      </c>
      <c r="J31" s="1">
        <v>21</v>
      </c>
      <c r="K31" s="6" t="str">
        <f>ข้อมูลนักเรียน!B25</f>
        <v>เด็กชายธชย  นนสุรัตน์</v>
      </c>
      <c r="L31" s="1">
        <v>3</v>
      </c>
      <c r="M31" s="1">
        <v>3</v>
      </c>
      <c r="N31" s="1">
        <v>3</v>
      </c>
      <c r="O31" s="1">
        <v>3</v>
      </c>
      <c r="P31" s="29">
        <f t="shared" ref="P31" si="10">SUM(L31:O31)</f>
        <v>12</v>
      </c>
      <c r="Q31" s="68">
        <f t="shared" ref="Q31" si="11">AVERAGE(L31:O31)</f>
        <v>3</v>
      </c>
      <c r="R31" s="28" t="str">
        <f t="shared" ref="R31" si="12">IF(Q31&gt;=2.5,"ดีเยี่ยม",IF(Q31&gt;=1.5,"ดี",IF(Q31&gt;=1,"ผ่านเกณฑ์",IF(Q31&gt;=0,"ไม่ผ่านเกณฑ์"))))</f>
        <v>ดีเยี่ยม</v>
      </c>
    </row>
    <row r="32" spans="1:18" ht="27.75" customHeight="1" x14ac:dyDescent="0.55000000000000004">
      <c r="A32" s="1"/>
      <c r="B32" s="6"/>
      <c r="C32" s="1"/>
      <c r="D32" s="1"/>
      <c r="E32" s="1"/>
      <c r="F32" s="1"/>
      <c r="G32" s="29"/>
      <c r="H32" s="68"/>
      <c r="I32" s="28"/>
      <c r="J32" s="1"/>
      <c r="K32" s="6"/>
      <c r="L32" s="1"/>
      <c r="M32" s="1"/>
      <c r="N32" s="1"/>
      <c r="O32" s="1"/>
      <c r="P32" s="29"/>
      <c r="Q32" s="68"/>
      <c r="R32" s="28"/>
    </row>
    <row r="33" spans="1:18" ht="27.75" customHeight="1" x14ac:dyDescent="0.55000000000000004">
      <c r="A33" s="1"/>
      <c r="B33" s="6"/>
      <c r="C33" s="1"/>
      <c r="D33" s="1"/>
      <c r="E33" s="1"/>
      <c r="F33" s="1"/>
      <c r="G33" s="29"/>
      <c r="H33" s="68"/>
      <c r="I33" s="28"/>
      <c r="J33" s="1"/>
      <c r="K33" s="6"/>
      <c r="L33" s="1"/>
      <c r="M33" s="1"/>
      <c r="N33" s="1"/>
      <c r="O33" s="1"/>
      <c r="P33" s="29"/>
      <c r="Q33" s="68"/>
      <c r="R33" s="28"/>
    </row>
    <row r="34" spans="1:18" ht="27.75" customHeight="1" x14ac:dyDescent="0.55000000000000004">
      <c r="A34" s="1"/>
      <c r="B34" s="6"/>
      <c r="C34" s="1"/>
      <c r="D34" s="1"/>
      <c r="E34" s="1"/>
      <c r="F34" s="1"/>
      <c r="G34" s="29"/>
      <c r="H34" s="68"/>
      <c r="I34" s="28"/>
      <c r="J34" s="1"/>
      <c r="K34" s="6"/>
      <c r="L34" s="1"/>
      <c r="M34" s="1"/>
      <c r="N34" s="1"/>
      <c r="O34" s="1"/>
      <c r="P34" s="29"/>
      <c r="Q34" s="68"/>
      <c r="R34" s="28"/>
    </row>
    <row r="35" spans="1:18" ht="27.75" customHeight="1" x14ac:dyDescent="0.55000000000000004">
      <c r="A35" s="1"/>
      <c r="B35" s="6"/>
      <c r="C35" s="1"/>
      <c r="D35" s="1"/>
      <c r="E35" s="1"/>
      <c r="F35" s="1"/>
      <c r="G35" s="29"/>
      <c r="H35" s="68"/>
      <c r="I35" s="28"/>
      <c r="J35" s="1"/>
      <c r="K35" s="6"/>
      <c r="L35" s="1"/>
      <c r="M35" s="1"/>
      <c r="N35" s="1"/>
      <c r="O35" s="1"/>
      <c r="P35" s="29"/>
      <c r="Q35" s="68"/>
      <c r="R35" s="28"/>
    </row>
    <row r="36" spans="1:18" ht="27.75" customHeight="1" x14ac:dyDescent="0.55000000000000004">
      <c r="A36" s="1"/>
      <c r="B36" s="6"/>
      <c r="C36" s="1"/>
      <c r="D36" s="1"/>
      <c r="E36" s="1"/>
      <c r="F36" s="1"/>
      <c r="G36" s="29"/>
      <c r="H36" s="68"/>
      <c r="I36" s="28"/>
      <c r="J36" s="1"/>
      <c r="K36" s="6"/>
      <c r="L36" s="1"/>
      <c r="M36" s="1"/>
      <c r="N36" s="1"/>
      <c r="O36" s="1"/>
      <c r="P36" s="29"/>
      <c r="Q36" s="68"/>
      <c r="R36" s="28"/>
    </row>
    <row r="37" spans="1:18" ht="27.75" customHeight="1" x14ac:dyDescent="0.55000000000000004">
      <c r="A37" s="1"/>
      <c r="B37" s="6"/>
      <c r="C37" s="1"/>
      <c r="D37" s="1"/>
      <c r="E37" s="1"/>
      <c r="F37" s="1"/>
      <c r="G37" s="29"/>
      <c r="H37" s="68"/>
      <c r="I37" s="28"/>
      <c r="J37" s="1"/>
      <c r="K37" s="6"/>
      <c r="L37" s="1"/>
      <c r="M37" s="1"/>
      <c r="N37" s="1"/>
      <c r="O37" s="1"/>
      <c r="P37" s="29"/>
      <c r="Q37" s="68"/>
      <c r="R37" s="28"/>
    </row>
    <row r="38" spans="1:18" ht="27.75" customHeight="1" x14ac:dyDescent="0.55000000000000004">
      <c r="A38" s="1"/>
      <c r="B38" s="6"/>
      <c r="C38" s="1"/>
      <c r="D38" s="1"/>
      <c r="E38" s="1"/>
      <c r="F38" s="1"/>
      <c r="G38" s="29"/>
      <c r="H38" s="68"/>
      <c r="I38" s="28"/>
      <c r="J38" s="1"/>
      <c r="K38" s="6"/>
      <c r="L38" s="1"/>
      <c r="M38" s="1"/>
      <c r="N38" s="1"/>
      <c r="O38" s="1"/>
      <c r="P38" s="29"/>
      <c r="Q38" s="68"/>
      <c r="R38" s="28"/>
    </row>
    <row r="39" spans="1:18" ht="27.75" customHeight="1" x14ac:dyDescent="0.55000000000000004">
      <c r="A39" s="1"/>
      <c r="B39" s="6"/>
      <c r="C39" s="1"/>
      <c r="D39" s="1"/>
      <c r="E39" s="1"/>
      <c r="F39" s="1"/>
      <c r="G39" s="29"/>
      <c r="H39" s="68"/>
      <c r="I39" s="28"/>
      <c r="J39" s="1"/>
      <c r="K39" s="6"/>
      <c r="L39" s="1"/>
      <c r="M39" s="1"/>
      <c r="N39" s="1"/>
      <c r="O39" s="1"/>
      <c r="P39" s="29"/>
      <c r="Q39" s="68"/>
      <c r="R39" s="28"/>
    </row>
    <row r="40" spans="1:18" ht="27.75" customHeight="1" x14ac:dyDescent="0.55000000000000004">
      <c r="A40" s="1"/>
      <c r="B40" s="6"/>
      <c r="C40" s="1"/>
      <c r="D40" s="1"/>
      <c r="E40" s="1"/>
      <c r="F40" s="1"/>
      <c r="G40" s="29"/>
      <c r="H40" s="68"/>
      <c r="I40" s="28"/>
      <c r="J40" s="1"/>
      <c r="K40" s="6"/>
      <c r="L40" s="1"/>
      <c r="M40" s="1"/>
      <c r="N40" s="1"/>
      <c r="O40" s="1"/>
      <c r="P40" s="29"/>
      <c r="Q40" s="68"/>
      <c r="R40" s="28"/>
    </row>
    <row r="41" spans="1:18" ht="27.75" customHeight="1" x14ac:dyDescent="0.55000000000000004">
      <c r="A41" s="1"/>
      <c r="B41" s="6"/>
      <c r="C41" s="1"/>
      <c r="D41" s="1"/>
      <c r="E41" s="1"/>
      <c r="F41" s="1"/>
      <c r="G41" s="29"/>
      <c r="H41" s="68"/>
      <c r="I41" s="28"/>
      <c r="J41" s="1"/>
      <c r="K41" s="6"/>
      <c r="L41" s="1"/>
      <c r="M41" s="1"/>
      <c r="N41" s="1"/>
      <c r="O41" s="1"/>
      <c r="P41" s="29"/>
      <c r="Q41" s="68"/>
      <c r="R41" s="28"/>
    </row>
    <row r="42" spans="1:18" ht="27.75" customHeight="1" x14ac:dyDescent="0.55000000000000004">
      <c r="A42" s="1"/>
      <c r="B42" s="6"/>
      <c r="C42" s="1"/>
      <c r="D42" s="1"/>
      <c r="E42" s="1"/>
      <c r="F42" s="1"/>
      <c r="G42" s="29"/>
      <c r="H42" s="68"/>
      <c r="I42" s="28"/>
      <c r="J42" s="1"/>
      <c r="K42" s="6"/>
      <c r="L42" s="1"/>
      <c r="M42" s="1"/>
      <c r="N42" s="1"/>
      <c r="O42" s="1"/>
      <c r="P42" s="29"/>
      <c r="Q42" s="68"/>
      <c r="R42" s="28"/>
    </row>
    <row r="43" spans="1:18" ht="27.75" customHeight="1" x14ac:dyDescent="0.55000000000000004">
      <c r="A43" s="173" t="s">
        <v>95</v>
      </c>
      <c r="B43" s="173"/>
      <c r="C43" s="173"/>
      <c r="D43" s="173"/>
      <c r="E43" s="173"/>
      <c r="F43" s="173"/>
      <c r="G43" s="172">
        <f>AVERAGE(H11:H42)</f>
        <v>2.9047619047619047</v>
      </c>
      <c r="H43" s="170"/>
      <c r="I43" s="170"/>
      <c r="J43" s="173" t="s">
        <v>95</v>
      </c>
      <c r="K43" s="173"/>
      <c r="L43" s="173"/>
      <c r="M43" s="173"/>
      <c r="N43" s="173"/>
      <c r="O43" s="173"/>
      <c r="P43" s="175">
        <f>AVERAGE(Q11:Q42)</f>
        <v>2.8928571428571428</v>
      </c>
      <c r="Q43" s="176"/>
      <c r="R43" s="176"/>
    </row>
    <row r="44" spans="1:18" ht="27.75" customHeight="1" x14ac:dyDescent="0.55000000000000004">
      <c r="A44" s="153" t="s">
        <v>4</v>
      </c>
      <c r="B44" s="153"/>
      <c r="C44" s="153"/>
      <c r="D44" s="153"/>
      <c r="E44" s="153"/>
      <c r="F44" s="153"/>
      <c r="G44" s="171" t="str">
        <f>IF(G43&gt;=2.5,"ดีเยี่ยม",IF(G43&gt;=1.5,"ดี",IF(G43&gt;=1,"ผ่านเกณฑ์",IF(G43&gt;=0,"ไม่ผ่านเกณฑ์"))))</f>
        <v>ดีเยี่ยม</v>
      </c>
      <c r="H44" s="171"/>
      <c r="I44" s="171"/>
      <c r="J44" s="153" t="s">
        <v>4</v>
      </c>
      <c r="K44" s="153"/>
      <c r="L44" s="153"/>
      <c r="M44" s="153"/>
      <c r="N44" s="153"/>
      <c r="O44" s="153"/>
      <c r="P44" s="179" t="str">
        <f>IF(P43&gt;=2.5,"ดีเยี่ยม",IF(P43&gt;=1.5,"ดี",IF(P43&gt;=1,"ผ่านเกณฑ์",IF(P43&gt;=0,"ไม่ผ่านเกณฑ์"))))</f>
        <v>ดีเยี่ยม</v>
      </c>
      <c r="Q44" s="179"/>
      <c r="R44" s="179"/>
    </row>
    <row r="46" spans="1:18" x14ac:dyDescent="0.55000000000000004">
      <c r="B46" s="169" t="s">
        <v>96</v>
      </c>
      <c r="C46" s="169"/>
      <c r="F46" s="169" t="s">
        <v>96</v>
      </c>
      <c r="G46" s="169"/>
      <c r="H46" s="169"/>
      <c r="I46" s="169"/>
      <c r="K46" s="169" t="s">
        <v>96</v>
      </c>
      <c r="L46" s="169"/>
      <c r="O46" s="169" t="s">
        <v>96</v>
      </c>
      <c r="P46" s="178"/>
      <c r="Q46" s="178"/>
      <c r="R46" s="178"/>
    </row>
    <row r="47" spans="1:18" x14ac:dyDescent="0.55000000000000004">
      <c r="B47" s="131" t="str">
        <f>ข้อมูลพื้นฐาน!D8</f>
        <v>(นางสำรอง  ต้นกระโทก)</v>
      </c>
      <c r="C47" s="131"/>
      <c r="F47" s="131" t="str">
        <f>ข้อมูลพื้นฐาน!D10</f>
        <v>(นายสุนันท์  จงใจกลาง)</v>
      </c>
      <c r="G47" s="131"/>
      <c r="H47" s="131"/>
      <c r="I47" s="131"/>
      <c r="K47" s="131" t="str">
        <f>ข้อมูลพื้นฐาน!D8</f>
        <v>(นางสำรอง  ต้นกระโทก)</v>
      </c>
      <c r="L47" s="131"/>
      <c r="O47" s="131" t="str">
        <f>ข้อมูลพื้นฐาน!D10</f>
        <v>(นายสุนันท์  จงใจกลาง)</v>
      </c>
      <c r="P47" s="177"/>
      <c r="Q47" s="177"/>
      <c r="R47" s="177"/>
    </row>
    <row r="48" spans="1:18" x14ac:dyDescent="0.55000000000000004">
      <c r="B48" s="131" t="s">
        <v>12</v>
      </c>
      <c r="C48" s="131"/>
      <c r="F48" s="131" t="s">
        <v>14</v>
      </c>
      <c r="G48" s="131"/>
      <c r="H48" s="131"/>
      <c r="I48" s="131"/>
      <c r="K48" s="131" t="s">
        <v>12</v>
      </c>
      <c r="L48" s="131"/>
      <c r="O48" s="131" t="s">
        <v>14</v>
      </c>
      <c r="P48" s="177"/>
      <c r="Q48" s="177"/>
      <c r="R48" s="177"/>
    </row>
  </sheetData>
  <mergeCells count="49">
    <mergeCell ref="R5:R10"/>
    <mergeCell ref="J43:O43"/>
    <mergeCell ref="P43:R43"/>
    <mergeCell ref="K48:L48"/>
    <mergeCell ref="O48:R48"/>
    <mergeCell ref="O46:R46"/>
    <mergeCell ref="J44:O44"/>
    <mergeCell ref="P44:R44"/>
    <mergeCell ref="K46:L46"/>
    <mergeCell ref="K47:L47"/>
    <mergeCell ref="O47:R47"/>
    <mergeCell ref="G43:I43"/>
    <mergeCell ref="A43:F43"/>
    <mergeCell ref="A44:F44"/>
    <mergeCell ref="G44:I44"/>
    <mergeCell ref="J1:R1"/>
    <mergeCell ref="O2:R2"/>
    <mergeCell ref="J3:R3"/>
    <mergeCell ref="J4:R4"/>
    <mergeCell ref="J5:J10"/>
    <mergeCell ref="K5:K10"/>
    <mergeCell ref="L5:L10"/>
    <mergeCell ref="M5:M10"/>
    <mergeCell ref="N5:N10"/>
    <mergeCell ref="O5:O10"/>
    <mergeCell ref="P5:P10"/>
    <mergeCell ref="Q5:Q10"/>
    <mergeCell ref="B46:C46"/>
    <mergeCell ref="B47:C47"/>
    <mergeCell ref="B48:C48"/>
    <mergeCell ref="F47:I47"/>
    <mergeCell ref="F48:I48"/>
    <mergeCell ref="F46:I46"/>
    <mergeCell ref="D2:E2"/>
    <mergeCell ref="J2:L2"/>
    <mergeCell ref="M2:N2"/>
    <mergeCell ref="A5:A10"/>
    <mergeCell ref="A1:I1"/>
    <mergeCell ref="A3:I3"/>
    <mergeCell ref="A4:I4"/>
    <mergeCell ref="D5:D10"/>
    <mergeCell ref="E5:E10"/>
    <mergeCell ref="G5:G10"/>
    <mergeCell ref="I5:I10"/>
    <mergeCell ref="B5:B10"/>
    <mergeCell ref="C5:C10"/>
    <mergeCell ref="F5:F10"/>
    <mergeCell ref="H5:H10"/>
    <mergeCell ref="A2:C2"/>
  </mergeCells>
  <pageMargins left="0.88" right="0.52" top="0.75" bottom="0.75" header="0.3" footer="0.3"/>
  <pageSetup paperSize="9" scale="56" fitToHeight="0" orientation="portrait" horizontalDpi="4294967293" r:id="rId1"/>
  <colBreaks count="1" manualBreakCount="1">
    <brk id="9" max="4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7"/>
  <sheetViews>
    <sheetView view="pageBreakPreview" topLeftCell="F26" zoomScale="86" zoomScaleNormal="100" zoomScaleSheetLayoutView="86" workbookViewId="0">
      <selection activeCell="L33" sqref="L33"/>
    </sheetView>
  </sheetViews>
  <sheetFormatPr defaultColWidth="9" defaultRowHeight="24" x14ac:dyDescent="0.55000000000000004"/>
  <cols>
    <col min="1" max="1" width="8.25" style="4" customWidth="1"/>
    <col min="2" max="2" width="37.125" style="4" customWidth="1"/>
    <col min="3" max="3" width="18.375" style="4" customWidth="1"/>
    <col min="4" max="4" width="11" style="4" customWidth="1"/>
    <col min="5" max="5" width="11.625" style="4" customWidth="1"/>
    <col min="6" max="6" width="11" style="4" customWidth="1"/>
    <col min="7" max="7" width="11.375" style="2" customWidth="1"/>
    <col min="8" max="8" width="12.25" style="2" customWidth="1"/>
    <col min="9" max="9" width="14.25" style="4" customWidth="1"/>
    <col min="10" max="10" width="8.25" style="4" customWidth="1"/>
    <col min="11" max="11" width="37.125" style="4" customWidth="1"/>
    <col min="12" max="12" width="18.375" style="4" customWidth="1"/>
    <col min="13" max="13" width="11" style="4" customWidth="1"/>
    <col min="14" max="14" width="11.625" style="4" customWidth="1"/>
    <col min="15" max="15" width="11" style="4" customWidth="1"/>
    <col min="16" max="16" width="11.375" style="2" customWidth="1"/>
    <col min="17" max="17" width="12.25" style="2" customWidth="1"/>
    <col min="18" max="18" width="14.25" style="4" customWidth="1"/>
    <col min="19" max="16384" width="9" style="4"/>
  </cols>
  <sheetData>
    <row r="1" spans="1:18" ht="27" customHeight="1" x14ac:dyDescent="0.55000000000000004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 t="s">
        <v>52</v>
      </c>
      <c r="K1" s="165"/>
      <c r="L1" s="165"/>
      <c r="M1" s="165"/>
      <c r="N1" s="165"/>
      <c r="O1" s="165"/>
      <c r="P1" s="165"/>
      <c r="Q1" s="165"/>
      <c r="R1" s="165"/>
    </row>
    <row r="2" spans="1:18" ht="27" customHeight="1" x14ac:dyDescent="0.55000000000000004">
      <c r="A2" s="168" t="str">
        <f>ข้อมูลพื้นฐาน!D4</f>
        <v>ชั้นประถมศึกษาปีที่ 2</v>
      </c>
      <c r="B2" s="168"/>
      <c r="C2" s="165" t="str">
        <f>ข้อมูลพื้นฐาน!D5</f>
        <v>ภาคเรียนที่ 1</v>
      </c>
      <c r="D2" s="165"/>
      <c r="E2" s="165"/>
      <c r="F2" s="174" t="str">
        <f>ข้อมูลพื้นฐาน!D6</f>
        <v>ปีการศึกษา 2565</v>
      </c>
      <c r="G2" s="174"/>
      <c r="H2" s="174"/>
      <c r="I2" s="174"/>
      <c r="J2" s="168" t="str">
        <f>ข้อมูลพื้นฐาน!D4</f>
        <v>ชั้นประถมศึกษาปีที่ 2</v>
      </c>
      <c r="K2" s="168"/>
      <c r="L2" s="165" t="s">
        <v>97</v>
      </c>
      <c r="M2" s="165"/>
      <c r="N2" s="165"/>
      <c r="O2" s="174" t="str">
        <f>ข้อมูลพื้นฐาน!D6</f>
        <v>ปีการศึกษา 2565</v>
      </c>
      <c r="P2" s="174"/>
      <c r="Q2" s="174"/>
      <c r="R2" s="174"/>
    </row>
    <row r="3" spans="1:18" ht="27" customHeight="1" x14ac:dyDescent="0.55000000000000004">
      <c r="A3" s="166" t="str">
        <f>ข้อมูลพื้นฐาน!D7</f>
        <v>โรงเรียนบ้านกุดโบสถ์</v>
      </c>
      <c r="B3" s="166"/>
      <c r="C3" s="166"/>
      <c r="D3" s="166"/>
      <c r="E3" s="166"/>
      <c r="F3" s="166"/>
      <c r="G3" s="166"/>
      <c r="H3" s="166"/>
      <c r="I3" s="166"/>
      <c r="J3" s="166" t="str">
        <f>ข้อมูลพื้นฐาน!D7</f>
        <v>โรงเรียนบ้านกุดโบสถ์</v>
      </c>
      <c r="K3" s="166"/>
      <c r="L3" s="166"/>
      <c r="M3" s="166"/>
      <c r="N3" s="166"/>
      <c r="O3" s="166"/>
      <c r="P3" s="166"/>
      <c r="Q3" s="166"/>
      <c r="R3" s="166"/>
    </row>
    <row r="4" spans="1:18" ht="27" customHeight="1" x14ac:dyDescent="0.55000000000000004">
      <c r="A4" s="166" t="s">
        <v>32</v>
      </c>
      <c r="B4" s="166"/>
      <c r="C4" s="166"/>
      <c r="D4" s="166"/>
      <c r="E4" s="166"/>
      <c r="F4" s="166"/>
      <c r="G4" s="166"/>
      <c r="H4" s="166"/>
      <c r="I4" s="166"/>
      <c r="J4" s="166" t="s">
        <v>32</v>
      </c>
      <c r="K4" s="166"/>
      <c r="L4" s="166"/>
      <c r="M4" s="166"/>
      <c r="N4" s="166"/>
      <c r="O4" s="166"/>
      <c r="P4" s="166"/>
      <c r="Q4" s="166"/>
      <c r="R4" s="166"/>
    </row>
    <row r="5" spans="1:18" ht="23.45" customHeight="1" x14ac:dyDescent="0.55000000000000004">
      <c r="A5" s="153" t="s">
        <v>17</v>
      </c>
      <c r="B5" s="154" t="s">
        <v>1</v>
      </c>
      <c r="C5" s="151" t="s">
        <v>72</v>
      </c>
      <c r="D5" s="151" t="s">
        <v>73</v>
      </c>
      <c r="E5" s="151" t="s">
        <v>74</v>
      </c>
      <c r="F5" s="151" t="s">
        <v>144</v>
      </c>
      <c r="G5" s="152" t="s">
        <v>2</v>
      </c>
      <c r="H5" s="149" t="s">
        <v>3</v>
      </c>
      <c r="I5" s="139" t="s">
        <v>4</v>
      </c>
      <c r="J5" s="153" t="s">
        <v>17</v>
      </c>
      <c r="K5" s="154" t="s">
        <v>1</v>
      </c>
      <c r="L5" s="151" t="s">
        <v>72</v>
      </c>
      <c r="M5" s="151" t="s">
        <v>73</v>
      </c>
      <c r="N5" s="151" t="s">
        <v>74</v>
      </c>
      <c r="O5" s="151" t="s">
        <v>144</v>
      </c>
      <c r="P5" s="152" t="s">
        <v>2</v>
      </c>
      <c r="Q5" s="149" t="s">
        <v>3</v>
      </c>
      <c r="R5" s="139" t="s">
        <v>4</v>
      </c>
    </row>
    <row r="6" spans="1:18" ht="23.45" customHeight="1" x14ac:dyDescent="0.55000000000000004">
      <c r="A6" s="153"/>
      <c r="B6" s="154"/>
      <c r="C6" s="151"/>
      <c r="D6" s="151"/>
      <c r="E6" s="151"/>
      <c r="F6" s="151"/>
      <c r="G6" s="152"/>
      <c r="H6" s="149"/>
      <c r="I6" s="139"/>
      <c r="J6" s="153"/>
      <c r="K6" s="154"/>
      <c r="L6" s="151"/>
      <c r="M6" s="151"/>
      <c r="N6" s="151"/>
      <c r="O6" s="151"/>
      <c r="P6" s="152"/>
      <c r="Q6" s="149"/>
      <c r="R6" s="139"/>
    </row>
    <row r="7" spans="1:18" ht="23.45" customHeight="1" x14ac:dyDescent="0.55000000000000004">
      <c r="A7" s="153"/>
      <c r="B7" s="154"/>
      <c r="C7" s="151"/>
      <c r="D7" s="151"/>
      <c r="E7" s="151"/>
      <c r="F7" s="151"/>
      <c r="G7" s="152"/>
      <c r="H7" s="149"/>
      <c r="I7" s="139"/>
      <c r="J7" s="153"/>
      <c r="K7" s="154"/>
      <c r="L7" s="151"/>
      <c r="M7" s="151"/>
      <c r="N7" s="151"/>
      <c r="O7" s="151"/>
      <c r="P7" s="152"/>
      <c r="Q7" s="149"/>
      <c r="R7" s="139"/>
    </row>
    <row r="8" spans="1:18" ht="23.45" customHeight="1" x14ac:dyDescent="0.55000000000000004">
      <c r="A8" s="153"/>
      <c r="B8" s="154"/>
      <c r="C8" s="151"/>
      <c r="D8" s="151"/>
      <c r="E8" s="151"/>
      <c r="F8" s="151"/>
      <c r="G8" s="152"/>
      <c r="H8" s="149"/>
      <c r="I8" s="139"/>
      <c r="J8" s="153"/>
      <c r="K8" s="154"/>
      <c r="L8" s="151"/>
      <c r="M8" s="151"/>
      <c r="N8" s="151"/>
      <c r="O8" s="151"/>
      <c r="P8" s="152"/>
      <c r="Q8" s="149"/>
      <c r="R8" s="139"/>
    </row>
    <row r="9" spans="1:18" ht="23.45" customHeight="1" x14ac:dyDescent="0.55000000000000004">
      <c r="A9" s="153"/>
      <c r="B9" s="154"/>
      <c r="C9" s="151"/>
      <c r="D9" s="151"/>
      <c r="E9" s="151"/>
      <c r="F9" s="151"/>
      <c r="G9" s="152"/>
      <c r="H9" s="149"/>
      <c r="I9" s="139"/>
      <c r="J9" s="153"/>
      <c r="K9" s="154"/>
      <c r="L9" s="151"/>
      <c r="M9" s="151"/>
      <c r="N9" s="151"/>
      <c r="O9" s="151"/>
      <c r="P9" s="152"/>
      <c r="Q9" s="149"/>
      <c r="R9" s="139"/>
    </row>
    <row r="10" spans="1:18" ht="28.15" customHeight="1" x14ac:dyDescent="0.55000000000000004">
      <c r="A10" s="153"/>
      <c r="B10" s="154"/>
      <c r="C10" s="151"/>
      <c r="D10" s="151"/>
      <c r="E10" s="151"/>
      <c r="F10" s="151"/>
      <c r="G10" s="152"/>
      <c r="H10" s="149"/>
      <c r="I10" s="139"/>
      <c r="J10" s="153"/>
      <c r="K10" s="154"/>
      <c r="L10" s="151"/>
      <c r="M10" s="151"/>
      <c r="N10" s="151"/>
      <c r="O10" s="151"/>
      <c r="P10" s="152"/>
      <c r="Q10" s="149"/>
      <c r="R10" s="139"/>
    </row>
    <row r="11" spans="1:18" ht="28.5" customHeight="1" x14ac:dyDescent="0.55000000000000004">
      <c r="A11" s="1">
        <v>1</v>
      </c>
      <c r="B11" s="6" t="str">
        <f>ข้อมูลนักเรียน!B5</f>
        <v>เด็กชายทิวัตถ์  คล้ายกระโทก</v>
      </c>
      <c r="C11" s="1">
        <v>2</v>
      </c>
      <c r="D11" s="1">
        <v>2</v>
      </c>
      <c r="E11" s="1">
        <v>2</v>
      </c>
      <c r="F11" s="1">
        <v>2</v>
      </c>
      <c r="G11" s="29">
        <f>SUM(C11:F11)</f>
        <v>8</v>
      </c>
      <c r="H11" s="68">
        <f>AVERAGE(C11:F11)</f>
        <v>2</v>
      </c>
      <c r="I11" s="28" t="str">
        <f>IF(H11&gt;=2.5,"ดีเยี่ยม",IF(H11&gt;=1.5,"ดี",IF(H11&gt;=1,"ผ่านเกณฑ์",IF(H11&gt;=0,"ไม่ผ่านเกณฑ์"))))</f>
        <v>ดี</v>
      </c>
      <c r="J11" s="1">
        <v>1</v>
      </c>
      <c r="K11" s="6" t="str">
        <f>ข้อมูลนักเรียน!B5</f>
        <v>เด็กชายทิวัตถ์  คล้ายกระโทก</v>
      </c>
      <c r="L11" s="1">
        <v>2</v>
      </c>
      <c r="M11" s="1">
        <v>2</v>
      </c>
      <c r="N11" s="1">
        <v>2</v>
      </c>
      <c r="O11" s="1">
        <v>2</v>
      </c>
      <c r="P11" s="29">
        <f>SUM(L11:O11)</f>
        <v>8</v>
      </c>
      <c r="Q11" s="68">
        <f>AVERAGE(L11:O11)</f>
        <v>2</v>
      </c>
      <c r="R11" s="28" t="str">
        <f>IF(Q11&gt;=2.5,"ดีเยี่ยม",IF(Q11&gt;=1.5,"ดี",IF(Q11&gt;=1,"ผ่านเกณฑ์",IF(Q11&gt;=0,"ไม่ผ่านเกณฑ์"))))</f>
        <v>ดี</v>
      </c>
    </row>
    <row r="12" spans="1:18" ht="28.5" customHeight="1" x14ac:dyDescent="0.55000000000000004">
      <c r="A12" s="1">
        <v>2</v>
      </c>
      <c r="B12" s="6" t="str">
        <f>ข้อมูลนักเรียน!B6</f>
        <v>เด็กชายเมธาพัศ  แผ้วครบุรี</v>
      </c>
      <c r="C12" s="1">
        <v>2</v>
      </c>
      <c r="D12" s="1">
        <v>2</v>
      </c>
      <c r="E12" s="1">
        <v>2</v>
      </c>
      <c r="F12" s="1">
        <v>2</v>
      </c>
      <c r="G12" s="29">
        <f t="shared" ref="G12:G15" si="0">SUM(C12:F12)</f>
        <v>8</v>
      </c>
      <c r="H12" s="68">
        <f t="shared" ref="H12:H15" si="1">AVERAGE(C12:F12)</f>
        <v>2</v>
      </c>
      <c r="I12" s="28" t="str">
        <f t="shared" ref="I12:I30" si="2">IF(H12&gt;=2.5,"ดีเยี่ยม",IF(H12&gt;=1.5,"ดี",IF(H12&gt;=1,"ผ่านเกณฑ์",IF(H12&gt;=0,"ไม่ผ่านเกณฑ์"))))</f>
        <v>ดี</v>
      </c>
      <c r="J12" s="1">
        <v>2</v>
      </c>
      <c r="K12" s="6" t="str">
        <f>ข้อมูลนักเรียน!B6</f>
        <v>เด็กชายเมธาพัศ  แผ้วครบุรี</v>
      </c>
      <c r="L12" s="1">
        <v>2</v>
      </c>
      <c r="M12" s="1">
        <v>2</v>
      </c>
      <c r="N12" s="1">
        <v>2</v>
      </c>
      <c r="O12" s="1">
        <v>2</v>
      </c>
      <c r="P12" s="29">
        <f t="shared" ref="P12:P30" si="3">SUM(L12:O12)</f>
        <v>8</v>
      </c>
      <c r="Q12" s="68">
        <f t="shared" ref="Q12:Q30" si="4">AVERAGE(L12:O12)</f>
        <v>2</v>
      </c>
      <c r="R12" s="28" t="str">
        <f t="shared" ref="R12:R30" si="5">IF(Q12&gt;=2.5,"ดีเยี่ยม",IF(Q12&gt;=1.5,"ดี",IF(Q12&gt;=1,"ผ่านเกณฑ์",IF(Q12&gt;=0,"ไม่ผ่านเกณฑ์"))))</f>
        <v>ดี</v>
      </c>
    </row>
    <row r="13" spans="1:18" ht="28.5" customHeight="1" x14ac:dyDescent="0.55000000000000004">
      <c r="A13" s="1">
        <v>3</v>
      </c>
      <c r="B13" s="6" t="str">
        <f>ข้อมูลนักเรียน!B7</f>
        <v>เด็กชายโชคชัย  เรือนเพชร</v>
      </c>
      <c r="C13" s="1">
        <v>3</v>
      </c>
      <c r="D13" s="1">
        <v>3</v>
      </c>
      <c r="E13" s="1">
        <v>3</v>
      </c>
      <c r="F13" s="1">
        <v>3</v>
      </c>
      <c r="G13" s="29">
        <f t="shared" si="0"/>
        <v>12</v>
      </c>
      <c r="H13" s="68">
        <f t="shared" si="1"/>
        <v>3</v>
      </c>
      <c r="I13" s="28" t="str">
        <f t="shared" si="2"/>
        <v>ดีเยี่ยม</v>
      </c>
      <c r="J13" s="1">
        <v>3</v>
      </c>
      <c r="K13" s="6" t="str">
        <f>ข้อมูลนักเรียน!B7</f>
        <v>เด็กชายโชคชัย  เรือนเพชร</v>
      </c>
      <c r="L13" s="1">
        <v>3</v>
      </c>
      <c r="M13" s="1">
        <v>3</v>
      </c>
      <c r="N13" s="1">
        <v>3</v>
      </c>
      <c r="O13" s="1">
        <v>3</v>
      </c>
      <c r="P13" s="29">
        <f t="shared" si="3"/>
        <v>12</v>
      </c>
      <c r="Q13" s="68">
        <f t="shared" si="4"/>
        <v>3</v>
      </c>
      <c r="R13" s="28" t="str">
        <f t="shared" si="5"/>
        <v>ดีเยี่ยม</v>
      </c>
    </row>
    <row r="14" spans="1:18" ht="28.5" customHeight="1" x14ac:dyDescent="0.55000000000000004">
      <c r="A14" s="1">
        <v>4</v>
      </c>
      <c r="B14" s="6" t="str">
        <f>ข้อมูลนักเรียน!B8</f>
        <v>เด็กชายกฤตพจน์  เพชรท้าว</v>
      </c>
      <c r="C14" s="1">
        <v>3</v>
      </c>
      <c r="D14" s="1">
        <v>3</v>
      </c>
      <c r="E14" s="1">
        <v>3</v>
      </c>
      <c r="F14" s="1">
        <v>3</v>
      </c>
      <c r="G14" s="29">
        <f t="shared" si="0"/>
        <v>12</v>
      </c>
      <c r="H14" s="68">
        <f t="shared" si="1"/>
        <v>3</v>
      </c>
      <c r="I14" s="28" t="str">
        <f t="shared" si="2"/>
        <v>ดีเยี่ยม</v>
      </c>
      <c r="J14" s="1">
        <v>4</v>
      </c>
      <c r="K14" s="6" t="str">
        <f>ข้อมูลนักเรียน!B8</f>
        <v>เด็กชายกฤตพจน์  เพชรท้าว</v>
      </c>
      <c r="L14" s="1">
        <v>3</v>
      </c>
      <c r="M14" s="1">
        <v>3</v>
      </c>
      <c r="N14" s="1">
        <v>3</v>
      </c>
      <c r="O14" s="1">
        <v>3</v>
      </c>
      <c r="P14" s="29">
        <f t="shared" si="3"/>
        <v>12</v>
      </c>
      <c r="Q14" s="68">
        <f t="shared" si="4"/>
        <v>3</v>
      </c>
      <c r="R14" s="28" t="str">
        <f t="shared" si="5"/>
        <v>ดีเยี่ยม</v>
      </c>
    </row>
    <row r="15" spans="1:18" ht="28.5" customHeight="1" x14ac:dyDescent="0.55000000000000004">
      <c r="A15" s="1">
        <v>5</v>
      </c>
      <c r="B15" s="6" t="str">
        <f>ข้อมูลนักเรียน!B9</f>
        <v>เด็กชายภัทนนท์  เตาตะขบ</v>
      </c>
      <c r="C15" s="1">
        <v>2</v>
      </c>
      <c r="D15" s="1">
        <v>3</v>
      </c>
      <c r="E15" s="1">
        <v>2</v>
      </c>
      <c r="F15" s="1">
        <v>3</v>
      </c>
      <c r="G15" s="29">
        <f t="shared" si="0"/>
        <v>10</v>
      </c>
      <c r="H15" s="68">
        <f t="shared" si="1"/>
        <v>2.5</v>
      </c>
      <c r="I15" s="28" t="str">
        <f t="shared" si="2"/>
        <v>ดีเยี่ยม</v>
      </c>
      <c r="J15" s="1">
        <v>5</v>
      </c>
      <c r="K15" s="6" t="str">
        <f>ข้อมูลนักเรียน!B9</f>
        <v>เด็กชายภัทนนท์  เตาตะขบ</v>
      </c>
      <c r="L15" s="1">
        <v>2</v>
      </c>
      <c r="M15" s="1">
        <v>3</v>
      </c>
      <c r="N15" s="1">
        <v>2</v>
      </c>
      <c r="O15" s="1">
        <v>3</v>
      </c>
      <c r="P15" s="29">
        <f t="shared" si="3"/>
        <v>10</v>
      </c>
      <c r="Q15" s="68">
        <f t="shared" si="4"/>
        <v>2.5</v>
      </c>
      <c r="R15" s="28" t="str">
        <f t="shared" si="5"/>
        <v>ดีเยี่ยม</v>
      </c>
    </row>
    <row r="16" spans="1:18" ht="28.5" customHeight="1" x14ac:dyDescent="0.55000000000000004">
      <c r="A16" s="1">
        <v>6</v>
      </c>
      <c r="B16" s="6" t="str">
        <f>ข้อมูลนักเรียน!B10</f>
        <v>เด็กหญิงเสาวภาคย์  สิงห์บัญชา</v>
      </c>
      <c r="C16" s="1">
        <v>3</v>
      </c>
      <c r="D16" s="1">
        <v>3</v>
      </c>
      <c r="E16" s="1">
        <v>3</v>
      </c>
      <c r="F16" s="1">
        <v>3</v>
      </c>
      <c r="G16" s="29">
        <f t="shared" ref="G16:G30" si="6">SUM(C16:F16)</f>
        <v>12</v>
      </c>
      <c r="H16" s="68">
        <f t="shared" ref="H16:H30" si="7">AVERAGE(C16:F16)</f>
        <v>3</v>
      </c>
      <c r="I16" s="28" t="str">
        <f t="shared" si="2"/>
        <v>ดีเยี่ยม</v>
      </c>
      <c r="J16" s="1">
        <v>6</v>
      </c>
      <c r="K16" s="6" t="str">
        <f>ข้อมูลนักเรียน!B10</f>
        <v>เด็กหญิงเสาวภาคย์  สิงห์บัญชา</v>
      </c>
      <c r="L16" s="1">
        <v>3</v>
      </c>
      <c r="M16" s="1">
        <v>3</v>
      </c>
      <c r="N16" s="1">
        <v>3</v>
      </c>
      <c r="O16" s="1">
        <v>3</v>
      </c>
      <c r="P16" s="29">
        <f t="shared" si="3"/>
        <v>12</v>
      </c>
      <c r="Q16" s="68">
        <f t="shared" si="4"/>
        <v>3</v>
      </c>
      <c r="R16" s="28" t="str">
        <f t="shared" si="5"/>
        <v>ดีเยี่ยม</v>
      </c>
    </row>
    <row r="17" spans="1:18" ht="28.5" customHeight="1" x14ac:dyDescent="0.55000000000000004">
      <c r="A17" s="1">
        <v>7</v>
      </c>
      <c r="B17" s="6" t="str">
        <f>ข้อมูลนักเรียน!B11</f>
        <v>เด็กหญิงพิชญาพร  ชินรัมย์</v>
      </c>
      <c r="C17" s="1">
        <v>2</v>
      </c>
      <c r="D17" s="1">
        <v>3</v>
      </c>
      <c r="E17" s="1">
        <v>2</v>
      </c>
      <c r="F17" s="1">
        <v>2</v>
      </c>
      <c r="G17" s="29">
        <f t="shared" si="6"/>
        <v>9</v>
      </c>
      <c r="H17" s="68">
        <f t="shared" si="7"/>
        <v>2.25</v>
      </c>
      <c r="I17" s="28" t="str">
        <f t="shared" si="2"/>
        <v>ดี</v>
      </c>
      <c r="J17" s="1">
        <v>7</v>
      </c>
      <c r="K17" s="6" t="str">
        <f>ข้อมูลนักเรียน!B11</f>
        <v>เด็กหญิงพิชญาพร  ชินรัมย์</v>
      </c>
      <c r="L17" s="1">
        <v>2</v>
      </c>
      <c r="M17" s="1">
        <v>3</v>
      </c>
      <c r="N17" s="1">
        <v>2</v>
      </c>
      <c r="O17" s="1">
        <v>2</v>
      </c>
      <c r="P17" s="29">
        <f t="shared" si="3"/>
        <v>9</v>
      </c>
      <c r="Q17" s="68">
        <f t="shared" si="4"/>
        <v>2.25</v>
      </c>
      <c r="R17" s="28" t="str">
        <f t="shared" si="5"/>
        <v>ดี</v>
      </c>
    </row>
    <row r="18" spans="1:18" ht="28.5" customHeight="1" x14ac:dyDescent="0.55000000000000004">
      <c r="A18" s="1">
        <v>8</v>
      </c>
      <c r="B18" s="6" t="str">
        <f>ข้อมูลนักเรียน!B12</f>
        <v>เด็กหญิงเพชรรัตน์  ฉันกระโทก</v>
      </c>
      <c r="C18" s="1">
        <v>3</v>
      </c>
      <c r="D18" s="1">
        <v>3</v>
      </c>
      <c r="E18" s="1">
        <v>3</v>
      </c>
      <c r="F18" s="1">
        <v>3</v>
      </c>
      <c r="G18" s="29">
        <f t="shared" si="6"/>
        <v>12</v>
      </c>
      <c r="H18" s="68">
        <f t="shared" si="7"/>
        <v>3</v>
      </c>
      <c r="I18" s="28" t="str">
        <f t="shared" si="2"/>
        <v>ดีเยี่ยม</v>
      </c>
      <c r="J18" s="1">
        <v>8</v>
      </c>
      <c r="K18" s="6" t="str">
        <f>ข้อมูลนักเรียน!B12</f>
        <v>เด็กหญิงเพชรรัตน์  ฉันกระโทก</v>
      </c>
      <c r="L18" s="1">
        <v>3</v>
      </c>
      <c r="M18" s="1">
        <v>3</v>
      </c>
      <c r="N18" s="1">
        <v>3</v>
      </c>
      <c r="O18" s="1">
        <v>3</v>
      </c>
      <c r="P18" s="29">
        <f t="shared" si="3"/>
        <v>12</v>
      </c>
      <c r="Q18" s="68">
        <f t="shared" si="4"/>
        <v>3</v>
      </c>
      <c r="R18" s="28" t="str">
        <f t="shared" si="5"/>
        <v>ดีเยี่ยม</v>
      </c>
    </row>
    <row r="19" spans="1:18" ht="28.5" customHeight="1" x14ac:dyDescent="0.55000000000000004">
      <c r="A19" s="1">
        <v>9</v>
      </c>
      <c r="B19" s="6" t="str">
        <f>ข้อมูลนักเรียน!B13</f>
        <v>เด็กหญิงกานต์ธิดา  แสนกระโทก</v>
      </c>
      <c r="C19" s="1">
        <v>2</v>
      </c>
      <c r="D19" s="1">
        <v>3</v>
      </c>
      <c r="E19" s="1">
        <v>3</v>
      </c>
      <c r="F19" s="1">
        <v>2</v>
      </c>
      <c r="G19" s="29">
        <f t="shared" si="6"/>
        <v>10</v>
      </c>
      <c r="H19" s="68">
        <f t="shared" si="7"/>
        <v>2.5</v>
      </c>
      <c r="I19" s="28" t="str">
        <f t="shared" si="2"/>
        <v>ดีเยี่ยม</v>
      </c>
      <c r="J19" s="1">
        <v>9</v>
      </c>
      <c r="K19" s="6" t="str">
        <f>ข้อมูลนักเรียน!B13</f>
        <v>เด็กหญิงกานต์ธิดา  แสนกระโทก</v>
      </c>
      <c r="L19" s="1">
        <v>2</v>
      </c>
      <c r="M19" s="1">
        <v>3</v>
      </c>
      <c r="N19" s="1">
        <v>3</v>
      </c>
      <c r="O19" s="1">
        <v>2</v>
      </c>
      <c r="P19" s="29">
        <f t="shared" si="3"/>
        <v>10</v>
      </c>
      <c r="Q19" s="68">
        <f t="shared" si="4"/>
        <v>2.5</v>
      </c>
      <c r="R19" s="28" t="str">
        <f t="shared" si="5"/>
        <v>ดีเยี่ยม</v>
      </c>
    </row>
    <row r="20" spans="1:18" ht="28.5" customHeight="1" x14ac:dyDescent="0.55000000000000004">
      <c r="A20" s="1">
        <v>10</v>
      </c>
      <c r="B20" s="6" t="str">
        <f>ข้อมูลนักเรียน!B14</f>
        <v>เด็กชายอนุวัฒน์  เนื้อกระโทก</v>
      </c>
      <c r="C20" s="1">
        <v>2</v>
      </c>
      <c r="D20" s="1">
        <v>3</v>
      </c>
      <c r="E20" s="1">
        <v>2</v>
      </c>
      <c r="F20" s="1">
        <v>2</v>
      </c>
      <c r="G20" s="29">
        <f t="shared" si="6"/>
        <v>9</v>
      </c>
      <c r="H20" s="68">
        <f t="shared" si="7"/>
        <v>2.25</v>
      </c>
      <c r="I20" s="28" t="str">
        <f t="shared" si="2"/>
        <v>ดี</v>
      </c>
      <c r="J20" s="1">
        <v>10</v>
      </c>
      <c r="K20" s="6" t="str">
        <f>ข้อมูลนักเรียน!B14</f>
        <v>เด็กชายอนุวัฒน์  เนื้อกระโทก</v>
      </c>
      <c r="L20" s="1">
        <v>2</v>
      </c>
      <c r="M20" s="1">
        <v>3</v>
      </c>
      <c r="N20" s="1">
        <v>2</v>
      </c>
      <c r="O20" s="1">
        <v>2</v>
      </c>
      <c r="P20" s="29">
        <f t="shared" si="3"/>
        <v>9</v>
      </c>
      <c r="Q20" s="68">
        <f t="shared" si="4"/>
        <v>2.25</v>
      </c>
      <c r="R20" s="28" t="str">
        <f t="shared" si="5"/>
        <v>ดี</v>
      </c>
    </row>
    <row r="21" spans="1:18" ht="28.5" customHeight="1" x14ac:dyDescent="0.55000000000000004">
      <c r="A21" s="1">
        <v>11</v>
      </c>
      <c r="B21" s="6" t="str">
        <f>ข้อมูลนักเรียน!B15</f>
        <v>เด็กหญิงกิตญาดา  หมั่นกุดเวียน</v>
      </c>
      <c r="C21" s="1">
        <v>2</v>
      </c>
      <c r="D21" s="1">
        <v>2</v>
      </c>
      <c r="E21" s="1">
        <v>3</v>
      </c>
      <c r="F21" s="1">
        <v>2</v>
      </c>
      <c r="G21" s="29">
        <f t="shared" si="6"/>
        <v>9</v>
      </c>
      <c r="H21" s="68">
        <f t="shared" si="7"/>
        <v>2.25</v>
      </c>
      <c r="I21" s="28" t="str">
        <f t="shared" si="2"/>
        <v>ดี</v>
      </c>
      <c r="J21" s="1">
        <v>11</v>
      </c>
      <c r="K21" s="6" t="str">
        <f>ข้อมูลนักเรียน!B15</f>
        <v>เด็กหญิงกิตญาดา  หมั่นกุดเวียน</v>
      </c>
      <c r="L21" s="1">
        <v>2</v>
      </c>
      <c r="M21" s="1">
        <v>2</v>
      </c>
      <c r="N21" s="1">
        <v>3</v>
      </c>
      <c r="O21" s="1">
        <v>2</v>
      </c>
      <c r="P21" s="29">
        <f t="shared" si="3"/>
        <v>9</v>
      </c>
      <c r="Q21" s="68">
        <f t="shared" si="4"/>
        <v>2.25</v>
      </c>
      <c r="R21" s="28" t="str">
        <f t="shared" si="5"/>
        <v>ดี</v>
      </c>
    </row>
    <row r="22" spans="1:18" ht="28.5" customHeight="1" x14ac:dyDescent="0.55000000000000004">
      <c r="A22" s="1">
        <v>12</v>
      </c>
      <c r="B22" s="6" t="str">
        <f>ข้อมูลนักเรียน!B16</f>
        <v>เด็กชายจิรณัฐ หมั่นกุดเวียน</v>
      </c>
      <c r="C22" s="1">
        <v>3</v>
      </c>
      <c r="D22" s="1">
        <v>3</v>
      </c>
      <c r="E22" s="1">
        <v>3</v>
      </c>
      <c r="F22" s="1">
        <v>3</v>
      </c>
      <c r="G22" s="29">
        <f t="shared" si="6"/>
        <v>12</v>
      </c>
      <c r="H22" s="68">
        <f t="shared" si="7"/>
        <v>3</v>
      </c>
      <c r="I22" s="28" t="str">
        <f t="shared" si="2"/>
        <v>ดีเยี่ยม</v>
      </c>
      <c r="J22" s="1">
        <v>12</v>
      </c>
      <c r="K22" s="6" t="str">
        <f>ข้อมูลนักเรียน!B16</f>
        <v>เด็กชายจิรณัฐ หมั่นกุดเวียน</v>
      </c>
      <c r="L22" s="1">
        <v>3</v>
      </c>
      <c r="M22" s="1">
        <v>3</v>
      </c>
      <c r="N22" s="1">
        <v>3</v>
      </c>
      <c r="O22" s="1">
        <v>3</v>
      </c>
      <c r="P22" s="29">
        <f t="shared" si="3"/>
        <v>12</v>
      </c>
      <c r="Q22" s="68">
        <f t="shared" si="4"/>
        <v>3</v>
      </c>
      <c r="R22" s="28" t="str">
        <f t="shared" si="5"/>
        <v>ดีเยี่ยม</v>
      </c>
    </row>
    <row r="23" spans="1:18" ht="28.5" customHeight="1" x14ac:dyDescent="0.55000000000000004">
      <c r="A23" s="1">
        <v>13</v>
      </c>
      <c r="B23" s="6" t="str">
        <f>ข้อมูลนักเรียน!B17</f>
        <v>เด็กชายกฤตษฎา รัตนะมาลา</v>
      </c>
      <c r="C23" s="1">
        <v>2</v>
      </c>
      <c r="D23" s="1">
        <v>3</v>
      </c>
      <c r="E23" s="1">
        <v>2</v>
      </c>
      <c r="F23" s="1">
        <v>2</v>
      </c>
      <c r="G23" s="29">
        <f t="shared" si="6"/>
        <v>9</v>
      </c>
      <c r="H23" s="68">
        <f t="shared" si="7"/>
        <v>2.25</v>
      </c>
      <c r="I23" s="28" t="str">
        <f t="shared" si="2"/>
        <v>ดี</v>
      </c>
      <c r="J23" s="1">
        <v>13</v>
      </c>
      <c r="K23" s="6" t="str">
        <f>ข้อมูลนักเรียน!B17</f>
        <v>เด็กชายกฤตษฎา รัตนะมาลา</v>
      </c>
      <c r="L23" s="1">
        <v>2</v>
      </c>
      <c r="M23" s="1">
        <v>3</v>
      </c>
      <c r="N23" s="1">
        <v>2</v>
      </c>
      <c r="O23" s="1">
        <v>2</v>
      </c>
      <c r="P23" s="29">
        <f t="shared" si="3"/>
        <v>9</v>
      </c>
      <c r="Q23" s="68">
        <f t="shared" si="4"/>
        <v>2.25</v>
      </c>
      <c r="R23" s="28" t="str">
        <f t="shared" si="5"/>
        <v>ดี</v>
      </c>
    </row>
    <row r="24" spans="1:18" ht="28.5" customHeight="1" x14ac:dyDescent="0.55000000000000004">
      <c r="A24" s="1">
        <v>14</v>
      </c>
      <c r="B24" s="6" t="str">
        <f>ข้อมูลนักเรียน!B18</f>
        <v>เด็กหญิงกัญญารัตน์ วรรณุรักษ์</v>
      </c>
      <c r="C24" s="1">
        <v>2</v>
      </c>
      <c r="D24" s="1">
        <v>3</v>
      </c>
      <c r="E24" s="1">
        <v>2</v>
      </c>
      <c r="F24" s="1">
        <v>2</v>
      </c>
      <c r="G24" s="29">
        <f t="shared" si="6"/>
        <v>9</v>
      </c>
      <c r="H24" s="68">
        <f t="shared" si="7"/>
        <v>2.25</v>
      </c>
      <c r="I24" s="28" t="str">
        <f t="shared" si="2"/>
        <v>ดี</v>
      </c>
      <c r="J24" s="1">
        <v>14</v>
      </c>
      <c r="K24" s="6" t="str">
        <f>ข้อมูลนักเรียน!B18</f>
        <v>เด็กหญิงกัญญารัตน์ วรรณุรักษ์</v>
      </c>
      <c r="L24" s="1">
        <v>2</v>
      </c>
      <c r="M24" s="1">
        <v>3</v>
      </c>
      <c r="N24" s="1">
        <v>2</v>
      </c>
      <c r="O24" s="1">
        <v>2</v>
      </c>
      <c r="P24" s="29">
        <f t="shared" si="3"/>
        <v>9</v>
      </c>
      <c r="Q24" s="68">
        <f t="shared" si="4"/>
        <v>2.25</v>
      </c>
      <c r="R24" s="28" t="str">
        <f t="shared" si="5"/>
        <v>ดี</v>
      </c>
    </row>
    <row r="25" spans="1:18" ht="28.5" customHeight="1" x14ac:dyDescent="0.55000000000000004">
      <c r="A25" s="1">
        <v>15</v>
      </c>
      <c r="B25" s="6" t="str">
        <f>ข้อมูลนักเรียน!B19</f>
        <v>เด็กหญิงนิชาพร  เรือนเพชร</v>
      </c>
      <c r="C25" s="1">
        <v>3</v>
      </c>
      <c r="D25" s="1">
        <v>2</v>
      </c>
      <c r="E25" s="1">
        <v>3</v>
      </c>
      <c r="F25" s="1">
        <v>3</v>
      </c>
      <c r="G25" s="29">
        <f t="shared" si="6"/>
        <v>11</v>
      </c>
      <c r="H25" s="68">
        <f t="shared" si="7"/>
        <v>2.75</v>
      </c>
      <c r="I25" s="28" t="str">
        <f t="shared" si="2"/>
        <v>ดีเยี่ยม</v>
      </c>
      <c r="J25" s="1">
        <v>15</v>
      </c>
      <c r="K25" s="6" t="str">
        <f>ข้อมูลนักเรียน!B19</f>
        <v>เด็กหญิงนิชาพร  เรือนเพชร</v>
      </c>
      <c r="L25" s="1">
        <v>3</v>
      </c>
      <c r="M25" s="1">
        <v>2</v>
      </c>
      <c r="N25" s="1">
        <v>3</v>
      </c>
      <c r="O25" s="1">
        <v>3</v>
      </c>
      <c r="P25" s="29">
        <f t="shared" si="3"/>
        <v>11</v>
      </c>
      <c r="Q25" s="68">
        <f t="shared" si="4"/>
        <v>2.75</v>
      </c>
      <c r="R25" s="28" t="str">
        <f t="shared" si="5"/>
        <v>ดีเยี่ยม</v>
      </c>
    </row>
    <row r="26" spans="1:18" ht="28.5" customHeight="1" x14ac:dyDescent="0.55000000000000004">
      <c r="A26" s="1">
        <v>16</v>
      </c>
      <c r="B26" s="6" t="str">
        <f>ข้อมูลนักเรียน!B20</f>
        <v>เด็กหญิงธัญชนก ลีกระโทก</v>
      </c>
      <c r="C26" s="1">
        <v>1</v>
      </c>
      <c r="D26" s="1">
        <v>1</v>
      </c>
      <c r="E26" s="1">
        <v>1</v>
      </c>
      <c r="F26" s="1">
        <v>2</v>
      </c>
      <c r="G26" s="29">
        <f t="shared" si="6"/>
        <v>5</v>
      </c>
      <c r="H26" s="68">
        <f t="shared" si="7"/>
        <v>1.25</v>
      </c>
      <c r="I26" s="28" t="str">
        <f t="shared" si="2"/>
        <v>ผ่านเกณฑ์</v>
      </c>
      <c r="J26" s="1">
        <v>16</v>
      </c>
      <c r="K26" s="6" t="str">
        <f>ข้อมูลนักเรียน!B20</f>
        <v>เด็กหญิงธัญชนก ลีกระโทก</v>
      </c>
      <c r="L26" s="1">
        <v>1</v>
      </c>
      <c r="M26" s="1">
        <v>1</v>
      </c>
      <c r="N26" s="1">
        <v>1</v>
      </c>
      <c r="O26" s="1">
        <v>2</v>
      </c>
      <c r="P26" s="29">
        <f t="shared" si="3"/>
        <v>5</v>
      </c>
      <c r="Q26" s="68">
        <f t="shared" si="4"/>
        <v>1.25</v>
      </c>
      <c r="R26" s="28" t="str">
        <f t="shared" si="5"/>
        <v>ผ่านเกณฑ์</v>
      </c>
    </row>
    <row r="27" spans="1:18" ht="28.5" customHeight="1" x14ac:dyDescent="0.55000000000000004">
      <c r="A27" s="1">
        <v>17</v>
      </c>
      <c r="B27" s="6" t="str">
        <f>ข้อมูลนักเรียน!B21</f>
        <v>เด็กหญิงอารยา ชื่นกระโทก</v>
      </c>
      <c r="C27" s="1">
        <v>3</v>
      </c>
      <c r="D27" s="1">
        <v>3</v>
      </c>
      <c r="E27" s="1">
        <v>3</v>
      </c>
      <c r="F27" s="1">
        <v>3</v>
      </c>
      <c r="G27" s="29">
        <f t="shared" si="6"/>
        <v>12</v>
      </c>
      <c r="H27" s="68">
        <f t="shared" si="7"/>
        <v>3</v>
      </c>
      <c r="I27" s="28" t="str">
        <f t="shared" si="2"/>
        <v>ดีเยี่ยม</v>
      </c>
      <c r="J27" s="1">
        <v>17</v>
      </c>
      <c r="K27" s="6" t="str">
        <f>ข้อมูลนักเรียน!B21</f>
        <v>เด็กหญิงอารยา ชื่นกระโทก</v>
      </c>
      <c r="L27" s="1">
        <v>3</v>
      </c>
      <c r="M27" s="1">
        <v>3</v>
      </c>
      <c r="N27" s="1">
        <v>3</v>
      </c>
      <c r="O27" s="1">
        <v>3</v>
      </c>
      <c r="P27" s="29">
        <f t="shared" si="3"/>
        <v>12</v>
      </c>
      <c r="Q27" s="68">
        <f t="shared" si="4"/>
        <v>3</v>
      </c>
      <c r="R27" s="28" t="str">
        <f t="shared" si="5"/>
        <v>ดีเยี่ยม</v>
      </c>
    </row>
    <row r="28" spans="1:18" ht="28.5" customHeight="1" x14ac:dyDescent="0.55000000000000004">
      <c r="A28" s="1">
        <v>18</v>
      </c>
      <c r="B28" s="6" t="str">
        <f>ข้อมูลนักเรียน!B22</f>
        <v>เด็กชายศุภากร  พงษ์กระโทก</v>
      </c>
      <c r="C28" s="1">
        <v>3</v>
      </c>
      <c r="D28" s="1">
        <v>3</v>
      </c>
      <c r="E28" s="1">
        <v>3</v>
      </c>
      <c r="F28" s="1">
        <v>3</v>
      </c>
      <c r="G28" s="29">
        <f t="shared" si="6"/>
        <v>12</v>
      </c>
      <c r="H28" s="68">
        <f t="shared" si="7"/>
        <v>3</v>
      </c>
      <c r="I28" s="28" t="str">
        <f t="shared" si="2"/>
        <v>ดีเยี่ยม</v>
      </c>
      <c r="J28" s="1">
        <v>18</v>
      </c>
      <c r="K28" s="6" t="str">
        <f>ข้อมูลนักเรียน!B22</f>
        <v>เด็กชายศุภากร  พงษ์กระโทก</v>
      </c>
      <c r="L28" s="1">
        <v>3</v>
      </c>
      <c r="M28" s="1">
        <v>3</v>
      </c>
      <c r="N28" s="1">
        <v>3</v>
      </c>
      <c r="O28" s="1">
        <v>3</v>
      </c>
      <c r="P28" s="29">
        <f t="shared" si="3"/>
        <v>12</v>
      </c>
      <c r="Q28" s="68">
        <f t="shared" si="4"/>
        <v>3</v>
      </c>
      <c r="R28" s="28" t="str">
        <f t="shared" si="5"/>
        <v>ดีเยี่ยม</v>
      </c>
    </row>
    <row r="29" spans="1:18" ht="28.5" customHeight="1" x14ac:dyDescent="0.55000000000000004">
      <c r="A29" s="1">
        <v>19</v>
      </c>
      <c r="B29" s="6" t="str">
        <f>ข้อมูลนักเรียน!B23</f>
        <v>เด็กชายอนุชา รวบกระโทก</v>
      </c>
      <c r="C29" s="1">
        <v>3</v>
      </c>
      <c r="D29" s="1">
        <v>3</v>
      </c>
      <c r="E29" s="1">
        <v>3</v>
      </c>
      <c r="F29" s="1">
        <v>3</v>
      </c>
      <c r="G29" s="29">
        <f t="shared" si="6"/>
        <v>12</v>
      </c>
      <c r="H29" s="68">
        <f t="shared" si="7"/>
        <v>3</v>
      </c>
      <c r="I29" s="28" t="str">
        <f t="shared" si="2"/>
        <v>ดีเยี่ยม</v>
      </c>
      <c r="J29" s="1">
        <v>19</v>
      </c>
      <c r="K29" s="6" t="str">
        <f>ข้อมูลนักเรียน!B23</f>
        <v>เด็กชายอนุชา รวบกระโทก</v>
      </c>
      <c r="L29" s="1">
        <v>3</v>
      </c>
      <c r="M29" s="1">
        <v>3</v>
      </c>
      <c r="N29" s="1">
        <v>3</v>
      </c>
      <c r="O29" s="1">
        <v>3</v>
      </c>
      <c r="P29" s="29">
        <f t="shared" si="3"/>
        <v>12</v>
      </c>
      <c r="Q29" s="68">
        <f t="shared" si="4"/>
        <v>3</v>
      </c>
      <c r="R29" s="28" t="str">
        <f t="shared" si="5"/>
        <v>ดีเยี่ยม</v>
      </c>
    </row>
    <row r="30" spans="1:18" ht="28.5" customHeight="1" x14ac:dyDescent="0.55000000000000004">
      <c r="A30" s="1">
        <v>20</v>
      </c>
      <c r="B30" s="6" t="str">
        <f>ข้อมูลนักเรียน!B24</f>
        <v>เด็กหญิงวรรณวิศา  อุบลบาน</v>
      </c>
      <c r="C30" s="1">
        <v>3</v>
      </c>
      <c r="D30" s="1">
        <v>3</v>
      </c>
      <c r="E30" s="1">
        <v>3</v>
      </c>
      <c r="F30" s="1">
        <v>3</v>
      </c>
      <c r="G30" s="29">
        <f t="shared" si="6"/>
        <v>12</v>
      </c>
      <c r="H30" s="68">
        <f t="shared" si="7"/>
        <v>3</v>
      </c>
      <c r="I30" s="28" t="str">
        <f t="shared" si="2"/>
        <v>ดีเยี่ยม</v>
      </c>
      <c r="J30" s="1">
        <v>20</v>
      </c>
      <c r="K30" s="6" t="str">
        <f>ข้อมูลนักเรียน!B24</f>
        <v>เด็กหญิงวรรณวิศา  อุบลบาน</v>
      </c>
      <c r="L30" s="1">
        <v>3</v>
      </c>
      <c r="M30" s="1">
        <v>3</v>
      </c>
      <c r="N30" s="1">
        <v>3</v>
      </c>
      <c r="O30" s="1">
        <v>3</v>
      </c>
      <c r="P30" s="29">
        <f t="shared" si="3"/>
        <v>12</v>
      </c>
      <c r="Q30" s="68">
        <f t="shared" si="4"/>
        <v>3</v>
      </c>
      <c r="R30" s="28" t="str">
        <f t="shared" si="5"/>
        <v>ดีเยี่ยม</v>
      </c>
    </row>
    <row r="31" spans="1:18" ht="28.5" customHeight="1" x14ac:dyDescent="0.55000000000000004">
      <c r="A31" s="1">
        <v>21</v>
      </c>
      <c r="B31" s="6" t="str">
        <f>ข้อมูลนักเรียน!B25</f>
        <v>เด็กชายธชย  นนสุรัตน์</v>
      </c>
      <c r="C31" s="1">
        <v>3</v>
      </c>
      <c r="D31" s="1">
        <v>3</v>
      </c>
      <c r="E31" s="1">
        <v>3</v>
      </c>
      <c r="F31" s="1">
        <v>3</v>
      </c>
      <c r="G31" s="29">
        <f t="shared" ref="G31" si="8">SUM(C31:F31)</f>
        <v>12</v>
      </c>
      <c r="H31" s="68">
        <f t="shared" ref="H31" si="9">AVERAGE(C31:F31)</f>
        <v>3</v>
      </c>
      <c r="I31" s="28" t="str">
        <f t="shared" ref="I31" si="10">IF(H31&gt;=2.5,"ดีเยี่ยม",IF(H31&gt;=1.5,"ดี",IF(H31&gt;=1,"ผ่านเกณฑ์",IF(H31&gt;=0,"ไม่ผ่านเกณฑ์"))))</f>
        <v>ดีเยี่ยม</v>
      </c>
      <c r="J31" s="1">
        <v>21</v>
      </c>
      <c r="K31" s="6" t="str">
        <f>ข้อมูลนักเรียน!B25</f>
        <v>เด็กชายธชย  นนสุรัตน์</v>
      </c>
      <c r="L31" s="1">
        <v>3</v>
      </c>
      <c r="M31" s="1">
        <v>3</v>
      </c>
      <c r="N31" s="1">
        <v>3</v>
      </c>
      <c r="O31" s="1">
        <v>3</v>
      </c>
      <c r="P31" s="29">
        <f t="shared" ref="P31" si="11">SUM(L31:O31)</f>
        <v>12</v>
      </c>
      <c r="Q31" s="68">
        <f t="shared" ref="Q31" si="12">AVERAGE(L31:O31)</f>
        <v>3</v>
      </c>
      <c r="R31" s="28" t="str">
        <f t="shared" ref="R31" si="13">IF(Q31&gt;=2.5,"ดีเยี่ยม",IF(Q31&gt;=1.5,"ดี",IF(Q31&gt;=1,"ผ่านเกณฑ์",IF(Q31&gt;=0,"ไม่ผ่านเกณฑ์"))))</f>
        <v>ดีเยี่ยม</v>
      </c>
    </row>
    <row r="32" spans="1:18" ht="28.5" customHeight="1" x14ac:dyDescent="0.55000000000000004">
      <c r="A32" s="1"/>
      <c r="B32" s="6"/>
      <c r="C32" s="1"/>
      <c r="D32" s="1"/>
      <c r="E32" s="1"/>
      <c r="F32" s="1"/>
      <c r="G32" s="29"/>
      <c r="H32" s="68"/>
      <c r="I32" s="28"/>
      <c r="J32" s="1"/>
      <c r="K32" s="6"/>
      <c r="L32" s="1"/>
      <c r="M32" s="1"/>
      <c r="N32" s="1"/>
      <c r="O32" s="1"/>
      <c r="P32" s="29"/>
      <c r="Q32" s="68"/>
      <c r="R32" s="28"/>
    </row>
    <row r="33" spans="1:18" ht="28.5" customHeight="1" x14ac:dyDescent="0.55000000000000004">
      <c r="A33" s="1"/>
      <c r="B33" s="6"/>
      <c r="C33" s="1"/>
      <c r="D33" s="1"/>
      <c r="E33" s="1"/>
      <c r="F33" s="1"/>
      <c r="G33" s="29"/>
      <c r="H33" s="68"/>
      <c r="I33" s="28"/>
      <c r="J33" s="1"/>
      <c r="K33" s="6"/>
      <c r="L33" s="1"/>
      <c r="M33" s="1"/>
      <c r="N33" s="1"/>
      <c r="O33" s="1"/>
      <c r="P33" s="29"/>
      <c r="Q33" s="68"/>
      <c r="R33" s="28"/>
    </row>
    <row r="34" spans="1:18" ht="28.5" customHeight="1" x14ac:dyDescent="0.55000000000000004">
      <c r="A34" s="1"/>
      <c r="B34" s="6"/>
      <c r="C34" s="1"/>
      <c r="D34" s="1"/>
      <c r="E34" s="1"/>
      <c r="F34" s="1"/>
      <c r="G34" s="29"/>
      <c r="H34" s="68"/>
      <c r="I34" s="28"/>
      <c r="J34" s="1"/>
      <c r="K34" s="6"/>
      <c r="L34" s="1"/>
      <c r="M34" s="1"/>
      <c r="N34" s="1"/>
      <c r="O34" s="1"/>
      <c r="P34" s="29"/>
      <c r="Q34" s="68"/>
      <c r="R34" s="28"/>
    </row>
    <row r="35" spans="1:18" ht="28.5" customHeight="1" x14ac:dyDescent="0.55000000000000004">
      <c r="A35" s="1"/>
      <c r="B35" s="6"/>
      <c r="C35" s="1"/>
      <c r="D35" s="1"/>
      <c r="E35" s="1"/>
      <c r="F35" s="1"/>
      <c r="G35" s="29"/>
      <c r="H35" s="68"/>
      <c r="I35" s="28"/>
      <c r="J35" s="1"/>
      <c r="K35" s="6"/>
      <c r="L35" s="1"/>
      <c r="M35" s="1"/>
      <c r="N35" s="1"/>
      <c r="O35" s="1"/>
      <c r="P35" s="29"/>
      <c r="Q35" s="68"/>
      <c r="R35" s="28"/>
    </row>
    <row r="36" spans="1:18" ht="28.5" customHeight="1" x14ac:dyDescent="0.55000000000000004">
      <c r="A36" s="1"/>
      <c r="B36" s="6"/>
      <c r="C36" s="1"/>
      <c r="D36" s="1"/>
      <c r="E36" s="1"/>
      <c r="F36" s="1"/>
      <c r="G36" s="29"/>
      <c r="H36" s="68"/>
      <c r="I36" s="28"/>
      <c r="J36" s="1"/>
      <c r="K36" s="6"/>
      <c r="L36" s="1"/>
      <c r="M36" s="1"/>
      <c r="N36" s="1"/>
      <c r="O36" s="1"/>
      <c r="P36" s="29"/>
      <c r="Q36" s="68"/>
      <c r="R36" s="28"/>
    </row>
    <row r="37" spans="1:18" ht="28.5" customHeight="1" x14ac:dyDescent="0.55000000000000004">
      <c r="A37" s="1"/>
      <c r="B37" s="6"/>
      <c r="C37" s="1"/>
      <c r="D37" s="1"/>
      <c r="E37" s="1"/>
      <c r="F37" s="1"/>
      <c r="G37" s="29"/>
      <c r="H37" s="68"/>
      <c r="I37" s="28"/>
      <c r="J37" s="1"/>
      <c r="K37" s="6"/>
      <c r="L37" s="1"/>
      <c r="M37" s="1"/>
      <c r="N37" s="1"/>
      <c r="O37" s="1"/>
      <c r="P37" s="29"/>
      <c r="Q37" s="68"/>
      <c r="R37" s="28"/>
    </row>
    <row r="38" spans="1:18" ht="28.5" customHeight="1" x14ac:dyDescent="0.55000000000000004">
      <c r="A38" s="1"/>
      <c r="B38" s="6"/>
      <c r="C38" s="1"/>
      <c r="D38" s="1"/>
      <c r="E38" s="1"/>
      <c r="F38" s="1"/>
      <c r="G38" s="29"/>
      <c r="H38" s="68"/>
      <c r="I38" s="28"/>
      <c r="J38" s="1"/>
      <c r="K38" s="6"/>
      <c r="L38" s="1"/>
      <c r="M38" s="1"/>
      <c r="N38" s="1"/>
      <c r="O38" s="1"/>
      <c r="P38" s="29"/>
      <c r="Q38" s="68"/>
      <c r="R38" s="28"/>
    </row>
    <row r="39" spans="1:18" ht="28.5" customHeight="1" x14ac:dyDescent="0.55000000000000004">
      <c r="A39" s="1"/>
      <c r="B39" s="6"/>
      <c r="C39" s="1"/>
      <c r="D39" s="1"/>
      <c r="E39" s="1"/>
      <c r="F39" s="1"/>
      <c r="G39" s="29"/>
      <c r="H39" s="68"/>
      <c r="I39" s="28"/>
      <c r="J39" s="1"/>
      <c r="K39" s="6"/>
      <c r="L39" s="1"/>
      <c r="M39" s="1"/>
      <c r="N39" s="1"/>
      <c r="O39" s="1"/>
      <c r="P39" s="29"/>
      <c r="Q39" s="68"/>
      <c r="R39" s="28"/>
    </row>
    <row r="40" spans="1:18" ht="28.5" customHeight="1" x14ac:dyDescent="0.55000000000000004">
      <c r="A40" s="1"/>
      <c r="B40" s="6"/>
      <c r="C40" s="1"/>
      <c r="D40" s="1"/>
      <c r="E40" s="1"/>
      <c r="F40" s="1"/>
      <c r="G40" s="29"/>
      <c r="H40" s="68"/>
      <c r="I40" s="28"/>
      <c r="J40" s="1"/>
      <c r="K40" s="6"/>
      <c r="L40" s="1"/>
      <c r="M40" s="1"/>
      <c r="N40" s="1"/>
      <c r="O40" s="1"/>
      <c r="P40" s="29"/>
      <c r="Q40" s="68"/>
      <c r="R40" s="28"/>
    </row>
    <row r="41" spans="1:18" ht="28.5" customHeight="1" x14ac:dyDescent="0.55000000000000004">
      <c r="A41" s="1"/>
      <c r="B41" s="6"/>
      <c r="C41" s="1"/>
      <c r="D41" s="1"/>
      <c r="E41" s="1"/>
      <c r="F41" s="1"/>
      <c r="G41" s="29"/>
      <c r="H41" s="68"/>
      <c r="I41" s="28"/>
      <c r="J41" s="1"/>
      <c r="K41" s="6"/>
      <c r="L41" s="1"/>
      <c r="M41" s="1"/>
      <c r="N41" s="1"/>
      <c r="O41" s="1"/>
      <c r="P41" s="29"/>
      <c r="Q41" s="68"/>
      <c r="R41" s="28"/>
    </row>
    <row r="42" spans="1:18" ht="28.5" customHeight="1" x14ac:dyDescent="0.55000000000000004">
      <c r="A42" s="1"/>
      <c r="B42" s="6"/>
      <c r="C42" s="1"/>
      <c r="D42" s="1"/>
      <c r="E42" s="1"/>
      <c r="F42" s="1"/>
      <c r="G42" s="29"/>
      <c r="H42" s="68"/>
      <c r="I42" s="28"/>
      <c r="J42" s="1"/>
      <c r="K42" s="6"/>
      <c r="L42" s="1"/>
      <c r="M42" s="1"/>
      <c r="N42" s="1"/>
      <c r="O42" s="1"/>
      <c r="P42" s="29"/>
      <c r="Q42" s="68"/>
      <c r="R42" s="28"/>
    </row>
    <row r="43" spans="1:18" x14ac:dyDescent="0.55000000000000004">
      <c r="A43" s="173" t="s">
        <v>95</v>
      </c>
      <c r="B43" s="173"/>
      <c r="C43" s="173"/>
      <c r="D43" s="173"/>
      <c r="E43" s="173"/>
      <c r="F43" s="173"/>
      <c r="G43" s="172">
        <f>AVERAGE(H11:H42)</f>
        <v>2.5833333333333335</v>
      </c>
      <c r="H43" s="170"/>
      <c r="I43" s="170"/>
      <c r="J43" s="173" t="s">
        <v>95</v>
      </c>
      <c r="K43" s="173"/>
      <c r="L43" s="173"/>
      <c r="M43" s="173"/>
      <c r="N43" s="173"/>
      <c r="O43" s="173"/>
      <c r="P43" s="172">
        <f>AVERAGE(Q11:Q42)</f>
        <v>2.5833333333333335</v>
      </c>
      <c r="Q43" s="170"/>
      <c r="R43" s="170"/>
    </row>
    <row r="44" spans="1:18" x14ac:dyDescent="0.55000000000000004">
      <c r="A44" s="153" t="s">
        <v>4</v>
      </c>
      <c r="B44" s="153"/>
      <c r="C44" s="153"/>
      <c r="D44" s="153"/>
      <c r="E44" s="153"/>
      <c r="F44" s="153"/>
      <c r="G44" s="171" t="str">
        <f>IF(G43&gt;=2.5,"ดีเยี่ยม",IF(G43&gt;=1.5,"ดี",IF(G43&gt;=1,"ผ่านเกณฑ์",IF(G43&gt;=0,"ไม่ผ่านเกณฑ์"))))</f>
        <v>ดีเยี่ยม</v>
      </c>
      <c r="H44" s="171"/>
      <c r="I44" s="171"/>
      <c r="J44" s="153" t="s">
        <v>4</v>
      </c>
      <c r="K44" s="153"/>
      <c r="L44" s="153"/>
      <c r="M44" s="153"/>
      <c r="N44" s="153"/>
      <c r="O44" s="153"/>
      <c r="P44" s="171" t="str">
        <f>IF(P43&gt;=2.5,"ดีเยี่ยม",IF(P43&gt;=1.5,"ดี",IF(P43&gt;=1,"ผ่านเกณฑ์",IF(P43&gt;=0,"ไม่ผ่านเกณฑ์"))))</f>
        <v>ดีเยี่ยม</v>
      </c>
      <c r="Q44" s="171"/>
      <c r="R44" s="171"/>
    </row>
    <row r="45" spans="1:18" x14ac:dyDescent="0.55000000000000004">
      <c r="B45" s="169" t="s">
        <v>96</v>
      </c>
      <c r="C45" s="169"/>
      <c r="F45" s="169" t="s">
        <v>96</v>
      </c>
      <c r="G45" s="169"/>
      <c r="H45" s="169"/>
      <c r="I45" s="169"/>
      <c r="K45" s="169" t="s">
        <v>96</v>
      </c>
      <c r="L45" s="169"/>
      <c r="O45" s="169" t="s">
        <v>96</v>
      </c>
      <c r="P45" s="169"/>
      <c r="Q45" s="169"/>
      <c r="R45" s="169"/>
    </row>
    <row r="46" spans="1:18" x14ac:dyDescent="0.55000000000000004">
      <c r="B46" s="131" t="str">
        <f>ข้อมูลพื้นฐาน!D8</f>
        <v>(นางสำรอง  ต้นกระโทก)</v>
      </c>
      <c r="C46" s="131"/>
      <c r="F46" s="131" t="str">
        <f>ข้อมูลพื้นฐาน!D10</f>
        <v>(นายสุนันท์  จงใจกลาง)</v>
      </c>
      <c r="G46" s="131"/>
      <c r="H46" s="131"/>
      <c r="I46" s="131"/>
      <c r="K46" s="131" t="str">
        <f>ข้อมูลพื้นฐาน!D8</f>
        <v>(นางสำรอง  ต้นกระโทก)</v>
      </c>
      <c r="L46" s="131"/>
      <c r="O46" s="131" t="str">
        <f>ข้อมูลพื้นฐาน!D10</f>
        <v>(นายสุนันท์  จงใจกลาง)</v>
      </c>
      <c r="P46" s="131"/>
      <c r="Q46" s="131"/>
      <c r="R46" s="131"/>
    </row>
    <row r="47" spans="1:18" x14ac:dyDescent="0.55000000000000004">
      <c r="B47" s="131" t="s">
        <v>12</v>
      </c>
      <c r="C47" s="131"/>
      <c r="F47" s="131" t="s">
        <v>14</v>
      </c>
      <c r="G47" s="131"/>
      <c r="H47" s="131"/>
      <c r="I47" s="131"/>
      <c r="K47" s="131" t="s">
        <v>12</v>
      </c>
      <c r="L47" s="131"/>
      <c r="O47" s="131" t="s">
        <v>14</v>
      </c>
      <c r="P47" s="131"/>
      <c r="Q47" s="131"/>
      <c r="R47" s="131"/>
    </row>
  </sheetData>
  <mergeCells count="50">
    <mergeCell ref="K47:L47"/>
    <mergeCell ref="O47:R47"/>
    <mergeCell ref="J44:O44"/>
    <mergeCell ref="P44:R44"/>
    <mergeCell ref="K45:L45"/>
    <mergeCell ref="K46:L46"/>
    <mergeCell ref="O46:R46"/>
    <mergeCell ref="O45:R45"/>
    <mergeCell ref="P5:P10"/>
    <mergeCell ref="Q5:Q10"/>
    <mergeCell ref="R5:R10"/>
    <mergeCell ref="J43:O43"/>
    <mergeCell ref="P43:R43"/>
    <mergeCell ref="B46:C46"/>
    <mergeCell ref="F46:I46"/>
    <mergeCell ref="B47:C47"/>
    <mergeCell ref="F47:I47"/>
    <mergeCell ref="J1:R1"/>
    <mergeCell ref="J2:K2"/>
    <mergeCell ref="L2:N2"/>
    <mergeCell ref="O2:R2"/>
    <mergeCell ref="J3:R3"/>
    <mergeCell ref="J4:R4"/>
    <mergeCell ref="J5:J10"/>
    <mergeCell ref="K5:K10"/>
    <mergeCell ref="L5:L10"/>
    <mergeCell ref="M5:M10"/>
    <mergeCell ref="N5:N10"/>
    <mergeCell ref="O5:O10"/>
    <mergeCell ref="A43:F43"/>
    <mergeCell ref="G43:I43"/>
    <mergeCell ref="A44:F44"/>
    <mergeCell ref="G44:I44"/>
    <mergeCell ref="B45:C45"/>
    <mergeCell ref="F45:I45"/>
    <mergeCell ref="E5:E10"/>
    <mergeCell ref="F5:F10"/>
    <mergeCell ref="A1:I1"/>
    <mergeCell ref="A3:I3"/>
    <mergeCell ref="A4:I4"/>
    <mergeCell ref="B5:B10"/>
    <mergeCell ref="A5:A10"/>
    <mergeCell ref="D5:D10"/>
    <mergeCell ref="G5:G10"/>
    <mergeCell ref="I5:I10"/>
    <mergeCell ref="C5:C10"/>
    <mergeCell ref="H5:H10"/>
    <mergeCell ref="C2:E2"/>
    <mergeCell ref="F2:I2"/>
    <mergeCell ref="A2:B2"/>
  </mergeCells>
  <pageMargins left="0.96" right="0.54" top="0.75" bottom="0.75" header="0.3" footer="0.3"/>
  <pageSetup paperSize="9" scale="56" fitToHeight="0" orientation="portrait" horizontalDpi="4294967293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8"/>
  <sheetViews>
    <sheetView view="pageBreakPreview" topLeftCell="H27" zoomScale="89" zoomScaleNormal="80" zoomScaleSheetLayoutView="89" workbookViewId="0">
      <selection activeCell="P32" sqref="P32"/>
    </sheetView>
  </sheetViews>
  <sheetFormatPr defaultColWidth="9" defaultRowHeight="24" x14ac:dyDescent="0.55000000000000004"/>
  <cols>
    <col min="1" max="1" width="9.125" style="4" customWidth="1"/>
    <col min="2" max="2" width="34.875" style="4" customWidth="1"/>
    <col min="3" max="5" width="8.375" style="4" customWidth="1"/>
    <col min="6" max="6" width="16.25" style="4" customWidth="1"/>
    <col min="7" max="7" width="12" style="4" customWidth="1"/>
    <col min="8" max="8" width="10" style="2" customWidth="1"/>
    <col min="9" max="9" width="12.75" style="2" customWidth="1"/>
    <col min="10" max="10" width="16.25" style="4" customWidth="1"/>
    <col min="11" max="11" width="9.125" style="4" customWidth="1"/>
    <col min="12" max="12" width="34.875" style="4" customWidth="1"/>
    <col min="13" max="15" width="8.375" style="4" customWidth="1"/>
    <col min="16" max="16" width="16.25" style="4" customWidth="1"/>
    <col min="17" max="17" width="12" style="4" customWidth="1"/>
    <col min="18" max="18" width="10" style="2" customWidth="1"/>
    <col min="19" max="19" width="12.75" style="2" customWidth="1"/>
    <col min="20" max="20" width="16.25" style="4" customWidth="1"/>
    <col min="21" max="16384" width="9" style="4"/>
  </cols>
  <sheetData>
    <row r="1" spans="1:20" ht="27" customHeight="1" x14ac:dyDescent="0.55000000000000004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/>
      <c r="K1" s="165" t="s">
        <v>52</v>
      </c>
      <c r="L1" s="165"/>
      <c r="M1" s="165"/>
      <c r="N1" s="165"/>
      <c r="O1" s="165"/>
      <c r="P1" s="165"/>
      <c r="Q1" s="165"/>
      <c r="R1" s="165"/>
      <c r="S1" s="165"/>
      <c r="T1" s="165"/>
    </row>
    <row r="2" spans="1:20" ht="27" customHeight="1" x14ac:dyDescent="0.55000000000000004">
      <c r="A2" s="168" t="str">
        <f>ข้อมูลพื้นฐาน!D4</f>
        <v>ชั้นประถมศึกษาปีที่ 2</v>
      </c>
      <c r="B2" s="168"/>
      <c r="C2" s="168"/>
      <c r="D2" s="165" t="s">
        <v>41</v>
      </c>
      <c r="E2" s="165"/>
      <c r="F2" s="165"/>
      <c r="G2" s="174" t="str">
        <f>ข้อมูลพื้นฐาน!D6</f>
        <v>ปีการศึกษา 2565</v>
      </c>
      <c r="H2" s="174"/>
      <c r="I2" s="174"/>
      <c r="J2" s="174"/>
      <c r="K2" s="168" t="str">
        <f>ข้อมูลพื้นฐาน!D4</f>
        <v>ชั้นประถมศึกษาปีที่ 2</v>
      </c>
      <c r="L2" s="168"/>
      <c r="M2" s="168"/>
      <c r="N2" s="165" t="s">
        <v>97</v>
      </c>
      <c r="O2" s="165"/>
      <c r="P2" s="165"/>
      <c r="Q2" s="174" t="str">
        <f>ข้อมูลพื้นฐาน!D6</f>
        <v>ปีการศึกษา 2565</v>
      </c>
      <c r="R2" s="174"/>
      <c r="S2" s="174"/>
      <c r="T2" s="174"/>
    </row>
    <row r="3" spans="1:20" ht="27" customHeight="1" x14ac:dyDescent="0.55000000000000004">
      <c r="A3" s="166" t="str">
        <f>ข้อมูลพื้นฐาน!D7</f>
        <v>โรงเรียนบ้านกุดโบสถ์</v>
      </c>
      <c r="B3" s="166"/>
      <c r="C3" s="166"/>
      <c r="D3" s="166"/>
      <c r="E3" s="166"/>
      <c r="F3" s="166"/>
      <c r="G3" s="166"/>
      <c r="H3" s="166"/>
      <c r="I3" s="166"/>
      <c r="J3" s="166"/>
      <c r="K3" s="166" t="str">
        <f>ข้อมูลพื้นฐาน!D7</f>
        <v>โรงเรียนบ้านกุดโบสถ์</v>
      </c>
      <c r="L3" s="166"/>
      <c r="M3" s="166"/>
      <c r="N3" s="166"/>
      <c r="O3" s="166"/>
      <c r="P3" s="166"/>
      <c r="Q3" s="166"/>
      <c r="R3" s="166"/>
      <c r="S3" s="166"/>
      <c r="T3" s="166"/>
    </row>
    <row r="4" spans="1:20" ht="27" customHeight="1" x14ac:dyDescent="0.55000000000000004">
      <c r="A4" s="166" t="s">
        <v>34</v>
      </c>
      <c r="B4" s="166"/>
      <c r="C4" s="166"/>
      <c r="D4" s="166"/>
      <c r="E4" s="166"/>
      <c r="F4" s="166"/>
      <c r="G4" s="166"/>
      <c r="H4" s="166"/>
      <c r="I4" s="166"/>
      <c r="J4" s="166"/>
      <c r="K4" s="166" t="s">
        <v>34</v>
      </c>
      <c r="L4" s="166"/>
      <c r="M4" s="166"/>
      <c r="N4" s="166"/>
      <c r="O4" s="166"/>
      <c r="P4" s="166"/>
      <c r="Q4" s="166"/>
      <c r="R4" s="166"/>
      <c r="S4" s="166"/>
      <c r="T4" s="166"/>
    </row>
    <row r="5" spans="1:20" ht="23.45" customHeight="1" x14ac:dyDescent="0.55000000000000004">
      <c r="A5" s="153" t="s">
        <v>17</v>
      </c>
      <c r="B5" s="154" t="s">
        <v>1</v>
      </c>
      <c r="C5" s="151" t="s">
        <v>23</v>
      </c>
      <c r="D5" s="151" t="s">
        <v>75</v>
      </c>
      <c r="E5" s="151" t="s">
        <v>76</v>
      </c>
      <c r="F5" s="151" t="s">
        <v>77</v>
      </c>
      <c r="G5" s="151" t="s">
        <v>78</v>
      </c>
      <c r="H5" s="152" t="s">
        <v>2</v>
      </c>
      <c r="I5" s="149" t="s">
        <v>3</v>
      </c>
      <c r="J5" s="139" t="s">
        <v>4</v>
      </c>
      <c r="K5" s="153" t="s">
        <v>17</v>
      </c>
      <c r="L5" s="154" t="s">
        <v>1</v>
      </c>
      <c r="M5" s="151" t="s">
        <v>23</v>
      </c>
      <c r="N5" s="151" t="s">
        <v>75</v>
      </c>
      <c r="O5" s="151" t="s">
        <v>76</v>
      </c>
      <c r="P5" s="151" t="s">
        <v>77</v>
      </c>
      <c r="Q5" s="151" t="s">
        <v>78</v>
      </c>
      <c r="R5" s="152" t="s">
        <v>2</v>
      </c>
      <c r="S5" s="149" t="s">
        <v>3</v>
      </c>
      <c r="T5" s="139" t="s">
        <v>4</v>
      </c>
    </row>
    <row r="6" spans="1:20" ht="23.45" customHeight="1" x14ac:dyDescent="0.55000000000000004">
      <c r="A6" s="153"/>
      <c r="B6" s="154"/>
      <c r="C6" s="151"/>
      <c r="D6" s="151"/>
      <c r="E6" s="151"/>
      <c r="F6" s="151"/>
      <c r="G6" s="151"/>
      <c r="H6" s="152"/>
      <c r="I6" s="149"/>
      <c r="J6" s="139"/>
      <c r="K6" s="153"/>
      <c r="L6" s="154"/>
      <c r="M6" s="151"/>
      <c r="N6" s="151"/>
      <c r="O6" s="151"/>
      <c r="P6" s="151"/>
      <c r="Q6" s="151"/>
      <c r="R6" s="152"/>
      <c r="S6" s="149"/>
      <c r="T6" s="139"/>
    </row>
    <row r="7" spans="1:20" ht="23.45" customHeight="1" x14ac:dyDescent="0.55000000000000004">
      <c r="A7" s="153"/>
      <c r="B7" s="154"/>
      <c r="C7" s="151"/>
      <c r="D7" s="151"/>
      <c r="E7" s="151"/>
      <c r="F7" s="151"/>
      <c r="G7" s="151"/>
      <c r="H7" s="152"/>
      <c r="I7" s="149"/>
      <c r="J7" s="139"/>
      <c r="K7" s="153"/>
      <c r="L7" s="154"/>
      <c r="M7" s="151"/>
      <c r="N7" s="151"/>
      <c r="O7" s="151"/>
      <c r="P7" s="151"/>
      <c r="Q7" s="151"/>
      <c r="R7" s="152"/>
      <c r="S7" s="149"/>
      <c r="T7" s="139"/>
    </row>
    <row r="8" spans="1:20" ht="23.45" customHeight="1" x14ac:dyDescent="0.55000000000000004">
      <c r="A8" s="153"/>
      <c r="B8" s="154"/>
      <c r="C8" s="151"/>
      <c r="D8" s="151"/>
      <c r="E8" s="151"/>
      <c r="F8" s="151"/>
      <c r="G8" s="151"/>
      <c r="H8" s="152"/>
      <c r="I8" s="149"/>
      <c r="J8" s="139"/>
      <c r="K8" s="153"/>
      <c r="L8" s="154"/>
      <c r="M8" s="151"/>
      <c r="N8" s="151"/>
      <c r="O8" s="151"/>
      <c r="P8" s="151"/>
      <c r="Q8" s="151"/>
      <c r="R8" s="152"/>
      <c r="S8" s="149"/>
      <c r="T8" s="139"/>
    </row>
    <row r="9" spans="1:20" ht="23.45" customHeight="1" x14ac:dyDescent="0.55000000000000004">
      <c r="A9" s="153"/>
      <c r="B9" s="154"/>
      <c r="C9" s="151"/>
      <c r="D9" s="151"/>
      <c r="E9" s="151"/>
      <c r="F9" s="151"/>
      <c r="G9" s="151"/>
      <c r="H9" s="152"/>
      <c r="I9" s="149"/>
      <c r="J9" s="139"/>
      <c r="K9" s="153"/>
      <c r="L9" s="154"/>
      <c r="M9" s="151"/>
      <c r="N9" s="151"/>
      <c r="O9" s="151"/>
      <c r="P9" s="151"/>
      <c r="Q9" s="151"/>
      <c r="R9" s="152"/>
      <c r="S9" s="149"/>
      <c r="T9" s="139"/>
    </row>
    <row r="10" spans="1:20" ht="23.45" customHeight="1" x14ac:dyDescent="0.55000000000000004">
      <c r="A10" s="153"/>
      <c r="B10" s="154"/>
      <c r="C10" s="151"/>
      <c r="D10" s="151"/>
      <c r="E10" s="151"/>
      <c r="F10" s="151"/>
      <c r="G10" s="151"/>
      <c r="H10" s="152"/>
      <c r="I10" s="149"/>
      <c r="J10" s="139"/>
      <c r="K10" s="153"/>
      <c r="L10" s="154"/>
      <c r="M10" s="151"/>
      <c r="N10" s="151"/>
      <c r="O10" s="151"/>
      <c r="P10" s="151"/>
      <c r="Q10" s="151"/>
      <c r="R10" s="152"/>
      <c r="S10" s="149"/>
      <c r="T10" s="139"/>
    </row>
    <row r="11" spans="1:20" ht="28.5" customHeight="1" x14ac:dyDescent="0.55000000000000004">
      <c r="A11" s="1">
        <v>1</v>
      </c>
      <c r="B11" s="6" t="str">
        <f>ข้อมูลนักเรียน!B5</f>
        <v>เด็กชายทิวัตถ์  คล้ายกระโทก</v>
      </c>
      <c r="C11" s="1">
        <v>2</v>
      </c>
      <c r="D11" s="1">
        <v>2</v>
      </c>
      <c r="E11" s="1">
        <v>3</v>
      </c>
      <c r="F11" s="1">
        <v>2</v>
      </c>
      <c r="G11" s="1">
        <v>3</v>
      </c>
      <c r="H11" s="29">
        <f>SUM(C11:G11)</f>
        <v>12</v>
      </c>
      <c r="I11" s="68">
        <f>AVERAGE(C11:G11)</f>
        <v>2.4</v>
      </c>
      <c r="J11" s="28" t="str">
        <f>IF(I11&gt;=2.5,"ดีเยี่ยม",IF(I11&gt;=1.5,"ดี",IF(I11&gt;=1,"ผ่านเกณฑ์",IF(I11&gt;=0,"ไม่ผ่านเกณฑ์"))))</f>
        <v>ดี</v>
      </c>
      <c r="K11" s="1">
        <v>1</v>
      </c>
      <c r="L11" s="6" t="str">
        <f>ข้อมูลนักเรียน!B5</f>
        <v>เด็กชายทิวัตถ์  คล้ายกระโทก</v>
      </c>
      <c r="M11" s="1">
        <v>2</v>
      </c>
      <c r="N11" s="1">
        <v>2</v>
      </c>
      <c r="O11" s="1">
        <v>3</v>
      </c>
      <c r="P11" s="1">
        <v>2</v>
      </c>
      <c r="Q11" s="1">
        <v>3</v>
      </c>
      <c r="R11" s="29">
        <f>SUM(M11:Q11)</f>
        <v>12</v>
      </c>
      <c r="S11" s="68">
        <f>AVERAGE(M11:Q11)</f>
        <v>2.4</v>
      </c>
      <c r="T11" s="28" t="str">
        <f>IF(S11&gt;=2.5,"ดีเยี่ยม",IF(S11&gt;=1.5,"ดี",IF(S11&gt;=1,"ผ่านเกณฑ์",IF(S11&gt;=0,"ไม่ผ่านเกณฑ์"))))</f>
        <v>ดี</v>
      </c>
    </row>
    <row r="12" spans="1:20" ht="28.5" customHeight="1" x14ac:dyDescent="0.55000000000000004">
      <c r="A12" s="1">
        <v>2</v>
      </c>
      <c r="B12" s="6" t="str">
        <f>ข้อมูลนักเรียน!B6</f>
        <v>เด็กชายเมธาพัศ  แผ้วครบุรี</v>
      </c>
      <c r="C12" s="1">
        <v>2</v>
      </c>
      <c r="D12" s="1">
        <v>2</v>
      </c>
      <c r="E12" s="1">
        <v>3</v>
      </c>
      <c r="F12" s="1">
        <v>3</v>
      </c>
      <c r="G12" s="1">
        <v>3</v>
      </c>
      <c r="H12" s="29">
        <f t="shared" ref="H12:H30" si="0">SUM(C12:G12)</f>
        <v>13</v>
      </c>
      <c r="I12" s="68">
        <f t="shared" ref="I12:I30" si="1">AVERAGE(C12:G12)</f>
        <v>2.6</v>
      </c>
      <c r="J12" s="28" t="str">
        <f t="shared" ref="J12:J30" si="2">IF(I12&gt;=2.5,"ดีเยี่ยม",IF(I12&gt;=1.5,"ดี",IF(I12&gt;=1,"ผ่านเกณฑ์",IF(I12&gt;=0,"ไม่ผ่านเกณฑ์"))))</f>
        <v>ดีเยี่ยม</v>
      </c>
      <c r="K12" s="1">
        <v>2</v>
      </c>
      <c r="L12" s="6" t="str">
        <f>ข้อมูลนักเรียน!B6</f>
        <v>เด็กชายเมธาพัศ  แผ้วครบุรี</v>
      </c>
      <c r="M12" s="1">
        <v>2</v>
      </c>
      <c r="N12" s="1">
        <v>2</v>
      </c>
      <c r="O12" s="1">
        <v>3</v>
      </c>
      <c r="P12" s="1">
        <v>3</v>
      </c>
      <c r="Q12" s="1">
        <v>3</v>
      </c>
      <c r="R12" s="29">
        <f t="shared" ref="R12:R30" si="3">SUM(M12:Q12)</f>
        <v>13</v>
      </c>
      <c r="S12" s="68">
        <f t="shared" ref="S12:S30" si="4">AVERAGE(M12:Q12)</f>
        <v>2.6</v>
      </c>
      <c r="T12" s="28" t="str">
        <f t="shared" ref="T12:T30" si="5">IF(S12&gt;=2.5,"ดีเยี่ยม",IF(S12&gt;=1.5,"ดี",IF(S12&gt;=1,"ผ่านเกณฑ์",IF(S12&gt;=0,"ไม่ผ่านเกณฑ์"))))</f>
        <v>ดีเยี่ยม</v>
      </c>
    </row>
    <row r="13" spans="1:20" ht="28.5" customHeight="1" x14ac:dyDescent="0.55000000000000004">
      <c r="A13" s="1">
        <v>3</v>
      </c>
      <c r="B13" s="6" t="str">
        <f>ข้อมูลนักเรียน!B7</f>
        <v>เด็กชายโชคชัย  เรือนเพชร</v>
      </c>
      <c r="C13" s="1">
        <v>3</v>
      </c>
      <c r="D13" s="1">
        <v>3</v>
      </c>
      <c r="E13" s="1">
        <v>3</v>
      </c>
      <c r="F13" s="1">
        <v>3</v>
      </c>
      <c r="G13" s="1">
        <v>3</v>
      </c>
      <c r="H13" s="29">
        <f t="shared" si="0"/>
        <v>15</v>
      </c>
      <c r="I13" s="68">
        <f t="shared" si="1"/>
        <v>3</v>
      </c>
      <c r="J13" s="28" t="str">
        <f t="shared" si="2"/>
        <v>ดีเยี่ยม</v>
      </c>
      <c r="K13" s="1">
        <v>3</v>
      </c>
      <c r="L13" s="6" t="str">
        <f>ข้อมูลนักเรียน!B7</f>
        <v>เด็กชายโชคชัย  เรือนเพชร</v>
      </c>
      <c r="M13" s="1">
        <v>3</v>
      </c>
      <c r="N13" s="1">
        <v>3</v>
      </c>
      <c r="O13" s="1">
        <v>3</v>
      </c>
      <c r="P13" s="1">
        <v>3</v>
      </c>
      <c r="Q13" s="1">
        <v>3</v>
      </c>
      <c r="R13" s="29">
        <f t="shared" si="3"/>
        <v>15</v>
      </c>
      <c r="S13" s="68">
        <f t="shared" si="4"/>
        <v>3</v>
      </c>
      <c r="T13" s="28" t="str">
        <f t="shared" si="5"/>
        <v>ดีเยี่ยม</v>
      </c>
    </row>
    <row r="14" spans="1:20" ht="28.5" customHeight="1" x14ac:dyDescent="0.55000000000000004">
      <c r="A14" s="1">
        <v>4</v>
      </c>
      <c r="B14" s="6" t="str">
        <f>ข้อมูลนักเรียน!B8</f>
        <v>เด็กชายกฤตพจน์  เพชรท้าว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29">
        <f t="shared" si="0"/>
        <v>15</v>
      </c>
      <c r="I14" s="68">
        <f t="shared" si="1"/>
        <v>3</v>
      </c>
      <c r="J14" s="28" t="str">
        <f t="shared" si="2"/>
        <v>ดีเยี่ยม</v>
      </c>
      <c r="K14" s="1">
        <v>4</v>
      </c>
      <c r="L14" s="6" t="str">
        <f>ข้อมูลนักเรียน!B8</f>
        <v>เด็กชายกฤตพจน์  เพชรท้าว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29">
        <f t="shared" si="3"/>
        <v>15</v>
      </c>
      <c r="S14" s="68">
        <f t="shared" si="4"/>
        <v>3</v>
      </c>
      <c r="T14" s="28" t="str">
        <f t="shared" si="5"/>
        <v>ดีเยี่ยม</v>
      </c>
    </row>
    <row r="15" spans="1:20" ht="28.5" customHeight="1" x14ac:dyDescent="0.55000000000000004">
      <c r="A15" s="1">
        <v>5</v>
      </c>
      <c r="B15" s="6" t="str">
        <f>ข้อมูลนักเรียน!B9</f>
        <v>เด็กชายภัทนนท์  เตาตะขบ</v>
      </c>
      <c r="C15" s="1">
        <v>3</v>
      </c>
      <c r="D15" s="1">
        <v>3</v>
      </c>
      <c r="E15" s="1">
        <v>3</v>
      </c>
      <c r="F15" s="1">
        <v>3</v>
      </c>
      <c r="G15" s="1">
        <v>3</v>
      </c>
      <c r="H15" s="29">
        <f t="shared" si="0"/>
        <v>15</v>
      </c>
      <c r="I15" s="68">
        <f t="shared" si="1"/>
        <v>3</v>
      </c>
      <c r="J15" s="28" t="str">
        <f t="shared" si="2"/>
        <v>ดีเยี่ยม</v>
      </c>
      <c r="K15" s="1">
        <v>5</v>
      </c>
      <c r="L15" s="6" t="str">
        <f>ข้อมูลนักเรียน!B9</f>
        <v>เด็กชายภัทนนท์  เตาตะขบ</v>
      </c>
      <c r="M15" s="1">
        <v>3</v>
      </c>
      <c r="N15" s="1">
        <v>3</v>
      </c>
      <c r="O15" s="1">
        <v>3</v>
      </c>
      <c r="P15" s="1">
        <v>3</v>
      </c>
      <c r="Q15" s="1">
        <v>3</v>
      </c>
      <c r="R15" s="29">
        <f t="shared" si="3"/>
        <v>15</v>
      </c>
      <c r="S15" s="68">
        <f t="shared" si="4"/>
        <v>3</v>
      </c>
      <c r="T15" s="28" t="str">
        <f t="shared" si="5"/>
        <v>ดีเยี่ยม</v>
      </c>
    </row>
    <row r="16" spans="1:20" ht="28.5" customHeight="1" x14ac:dyDescent="0.55000000000000004">
      <c r="A16" s="1">
        <v>6</v>
      </c>
      <c r="B16" s="6" t="str">
        <f>ข้อมูลนักเรียน!B10</f>
        <v>เด็กหญิงเสาวภาคย์  สิงห์บัญชา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29">
        <f t="shared" si="0"/>
        <v>15</v>
      </c>
      <c r="I16" s="68">
        <f t="shared" si="1"/>
        <v>3</v>
      </c>
      <c r="J16" s="28" t="str">
        <f t="shared" si="2"/>
        <v>ดีเยี่ยม</v>
      </c>
      <c r="K16" s="1">
        <v>6</v>
      </c>
      <c r="L16" s="6" t="str">
        <f>ข้อมูลนักเรียน!B10</f>
        <v>เด็กหญิงเสาวภาคย์  สิงห์บัญชา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29">
        <f t="shared" si="3"/>
        <v>15</v>
      </c>
      <c r="S16" s="68">
        <f t="shared" si="4"/>
        <v>3</v>
      </c>
      <c r="T16" s="28" t="str">
        <f t="shared" si="5"/>
        <v>ดีเยี่ยม</v>
      </c>
    </row>
    <row r="17" spans="1:20" ht="28.5" customHeight="1" x14ac:dyDescent="0.55000000000000004">
      <c r="A17" s="1">
        <v>7</v>
      </c>
      <c r="B17" s="6" t="str">
        <f>ข้อมูลนักเรียน!B11</f>
        <v>เด็กหญิงพิชญาพร  ชินรัมย์</v>
      </c>
      <c r="C17" s="1">
        <v>3</v>
      </c>
      <c r="D17" s="1">
        <v>3</v>
      </c>
      <c r="E17" s="1">
        <v>3</v>
      </c>
      <c r="F17" s="1">
        <v>2</v>
      </c>
      <c r="G17" s="1">
        <v>3</v>
      </c>
      <c r="H17" s="29">
        <f t="shared" si="0"/>
        <v>14</v>
      </c>
      <c r="I17" s="68">
        <f t="shared" si="1"/>
        <v>2.8</v>
      </c>
      <c r="J17" s="28" t="str">
        <f t="shared" si="2"/>
        <v>ดีเยี่ยม</v>
      </c>
      <c r="K17" s="1">
        <v>7</v>
      </c>
      <c r="L17" s="6" t="str">
        <f>ข้อมูลนักเรียน!B11</f>
        <v>เด็กหญิงพิชญาพร  ชินรัมย์</v>
      </c>
      <c r="M17" s="1">
        <v>3</v>
      </c>
      <c r="N17" s="1">
        <v>3</v>
      </c>
      <c r="O17" s="1">
        <v>3</v>
      </c>
      <c r="P17" s="1">
        <v>2</v>
      </c>
      <c r="Q17" s="1">
        <v>3</v>
      </c>
      <c r="R17" s="29">
        <f t="shared" si="3"/>
        <v>14</v>
      </c>
      <c r="S17" s="68">
        <f t="shared" si="4"/>
        <v>2.8</v>
      </c>
      <c r="T17" s="28" t="str">
        <f t="shared" si="5"/>
        <v>ดีเยี่ยม</v>
      </c>
    </row>
    <row r="18" spans="1:20" ht="28.5" customHeight="1" x14ac:dyDescent="0.55000000000000004">
      <c r="A18" s="1">
        <v>8</v>
      </c>
      <c r="B18" s="6" t="str">
        <f>ข้อมูลนักเรียน!B12</f>
        <v>เด็กหญิงเพชรรัตน์  ฉันกระโทก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29">
        <f t="shared" si="0"/>
        <v>15</v>
      </c>
      <c r="I18" s="68">
        <f t="shared" si="1"/>
        <v>3</v>
      </c>
      <c r="J18" s="28" t="str">
        <f t="shared" si="2"/>
        <v>ดีเยี่ยม</v>
      </c>
      <c r="K18" s="1">
        <v>8</v>
      </c>
      <c r="L18" s="6" t="str">
        <f>ข้อมูลนักเรียน!B12</f>
        <v>เด็กหญิงเพชรรัตน์  ฉันกระโทก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29">
        <f t="shared" si="3"/>
        <v>15</v>
      </c>
      <c r="S18" s="68">
        <f t="shared" si="4"/>
        <v>3</v>
      </c>
      <c r="T18" s="28" t="str">
        <f t="shared" si="5"/>
        <v>ดีเยี่ยม</v>
      </c>
    </row>
    <row r="19" spans="1:20" ht="28.5" customHeight="1" x14ac:dyDescent="0.55000000000000004">
      <c r="A19" s="1">
        <v>9</v>
      </c>
      <c r="B19" s="6" t="str">
        <f>ข้อมูลนักเรียน!B13</f>
        <v>เด็กหญิงกานต์ธิดา  แสนกระโทก</v>
      </c>
      <c r="C19" s="1">
        <v>2</v>
      </c>
      <c r="D19" s="1">
        <v>2</v>
      </c>
      <c r="E19" s="1">
        <v>3</v>
      </c>
      <c r="F19" s="1">
        <v>2</v>
      </c>
      <c r="G19" s="1">
        <v>3</v>
      </c>
      <c r="H19" s="29">
        <f t="shared" si="0"/>
        <v>12</v>
      </c>
      <c r="I19" s="68">
        <f t="shared" si="1"/>
        <v>2.4</v>
      </c>
      <c r="J19" s="28" t="str">
        <f t="shared" si="2"/>
        <v>ดี</v>
      </c>
      <c r="K19" s="1">
        <v>9</v>
      </c>
      <c r="L19" s="6" t="str">
        <f>ข้อมูลนักเรียน!B13</f>
        <v>เด็กหญิงกานต์ธิดา  แสนกระโทก</v>
      </c>
      <c r="M19" s="1">
        <v>2</v>
      </c>
      <c r="N19" s="1">
        <v>2</v>
      </c>
      <c r="O19" s="1">
        <v>3</v>
      </c>
      <c r="P19" s="1">
        <v>2</v>
      </c>
      <c r="Q19" s="1">
        <v>3</v>
      </c>
      <c r="R19" s="29">
        <f t="shared" si="3"/>
        <v>12</v>
      </c>
      <c r="S19" s="68">
        <f t="shared" si="4"/>
        <v>2.4</v>
      </c>
      <c r="T19" s="28" t="str">
        <f t="shared" si="5"/>
        <v>ดี</v>
      </c>
    </row>
    <row r="20" spans="1:20" ht="28.5" customHeight="1" x14ac:dyDescent="0.55000000000000004">
      <c r="A20" s="1">
        <v>10</v>
      </c>
      <c r="B20" s="6" t="str">
        <f>ข้อมูลนักเรียน!B14</f>
        <v>เด็กชายอนุวัฒน์  เนื้อกระโทก</v>
      </c>
      <c r="C20" s="1">
        <v>3</v>
      </c>
      <c r="D20" s="1">
        <v>2</v>
      </c>
      <c r="E20" s="1">
        <v>3</v>
      </c>
      <c r="F20" s="1">
        <v>2</v>
      </c>
      <c r="G20" s="1">
        <v>3</v>
      </c>
      <c r="H20" s="29">
        <f t="shared" si="0"/>
        <v>13</v>
      </c>
      <c r="I20" s="68">
        <f t="shared" si="1"/>
        <v>2.6</v>
      </c>
      <c r="J20" s="28" t="str">
        <f t="shared" si="2"/>
        <v>ดีเยี่ยม</v>
      </c>
      <c r="K20" s="1">
        <v>10</v>
      </c>
      <c r="L20" s="6" t="str">
        <f>ข้อมูลนักเรียน!B14</f>
        <v>เด็กชายอนุวัฒน์  เนื้อกระโทก</v>
      </c>
      <c r="M20" s="1">
        <v>3</v>
      </c>
      <c r="N20" s="1">
        <v>2</v>
      </c>
      <c r="O20" s="1">
        <v>3</v>
      </c>
      <c r="P20" s="1">
        <v>2</v>
      </c>
      <c r="Q20" s="1">
        <v>3</v>
      </c>
      <c r="R20" s="29">
        <f t="shared" si="3"/>
        <v>13</v>
      </c>
      <c r="S20" s="68">
        <f t="shared" si="4"/>
        <v>2.6</v>
      </c>
      <c r="T20" s="28" t="str">
        <f t="shared" si="5"/>
        <v>ดีเยี่ยม</v>
      </c>
    </row>
    <row r="21" spans="1:20" ht="28.5" customHeight="1" x14ac:dyDescent="0.55000000000000004">
      <c r="A21" s="1">
        <v>11</v>
      </c>
      <c r="B21" s="6" t="str">
        <f>ข้อมูลนักเรียน!B15</f>
        <v>เด็กหญิงกิตญาดา  หมั่นกุดเวียน</v>
      </c>
      <c r="C21" s="1">
        <v>2</v>
      </c>
      <c r="D21" s="1">
        <v>2</v>
      </c>
      <c r="E21" s="1">
        <v>3</v>
      </c>
      <c r="F21" s="1">
        <v>2</v>
      </c>
      <c r="G21" s="1">
        <v>3</v>
      </c>
      <c r="H21" s="29">
        <f t="shared" si="0"/>
        <v>12</v>
      </c>
      <c r="I21" s="68">
        <f t="shared" si="1"/>
        <v>2.4</v>
      </c>
      <c r="J21" s="28" t="str">
        <f t="shared" si="2"/>
        <v>ดี</v>
      </c>
      <c r="K21" s="1">
        <v>11</v>
      </c>
      <c r="L21" s="6" t="str">
        <f>ข้อมูลนักเรียน!B15</f>
        <v>เด็กหญิงกิตญาดา  หมั่นกุดเวียน</v>
      </c>
      <c r="M21" s="1">
        <v>2</v>
      </c>
      <c r="N21" s="1">
        <v>2</v>
      </c>
      <c r="O21" s="1">
        <v>3</v>
      </c>
      <c r="P21" s="1">
        <v>2</v>
      </c>
      <c r="Q21" s="1">
        <v>3</v>
      </c>
      <c r="R21" s="29">
        <f t="shared" si="3"/>
        <v>12</v>
      </c>
      <c r="S21" s="68">
        <f t="shared" si="4"/>
        <v>2.4</v>
      </c>
      <c r="T21" s="28" t="str">
        <f t="shared" si="5"/>
        <v>ดี</v>
      </c>
    </row>
    <row r="22" spans="1:20" ht="28.5" customHeight="1" x14ac:dyDescent="0.55000000000000004">
      <c r="A22" s="1">
        <v>12</v>
      </c>
      <c r="B22" s="6" t="str">
        <f>ข้อมูลนักเรียน!B16</f>
        <v>เด็กชายจิรณัฐ หมั่นกุดเวียน</v>
      </c>
      <c r="C22" s="1">
        <v>3</v>
      </c>
      <c r="D22" s="1">
        <v>3</v>
      </c>
      <c r="E22" s="1">
        <v>3</v>
      </c>
      <c r="F22" s="1">
        <v>3</v>
      </c>
      <c r="G22" s="1">
        <v>3</v>
      </c>
      <c r="H22" s="29">
        <f t="shared" si="0"/>
        <v>15</v>
      </c>
      <c r="I22" s="68">
        <f t="shared" si="1"/>
        <v>3</v>
      </c>
      <c r="J22" s="28" t="str">
        <f t="shared" si="2"/>
        <v>ดีเยี่ยม</v>
      </c>
      <c r="K22" s="1">
        <v>12</v>
      </c>
      <c r="L22" s="6" t="str">
        <f>ข้อมูลนักเรียน!B16</f>
        <v>เด็กชายจิรณัฐ หมั่นกุดเวียน</v>
      </c>
      <c r="M22" s="1">
        <v>3</v>
      </c>
      <c r="N22" s="1">
        <v>3</v>
      </c>
      <c r="O22" s="1">
        <v>3</v>
      </c>
      <c r="P22" s="1">
        <v>3</v>
      </c>
      <c r="Q22" s="1">
        <v>3</v>
      </c>
      <c r="R22" s="29">
        <f t="shared" si="3"/>
        <v>15</v>
      </c>
      <c r="S22" s="68">
        <f t="shared" si="4"/>
        <v>3</v>
      </c>
      <c r="T22" s="28" t="str">
        <f t="shared" si="5"/>
        <v>ดีเยี่ยม</v>
      </c>
    </row>
    <row r="23" spans="1:20" ht="28.5" customHeight="1" x14ac:dyDescent="0.55000000000000004">
      <c r="A23" s="1">
        <v>13</v>
      </c>
      <c r="B23" s="6" t="str">
        <f>ข้อมูลนักเรียน!B17</f>
        <v>เด็กชายกฤตษฎา รัตนะมาลา</v>
      </c>
      <c r="C23" s="1">
        <v>3</v>
      </c>
      <c r="D23" s="1">
        <v>3</v>
      </c>
      <c r="E23" s="1">
        <v>3</v>
      </c>
      <c r="F23" s="1">
        <v>3</v>
      </c>
      <c r="G23" s="1">
        <v>3</v>
      </c>
      <c r="H23" s="29">
        <f t="shared" si="0"/>
        <v>15</v>
      </c>
      <c r="I23" s="68">
        <f t="shared" si="1"/>
        <v>3</v>
      </c>
      <c r="J23" s="28" t="str">
        <f t="shared" si="2"/>
        <v>ดีเยี่ยม</v>
      </c>
      <c r="K23" s="1">
        <v>13</v>
      </c>
      <c r="L23" s="6" t="str">
        <f>ข้อมูลนักเรียน!B17</f>
        <v>เด็กชายกฤตษฎา รัตนะมาลา</v>
      </c>
      <c r="M23" s="1">
        <v>3</v>
      </c>
      <c r="N23" s="1">
        <v>3</v>
      </c>
      <c r="O23" s="1">
        <v>3</v>
      </c>
      <c r="P23" s="1">
        <v>3</v>
      </c>
      <c r="Q23" s="1">
        <v>3</v>
      </c>
      <c r="R23" s="29">
        <f t="shared" si="3"/>
        <v>15</v>
      </c>
      <c r="S23" s="68">
        <f t="shared" si="4"/>
        <v>3</v>
      </c>
      <c r="T23" s="28" t="str">
        <f t="shared" si="5"/>
        <v>ดีเยี่ยม</v>
      </c>
    </row>
    <row r="24" spans="1:20" ht="28.5" customHeight="1" x14ac:dyDescent="0.55000000000000004">
      <c r="A24" s="1">
        <v>14</v>
      </c>
      <c r="B24" s="6" t="str">
        <f>ข้อมูลนักเรียน!B18</f>
        <v>เด็กหญิงกัญญารัตน์ วรรณุรักษ์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29">
        <f t="shared" si="0"/>
        <v>15</v>
      </c>
      <c r="I24" s="68">
        <f t="shared" si="1"/>
        <v>3</v>
      </c>
      <c r="J24" s="28" t="str">
        <f t="shared" si="2"/>
        <v>ดีเยี่ยม</v>
      </c>
      <c r="K24" s="1">
        <v>14</v>
      </c>
      <c r="L24" s="6" t="str">
        <f>ข้อมูลนักเรียน!B18</f>
        <v>เด็กหญิงกัญญารัตน์ วรรณุรักษ์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29">
        <f t="shared" si="3"/>
        <v>15</v>
      </c>
      <c r="S24" s="68">
        <f t="shared" si="4"/>
        <v>3</v>
      </c>
      <c r="T24" s="28" t="str">
        <f t="shared" si="5"/>
        <v>ดีเยี่ยม</v>
      </c>
    </row>
    <row r="25" spans="1:20" ht="28.5" customHeight="1" x14ac:dyDescent="0.55000000000000004">
      <c r="A25" s="1">
        <v>15</v>
      </c>
      <c r="B25" s="6" t="str">
        <f>ข้อมูลนักเรียน!B19</f>
        <v>เด็กหญิงนิชาพร  เรือนเพชร</v>
      </c>
      <c r="C25" s="1">
        <v>3</v>
      </c>
      <c r="D25" s="1">
        <v>3</v>
      </c>
      <c r="E25" s="1">
        <v>3</v>
      </c>
      <c r="F25" s="1">
        <v>3</v>
      </c>
      <c r="G25" s="1">
        <v>3</v>
      </c>
      <c r="H25" s="29">
        <f t="shared" si="0"/>
        <v>15</v>
      </c>
      <c r="I25" s="68">
        <f t="shared" si="1"/>
        <v>3</v>
      </c>
      <c r="J25" s="28" t="str">
        <f t="shared" si="2"/>
        <v>ดีเยี่ยม</v>
      </c>
      <c r="K25" s="1">
        <v>15</v>
      </c>
      <c r="L25" s="6" t="str">
        <f>ข้อมูลนักเรียน!B19</f>
        <v>เด็กหญิงนิชาพร  เรือนเพชร</v>
      </c>
      <c r="M25" s="1">
        <v>3</v>
      </c>
      <c r="N25" s="1">
        <v>3</v>
      </c>
      <c r="O25" s="1">
        <v>3</v>
      </c>
      <c r="P25" s="1">
        <v>3</v>
      </c>
      <c r="Q25" s="1">
        <v>3</v>
      </c>
      <c r="R25" s="29">
        <f t="shared" si="3"/>
        <v>15</v>
      </c>
      <c r="S25" s="68">
        <f t="shared" si="4"/>
        <v>3</v>
      </c>
      <c r="T25" s="28" t="str">
        <f t="shared" si="5"/>
        <v>ดีเยี่ยม</v>
      </c>
    </row>
    <row r="26" spans="1:20" ht="28.5" customHeight="1" x14ac:dyDescent="0.55000000000000004">
      <c r="A26" s="1">
        <v>16</v>
      </c>
      <c r="B26" s="6" t="str">
        <f>ข้อมูลนักเรียน!B20</f>
        <v>เด็กหญิงธัญชนก ลีกระโทก</v>
      </c>
      <c r="C26" s="1">
        <v>2</v>
      </c>
      <c r="D26" s="1">
        <v>3</v>
      </c>
      <c r="E26" s="1">
        <v>3</v>
      </c>
      <c r="F26" s="1">
        <v>2</v>
      </c>
      <c r="G26" s="1">
        <v>2</v>
      </c>
      <c r="H26" s="29">
        <f t="shared" si="0"/>
        <v>12</v>
      </c>
      <c r="I26" s="68">
        <f t="shared" si="1"/>
        <v>2.4</v>
      </c>
      <c r="J26" s="28" t="str">
        <f t="shared" si="2"/>
        <v>ดี</v>
      </c>
      <c r="K26" s="1">
        <v>16</v>
      </c>
      <c r="L26" s="6" t="str">
        <f>ข้อมูลนักเรียน!B20</f>
        <v>เด็กหญิงธัญชนก ลีกระโทก</v>
      </c>
      <c r="M26" s="1">
        <v>2</v>
      </c>
      <c r="N26" s="1">
        <v>3</v>
      </c>
      <c r="O26" s="1">
        <v>3</v>
      </c>
      <c r="P26" s="1">
        <v>2</v>
      </c>
      <c r="Q26" s="1">
        <v>2</v>
      </c>
      <c r="R26" s="29">
        <f t="shared" si="3"/>
        <v>12</v>
      </c>
      <c r="S26" s="68">
        <f t="shared" si="4"/>
        <v>2.4</v>
      </c>
      <c r="T26" s="28" t="str">
        <f t="shared" si="5"/>
        <v>ดี</v>
      </c>
    </row>
    <row r="27" spans="1:20" ht="28.5" customHeight="1" x14ac:dyDescent="0.55000000000000004">
      <c r="A27" s="1">
        <v>17</v>
      </c>
      <c r="B27" s="6" t="str">
        <f>ข้อมูลนักเรียน!B21</f>
        <v>เด็กหญิงอารยา ชื่นกระโทก</v>
      </c>
      <c r="C27" s="1">
        <v>3</v>
      </c>
      <c r="D27" s="1">
        <v>3</v>
      </c>
      <c r="E27" s="1">
        <v>3</v>
      </c>
      <c r="F27" s="1">
        <v>3</v>
      </c>
      <c r="G27" s="1">
        <v>3</v>
      </c>
      <c r="H27" s="29">
        <f t="shared" si="0"/>
        <v>15</v>
      </c>
      <c r="I27" s="68">
        <f t="shared" si="1"/>
        <v>3</v>
      </c>
      <c r="J27" s="28" t="str">
        <f t="shared" si="2"/>
        <v>ดีเยี่ยม</v>
      </c>
      <c r="K27" s="1">
        <v>17</v>
      </c>
      <c r="L27" s="6" t="str">
        <f>ข้อมูลนักเรียน!B21</f>
        <v>เด็กหญิงอารยา ชื่นกระโทก</v>
      </c>
      <c r="M27" s="1">
        <v>3</v>
      </c>
      <c r="N27" s="1">
        <v>3</v>
      </c>
      <c r="O27" s="1">
        <v>3</v>
      </c>
      <c r="P27" s="1">
        <v>3</v>
      </c>
      <c r="Q27" s="1">
        <v>3</v>
      </c>
      <c r="R27" s="29">
        <f t="shared" si="3"/>
        <v>15</v>
      </c>
      <c r="S27" s="68">
        <f t="shared" si="4"/>
        <v>3</v>
      </c>
      <c r="T27" s="28" t="str">
        <f t="shared" si="5"/>
        <v>ดีเยี่ยม</v>
      </c>
    </row>
    <row r="28" spans="1:20" ht="28.5" customHeight="1" x14ac:dyDescent="0.55000000000000004">
      <c r="A28" s="1">
        <v>18</v>
      </c>
      <c r="B28" s="6" t="str">
        <f>ข้อมูลนักเรียน!B22</f>
        <v>เด็กชายศุภากร  พงษ์กระโทก</v>
      </c>
      <c r="C28" s="1">
        <v>3</v>
      </c>
      <c r="D28" s="1">
        <v>3</v>
      </c>
      <c r="E28" s="1">
        <v>3</v>
      </c>
      <c r="F28" s="1">
        <v>3</v>
      </c>
      <c r="G28" s="1">
        <v>3</v>
      </c>
      <c r="H28" s="29">
        <f t="shared" si="0"/>
        <v>15</v>
      </c>
      <c r="I28" s="68">
        <f t="shared" si="1"/>
        <v>3</v>
      </c>
      <c r="J28" s="28" t="str">
        <f t="shared" si="2"/>
        <v>ดีเยี่ยม</v>
      </c>
      <c r="K28" s="1">
        <v>18</v>
      </c>
      <c r="L28" s="6" t="str">
        <f>ข้อมูลนักเรียน!B22</f>
        <v>เด็กชายศุภากร  พงษ์กระโทก</v>
      </c>
      <c r="M28" s="1">
        <v>3</v>
      </c>
      <c r="N28" s="1">
        <v>3</v>
      </c>
      <c r="O28" s="1">
        <v>3</v>
      </c>
      <c r="P28" s="1">
        <v>3</v>
      </c>
      <c r="Q28" s="1">
        <v>3</v>
      </c>
      <c r="R28" s="29">
        <f t="shared" si="3"/>
        <v>15</v>
      </c>
      <c r="S28" s="68">
        <f t="shared" si="4"/>
        <v>3</v>
      </c>
      <c r="T28" s="28" t="str">
        <f t="shared" si="5"/>
        <v>ดีเยี่ยม</v>
      </c>
    </row>
    <row r="29" spans="1:20" ht="28.5" customHeight="1" x14ac:dyDescent="0.55000000000000004">
      <c r="A29" s="1">
        <v>19</v>
      </c>
      <c r="B29" s="6" t="str">
        <f>ข้อมูลนักเรียน!B23</f>
        <v>เด็กชายอนุชา รวบกระโทก</v>
      </c>
      <c r="C29" s="1">
        <v>3</v>
      </c>
      <c r="D29" s="1">
        <v>3</v>
      </c>
      <c r="E29" s="1">
        <v>3</v>
      </c>
      <c r="F29" s="1">
        <v>3</v>
      </c>
      <c r="G29" s="1">
        <v>3</v>
      </c>
      <c r="H29" s="29">
        <f t="shared" si="0"/>
        <v>15</v>
      </c>
      <c r="I29" s="68">
        <f t="shared" si="1"/>
        <v>3</v>
      </c>
      <c r="J29" s="28" t="str">
        <f t="shared" si="2"/>
        <v>ดีเยี่ยม</v>
      </c>
      <c r="K29" s="1">
        <v>19</v>
      </c>
      <c r="L29" s="6" t="str">
        <f>ข้อมูลนักเรียน!B23</f>
        <v>เด็กชายอนุชา รวบกระโทก</v>
      </c>
      <c r="M29" s="1">
        <v>3</v>
      </c>
      <c r="N29" s="1">
        <v>3</v>
      </c>
      <c r="O29" s="1">
        <v>3</v>
      </c>
      <c r="P29" s="1">
        <v>3</v>
      </c>
      <c r="Q29" s="1">
        <v>3</v>
      </c>
      <c r="R29" s="29">
        <f t="shared" si="3"/>
        <v>15</v>
      </c>
      <c r="S29" s="68">
        <f t="shared" si="4"/>
        <v>3</v>
      </c>
      <c r="T29" s="28" t="str">
        <f t="shared" si="5"/>
        <v>ดีเยี่ยม</v>
      </c>
    </row>
    <row r="30" spans="1:20" ht="28.5" customHeight="1" x14ac:dyDescent="0.55000000000000004">
      <c r="A30" s="1">
        <v>20</v>
      </c>
      <c r="B30" s="6" t="str">
        <f>ข้อมูลนักเรียน!B24</f>
        <v>เด็กหญิงวรรณวิศา  อุบลบาน</v>
      </c>
      <c r="C30" s="1">
        <v>3</v>
      </c>
      <c r="D30" s="1">
        <v>3</v>
      </c>
      <c r="E30" s="1">
        <v>3</v>
      </c>
      <c r="F30" s="1">
        <v>3</v>
      </c>
      <c r="G30" s="1">
        <v>3</v>
      </c>
      <c r="H30" s="29">
        <f t="shared" si="0"/>
        <v>15</v>
      </c>
      <c r="I30" s="68">
        <f t="shared" si="1"/>
        <v>3</v>
      </c>
      <c r="J30" s="28" t="str">
        <f t="shared" si="2"/>
        <v>ดีเยี่ยม</v>
      </c>
      <c r="K30" s="1">
        <v>20</v>
      </c>
      <c r="L30" s="6" t="str">
        <f>ข้อมูลนักเรียน!B24</f>
        <v>เด็กหญิงวรรณวิศา  อุบลบาน</v>
      </c>
      <c r="M30" s="1">
        <v>3</v>
      </c>
      <c r="N30" s="1">
        <v>3</v>
      </c>
      <c r="O30" s="1">
        <v>3</v>
      </c>
      <c r="P30" s="1">
        <v>3</v>
      </c>
      <c r="Q30" s="1">
        <v>3</v>
      </c>
      <c r="R30" s="29">
        <f t="shared" si="3"/>
        <v>15</v>
      </c>
      <c r="S30" s="68">
        <f t="shared" si="4"/>
        <v>3</v>
      </c>
      <c r="T30" s="28" t="str">
        <f t="shared" si="5"/>
        <v>ดีเยี่ยม</v>
      </c>
    </row>
    <row r="31" spans="1:20" ht="28.5" customHeight="1" x14ac:dyDescent="0.55000000000000004">
      <c r="A31" s="1">
        <v>21</v>
      </c>
      <c r="B31" s="6" t="str">
        <f>ข้อมูลนักเรียน!B25</f>
        <v>เด็กชายธชย  นนสุรัตน์</v>
      </c>
      <c r="C31" s="1">
        <v>3</v>
      </c>
      <c r="D31" s="1">
        <v>3</v>
      </c>
      <c r="E31" s="1">
        <v>3</v>
      </c>
      <c r="F31" s="1">
        <v>3</v>
      </c>
      <c r="G31" s="1">
        <v>3</v>
      </c>
      <c r="H31" s="29">
        <f t="shared" ref="H31" si="6">SUM(C31:G31)</f>
        <v>15</v>
      </c>
      <c r="I31" s="68">
        <f t="shared" ref="I31" si="7">AVERAGE(C31:G31)</f>
        <v>3</v>
      </c>
      <c r="J31" s="28" t="str">
        <f t="shared" ref="J31" si="8">IF(I31&gt;=2.5,"ดีเยี่ยม",IF(I31&gt;=1.5,"ดี",IF(I31&gt;=1,"ผ่านเกณฑ์",IF(I31&gt;=0,"ไม่ผ่านเกณฑ์"))))</f>
        <v>ดีเยี่ยม</v>
      </c>
      <c r="K31" s="1">
        <v>21</v>
      </c>
      <c r="L31" s="6" t="str">
        <f>ข้อมูลนักเรียน!B25</f>
        <v>เด็กชายธชย  นนสุรัตน์</v>
      </c>
      <c r="M31" s="1">
        <v>3</v>
      </c>
      <c r="N31" s="1">
        <v>3</v>
      </c>
      <c r="O31" s="1">
        <v>3</v>
      </c>
      <c r="P31" s="1">
        <v>3</v>
      </c>
      <c r="Q31" s="1">
        <v>3</v>
      </c>
      <c r="R31" s="29">
        <f t="shared" ref="R31" si="9">SUM(M31:Q31)</f>
        <v>15</v>
      </c>
      <c r="S31" s="68">
        <f t="shared" ref="S31" si="10">AVERAGE(M31:Q31)</f>
        <v>3</v>
      </c>
      <c r="T31" s="28" t="str">
        <f t="shared" ref="T31" si="11">IF(S31&gt;=2.5,"ดีเยี่ยม",IF(S31&gt;=1.5,"ดี",IF(S31&gt;=1,"ผ่านเกณฑ์",IF(S31&gt;=0,"ไม่ผ่านเกณฑ์"))))</f>
        <v>ดีเยี่ยม</v>
      </c>
    </row>
    <row r="32" spans="1:20" ht="28.5" customHeight="1" x14ac:dyDescent="0.55000000000000004">
      <c r="A32" s="1"/>
      <c r="B32" s="6"/>
      <c r="C32" s="1"/>
      <c r="D32" s="1"/>
      <c r="E32" s="1"/>
      <c r="F32" s="1"/>
      <c r="G32" s="1"/>
      <c r="H32" s="29"/>
      <c r="I32" s="68"/>
      <c r="J32" s="28"/>
      <c r="K32" s="1"/>
      <c r="L32" s="6"/>
      <c r="M32" s="1"/>
      <c r="N32" s="1"/>
      <c r="O32" s="1"/>
      <c r="P32" s="1"/>
      <c r="Q32" s="1"/>
      <c r="R32" s="29"/>
      <c r="S32" s="68"/>
      <c r="T32" s="28"/>
    </row>
    <row r="33" spans="1:20" ht="28.5" customHeight="1" x14ac:dyDescent="0.55000000000000004">
      <c r="A33" s="1"/>
      <c r="B33" s="6"/>
      <c r="C33" s="1"/>
      <c r="D33" s="1"/>
      <c r="E33" s="1"/>
      <c r="F33" s="1"/>
      <c r="G33" s="1"/>
      <c r="H33" s="29"/>
      <c r="I33" s="68"/>
      <c r="J33" s="28"/>
      <c r="K33" s="1"/>
      <c r="L33" s="6"/>
      <c r="M33" s="1"/>
      <c r="N33" s="1"/>
      <c r="O33" s="1"/>
      <c r="P33" s="1"/>
      <c r="Q33" s="1"/>
      <c r="R33" s="29"/>
      <c r="S33" s="68"/>
      <c r="T33" s="28"/>
    </row>
    <row r="34" spans="1:20" ht="28.5" customHeight="1" x14ac:dyDescent="0.55000000000000004">
      <c r="A34" s="1"/>
      <c r="B34" s="6"/>
      <c r="C34" s="1"/>
      <c r="D34" s="1"/>
      <c r="E34" s="1"/>
      <c r="F34" s="1"/>
      <c r="G34" s="1"/>
      <c r="H34" s="29"/>
      <c r="I34" s="68"/>
      <c r="J34" s="28"/>
      <c r="K34" s="1"/>
      <c r="L34" s="6"/>
      <c r="M34" s="1"/>
      <c r="N34" s="1"/>
      <c r="O34" s="1"/>
      <c r="P34" s="1"/>
      <c r="Q34" s="1"/>
      <c r="R34" s="29"/>
      <c r="S34" s="68"/>
      <c r="T34" s="28"/>
    </row>
    <row r="35" spans="1:20" ht="28.5" customHeight="1" x14ac:dyDescent="0.55000000000000004">
      <c r="A35" s="1"/>
      <c r="B35" s="6"/>
      <c r="C35" s="1"/>
      <c r="D35" s="1"/>
      <c r="E35" s="1"/>
      <c r="F35" s="1"/>
      <c r="G35" s="1"/>
      <c r="H35" s="29"/>
      <c r="I35" s="68"/>
      <c r="J35" s="28"/>
      <c r="K35" s="1"/>
      <c r="L35" s="6"/>
      <c r="M35" s="1"/>
      <c r="N35" s="1"/>
      <c r="O35" s="1"/>
      <c r="P35" s="1"/>
      <c r="Q35" s="1"/>
      <c r="R35" s="29"/>
      <c r="S35" s="68"/>
      <c r="T35" s="28"/>
    </row>
    <row r="36" spans="1:20" ht="28.5" customHeight="1" x14ac:dyDescent="0.55000000000000004">
      <c r="A36" s="1"/>
      <c r="B36" s="6"/>
      <c r="C36" s="1"/>
      <c r="D36" s="1"/>
      <c r="E36" s="1"/>
      <c r="F36" s="1"/>
      <c r="G36" s="1"/>
      <c r="H36" s="29"/>
      <c r="I36" s="68"/>
      <c r="J36" s="28"/>
      <c r="K36" s="1"/>
      <c r="L36" s="6"/>
      <c r="M36" s="1"/>
      <c r="N36" s="1"/>
      <c r="O36" s="1"/>
      <c r="P36" s="1"/>
      <c r="Q36" s="1"/>
      <c r="R36" s="29"/>
      <c r="S36" s="68"/>
      <c r="T36" s="28"/>
    </row>
    <row r="37" spans="1:20" ht="28.5" customHeight="1" x14ac:dyDescent="0.55000000000000004">
      <c r="A37" s="1"/>
      <c r="B37" s="6"/>
      <c r="C37" s="1"/>
      <c r="D37" s="1"/>
      <c r="E37" s="1"/>
      <c r="F37" s="1"/>
      <c r="G37" s="1"/>
      <c r="H37" s="29"/>
      <c r="I37" s="68"/>
      <c r="J37" s="28"/>
      <c r="K37" s="1"/>
      <c r="L37" s="6"/>
      <c r="M37" s="1"/>
      <c r="N37" s="1"/>
      <c r="O37" s="1"/>
      <c r="P37" s="1"/>
      <c r="Q37" s="1"/>
      <c r="R37" s="29"/>
      <c r="S37" s="68"/>
      <c r="T37" s="28"/>
    </row>
    <row r="38" spans="1:20" ht="28.5" customHeight="1" x14ac:dyDescent="0.55000000000000004">
      <c r="A38" s="1"/>
      <c r="B38" s="6"/>
      <c r="C38" s="1"/>
      <c r="D38" s="1"/>
      <c r="E38" s="1"/>
      <c r="F38" s="1"/>
      <c r="G38" s="1"/>
      <c r="H38" s="29"/>
      <c r="I38" s="68"/>
      <c r="J38" s="28"/>
      <c r="K38" s="1"/>
      <c r="L38" s="6"/>
      <c r="M38" s="1"/>
      <c r="N38" s="1"/>
      <c r="O38" s="1"/>
      <c r="P38" s="1"/>
      <c r="Q38" s="1"/>
      <c r="R38" s="29"/>
      <c r="S38" s="68"/>
      <c r="T38" s="28"/>
    </row>
    <row r="39" spans="1:20" ht="28.5" customHeight="1" x14ac:dyDescent="0.55000000000000004">
      <c r="A39" s="1"/>
      <c r="B39" s="6"/>
      <c r="C39" s="1"/>
      <c r="D39" s="1"/>
      <c r="E39" s="1"/>
      <c r="F39" s="1"/>
      <c r="G39" s="1"/>
      <c r="H39" s="29"/>
      <c r="I39" s="68"/>
      <c r="J39" s="28"/>
      <c r="K39" s="1"/>
      <c r="L39" s="6"/>
      <c r="M39" s="1"/>
      <c r="N39" s="1"/>
      <c r="O39" s="1"/>
      <c r="P39" s="1"/>
      <c r="Q39" s="1"/>
      <c r="R39" s="29"/>
      <c r="S39" s="68"/>
      <c r="T39" s="28"/>
    </row>
    <row r="40" spans="1:20" ht="28.5" customHeight="1" x14ac:dyDescent="0.55000000000000004">
      <c r="A40" s="1"/>
      <c r="B40" s="6"/>
      <c r="C40" s="1"/>
      <c r="D40" s="1"/>
      <c r="E40" s="1"/>
      <c r="F40" s="1"/>
      <c r="G40" s="1"/>
      <c r="H40" s="29"/>
      <c r="I40" s="68"/>
      <c r="J40" s="28"/>
      <c r="K40" s="1"/>
      <c r="L40" s="6"/>
      <c r="M40" s="1"/>
      <c r="N40" s="1"/>
      <c r="O40" s="1"/>
      <c r="P40" s="1"/>
      <c r="Q40" s="1"/>
      <c r="R40" s="29"/>
      <c r="S40" s="68"/>
      <c r="T40" s="28"/>
    </row>
    <row r="41" spans="1:20" ht="28.5" customHeight="1" x14ac:dyDescent="0.55000000000000004">
      <c r="A41" s="1"/>
      <c r="B41" s="6"/>
      <c r="C41" s="1"/>
      <c r="D41" s="1"/>
      <c r="E41" s="1"/>
      <c r="F41" s="1"/>
      <c r="G41" s="1"/>
      <c r="H41" s="29"/>
      <c r="I41" s="68"/>
      <c r="J41" s="28"/>
      <c r="K41" s="1"/>
      <c r="L41" s="6"/>
      <c r="M41" s="1"/>
      <c r="N41" s="1"/>
      <c r="O41" s="1"/>
      <c r="P41" s="1"/>
      <c r="Q41" s="1"/>
      <c r="R41" s="29"/>
      <c r="S41" s="68"/>
      <c r="T41" s="28"/>
    </row>
    <row r="42" spans="1:20" ht="28.5" customHeight="1" x14ac:dyDescent="0.55000000000000004">
      <c r="A42" s="1"/>
      <c r="B42" s="6"/>
      <c r="C42" s="1"/>
      <c r="D42" s="1"/>
      <c r="E42" s="1"/>
      <c r="F42" s="1"/>
      <c r="G42" s="1"/>
      <c r="H42" s="29"/>
      <c r="I42" s="68"/>
      <c r="J42" s="28"/>
      <c r="K42" s="1"/>
      <c r="L42" s="6"/>
      <c r="M42" s="1"/>
      <c r="N42" s="1"/>
      <c r="O42" s="1"/>
      <c r="P42" s="1"/>
      <c r="Q42" s="1"/>
      <c r="R42" s="29"/>
      <c r="S42" s="68"/>
      <c r="T42" s="28"/>
    </row>
    <row r="43" spans="1:20" s="23" customFormat="1" ht="28.5" customHeight="1" x14ac:dyDescent="0.55000000000000004">
      <c r="A43" s="173" t="s">
        <v>95</v>
      </c>
      <c r="B43" s="173"/>
      <c r="C43" s="173"/>
      <c r="D43" s="173"/>
      <c r="E43" s="173"/>
      <c r="F43" s="173"/>
      <c r="G43" s="173"/>
      <c r="H43" s="175">
        <f>AVERAGE(I11:I42)</f>
        <v>2.8380952380952382</v>
      </c>
      <c r="I43" s="176"/>
      <c r="J43" s="170"/>
      <c r="K43" s="173" t="s">
        <v>95</v>
      </c>
      <c r="L43" s="173"/>
      <c r="M43" s="173"/>
      <c r="N43" s="173"/>
      <c r="O43" s="173"/>
      <c r="P43" s="173"/>
      <c r="Q43" s="173"/>
      <c r="R43" s="175">
        <f>AVERAGE(S11:S42)</f>
        <v>2.8380952380952382</v>
      </c>
      <c r="S43" s="176"/>
      <c r="T43" s="170"/>
    </row>
    <row r="44" spans="1:20" x14ac:dyDescent="0.55000000000000004">
      <c r="A44" s="171" t="s">
        <v>4</v>
      </c>
      <c r="B44" s="171"/>
      <c r="C44" s="171"/>
      <c r="D44" s="171"/>
      <c r="E44" s="171"/>
      <c r="F44" s="171"/>
      <c r="G44" s="171"/>
      <c r="H44" s="179" t="str">
        <f>IF(H43&gt;=2.5,"ดีเยี่ยม",IF(H43&gt;=1.5,"ดี",IF(H43&gt;=1,"ผ่านเกณฑ์",IF(H43&gt;=0,"ไม่ผ่านเกณฑ์"))))</f>
        <v>ดีเยี่ยม</v>
      </c>
      <c r="I44" s="179"/>
      <c r="J44" s="171"/>
      <c r="K44" s="171" t="s">
        <v>4</v>
      </c>
      <c r="L44" s="171"/>
      <c r="M44" s="171"/>
      <c r="N44" s="171"/>
      <c r="O44" s="171"/>
      <c r="P44" s="171"/>
      <c r="Q44" s="171"/>
      <c r="R44" s="179" t="str">
        <f>IF(R43&gt;=2.5,"ดีเยี่ยม",IF(R43&gt;=1.5,"ดี",IF(R43&gt;=1,"ผ่านเกณฑ์",IF(R43&gt;=0,"ไม่ผ่านเกณฑ์"))))</f>
        <v>ดีเยี่ยม</v>
      </c>
      <c r="S44" s="179"/>
      <c r="T44" s="171"/>
    </row>
    <row r="45" spans="1:20" x14ac:dyDescent="0.55000000000000004">
      <c r="H45" s="69"/>
      <c r="I45" s="69"/>
      <c r="J45" s="30"/>
      <c r="R45" s="69"/>
      <c r="S45" s="69"/>
      <c r="T45" s="30"/>
    </row>
    <row r="46" spans="1:20" x14ac:dyDescent="0.55000000000000004">
      <c r="B46" s="131" t="s">
        <v>96</v>
      </c>
      <c r="C46" s="131"/>
      <c r="D46" s="131"/>
      <c r="E46" s="3"/>
      <c r="G46" s="131" t="s">
        <v>96</v>
      </c>
      <c r="H46" s="177"/>
      <c r="I46" s="177"/>
      <c r="J46" s="131"/>
      <c r="L46" s="131" t="s">
        <v>96</v>
      </c>
      <c r="M46" s="131"/>
      <c r="N46" s="131"/>
      <c r="O46" s="3"/>
      <c r="Q46" s="131" t="s">
        <v>96</v>
      </c>
      <c r="R46" s="177"/>
      <c r="S46" s="177"/>
      <c r="T46" s="131"/>
    </row>
    <row r="47" spans="1:20" x14ac:dyDescent="0.55000000000000004">
      <c r="B47" s="131" t="str">
        <f>ข้อมูลพื้นฐาน!D8</f>
        <v>(นางสำรอง  ต้นกระโทก)</v>
      </c>
      <c r="C47" s="131"/>
      <c r="D47" s="131"/>
      <c r="G47" s="131" t="str">
        <f>ข้อมูลพื้นฐาน!D10</f>
        <v>(นายสุนันท์  จงใจกลาง)</v>
      </c>
      <c r="H47" s="177"/>
      <c r="I47" s="177"/>
      <c r="J47" s="131"/>
      <c r="L47" s="131" t="str">
        <f>ข้อมูลพื้นฐาน!D8</f>
        <v>(นางสำรอง  ต้นกระโทก)</v>
      </c>
      <c r="M47" s="131"/>
      <c r="N47" s="131"/>
      <c r="Q47" s="131" t="str">
        <f>ข้อมูลพื้นฐาน!D10</f>
        <v>(นายสุนันท์  จงใจกลาง)</v>
      </c>
      <c r="R47" s="177"/>
      <c r="S47" s="177"/>
      <c r="T47" s="131"/>
    </row>
    <row r="48" spans="1:20" x14ac:dyDescent="0.55000000000000004">
      <c r="B48" s="131" t="s">
        <v>12</v>
      </c>
      <c r="C48" s="131"/>
      <c r="D48" s="131"/>
      <c r="G48" s="131" t="s">
        <v>14</v>
      </c>
      <c r="H48" s="177"/>
      <c r="I48" s="177"/>
      <c r="J48" s="131"/>
      <c r="L48" s="131" t="s">
        <v>12</v>
      </c>
      <c r="M48" s="131"/>
      <c r="N48" s="131"/>
      <c r="Q48" s="131" t="s">
        <v>14</v>
      </c>
      <c r="R48" s="177"/>
      <c r="S48" s="177"/>
      <c r="T48" s="131"/>
    </row>
  </sheetData>
  <mergeCells count="52">
    <mergeCell ref="S5:S10"/>
    <mergeCell ref="T5:T10"/>
    <mergeCell ref="L5:L10"/>
    <mergeCell ref="M5:M10"/>
    <mergeCell ref="N5:N10"/>
    <mergeCell ref="O5:O10"/>
    <mergeCell ref="P5:P10"/>
    <mergeCell ref="A2:C2"/>
    <mergeCell ref="K1:T1"/>
    <mergeCell ref="K2:M2"/>
    <mergeCell ref="N2:P2"/>
    <mergeCell ref="Q2:T2"/>
    <mergeCell ref="A1:J1"/>
    <mergeCell ref="D2:F2"/>
    <mergeCell ref="G2:J2"/>
    <mergeCell ref="H44:J44"/>
    <mergeCell ref="H43:J43"/>
    <mergeCell ref="I5:I10"/>
    <mergeCell ref="A43:G43"/>
    <mergeCell ref="A44:G44"/>
    <mergeCell ref="K3:T3"/>
    <mergeCell ref="H5:H10"/>
    <mergeCell ref="C5:C10"/>
    <mergeCell ref="F5:F10"/>
    <mergeCell ref="G5:G10"/>
    <mergeCell ref="A3:J3"/>
    <mergeCell ref="A4:J4"/>
    <mergeCell ref="B5:B10"/>
    <mergeCell ref="A5:A10"/>
    <mergeCell ref="D5:D10"/>
    <mergeCell ref="E5:E10"/>
    <mergeCell ref="J5:J10"/>
    <mergeCell ref="Q5:Q10"/>
    <mergeCell ref="R5:R10"/>
    <mergeCell ref="K4:T4"/>
    <mergeCell ref="K5:K10"/>
    <mergeCell ref="G46:J46"/>
    <mergeCell ref="G47:J47"/>
    <mergeCell ref="G48:J48"/>
    <mergeCell ref="B46:D46"/>
    <mergeCell ref="B47:D47"/>
    <mergeCell ref="B48:D48"/>
    <mergeCell ref="L47:N47"/>
    <mergeCell ref="Q47:T47"/>
    <mergeCell ref="L48:N48"/>
    <mergeCell ref="Q48:T48"/>
    <mergeCell ref="K43:Q43"/>
    <mergeCell ref="R43:T43"/>
    <mergeCell ref="K44:Q44"/>
    <mergeCell ref="R44:T44"/>
    <mergeCell ref="L46:N46"/>
    <mergeCell ref="Q46:T46"/>
  </mergeCells>
  <pageMargins left="0.84" right="0.6" top="0.75" bottom="0.75" header="0.3" footer="0.3"/>
  <pageSetup paperSize="9" scale="56" orientation="portrait" horizontalDpi="4294967293" r:id="rId1"/>
  <colBreaks count="1" manualBreakCount="1">
    <brk id="10" max="4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9"/>
  <sheetViews>
    <sheetView view="pageBreakPreview" topLeftCell="H28" zoomScale="98" zoomScaleNormal="80" zoomScaleSheetLayoutView="98" workbookViewId="0">
      <selection activeCell="K30" sqref="K30:P31"/>
    </sheetView>
  </sheetViews>
  <sheetFormatPr defaultColWidth="9" defaultRowHeight="24" x14ac:dyDescent="0.55000000000000004"/>
  <cols>
    <col min="1" max="1" width="9.875" style="4" customWidth="1"/>
    <col min="2" max="2" width="37.625" style="4" customWidth="1"/>
    <col min="3" max="3" width="16.625" style="4" customWidth="1"/>
    <col min="4" max="4" width="19.125" style="4" customWidth="1"/>
    <col min="5" max="5" width="19.75" style="4" customWidth="1"/>
    <col min="6" max="6" width="10" style="2" customWidth="1"/>
    <col min="7" max="7" width="14.125" style="2" customWidth="1"/>
    <col min="8" max="8" width="15.875" style="4" customWidth="1"/>
    <col min="9" max="9" width="9.875" style="4" customWidth="1"/>
    <col min="10" max="10" width="37.625" style="4" customWidth="1"/>
    <col min="11" max="11" width="16.625" style="4" customWidth="1"/>
    <col min="12" max="12" width="19.125" style="4" customWidth="1"/>
    <col min="13" max="13" width="19.75" style="4" customWidth="1"/>
    <col min="14" max="14" width="10" style="2" customWidth="1"/>
    <col min="15" max="15" width="14.125" style="2" customWidth="1"/>
    <col min="16" max="16" width="15.875" style="4" customWidth="1"/>
    <col min="17" max="16384" width="9" style="4"/>
  </cols>
  <sheetData>
    <row r="1" spans="1:16" ht="27" customHeight="1" x14ac:dyDescent="0.55000000000000004">
      <c r="A1" s="165" t="s">
        <v>52</v>
      </c>
      <c r="B1" s="165"/>
      <c r="C1" s="165"/>
      <c r="D1" s="165"/>
      <c r="E1" s="165"/>
      <c r="F1" s="165"/>
      <c r="G1" s="165"/>
      <c r="H1" s="165"/>
      <c r="I1" s="165" t="s">
        <v>52</v>
      </c>
      <c r="J1" s="165"/>
      <c r="K1" s="165"/>
      <c r="L1" s="165"/>
      <c r="M1" s="165"/>
      <c r="N1" s="165"/>
      <c r="O1" s="165"/>
      <c r="P1" s="165"/>
    </row>
    <row r="2" spans="1:16" ht="27" customHeight="1" x14ac:dyDescent="0.55000000000000004">
      <c r="A2" s="168" t="str">
        <f>ข้อมูลพื้นฐาน!D4</f>
        <v>ชั้นประถมศึกษาปีที่ 2</v>
      </c>
      <c r="B2" s="168"/>
      <c r="C2" s="168"/>
      <c r="D2" s="43" t="s">
        <v>41</v>
      </c>
      <c r="E2" s="174" t="str">
        <f>ข้อมูลพื้นฐาน!D6</f>
        <v>ปีการศึกษา 2565</v>
      </c>
      <c r="F2" s="174"/>
      <c r="G2" s="174"/>
      <c r="H2" s="174"/>
      <c r="I2" s="168" t="str">
        <f>ข้อมูลพื้นฐาน!D4</f>
        <v>ชั้นประถมศึกษาปีที่ 2</v>
      </c>
      <c r="J2" s="168"/>
      <c r="K2" s="168"/>
      <c r="L2" s="43" t="s">
        <v>97</v>
      </c>
      <c r="M2" s="174" t="str">
        <f>ข้อมูลพื้นฐาน!D6</f>
        <v>ปีการศึกษา 2565</v>
      </c>
      <c r="N2" s="174"/>
      <c r="O2" s="174"/>
      <c r="P2" s="174"/>
    </row>
    <row r="3" spans="1:16" ht="27" customHeight="1" x14ac:dyDescent="0.55000000000000004">
      <c r="A3" s="166" t="str">
        <f>ข้อมูลพื้นฐาน!D7</f>
        <v>โรงเรียนบ้านกุดโบสถ์</v>
      </c>
      <c r="B3" s="166"/>
      <c r="C3" s="166"/>
      <c r="D3" s="166"/>
      <c r="E3" s="166"/>
      <c r="F3" s="166"/>
      <c r="G3" s="166"/>
      <c r="H3" s="166"/>
      <c r="I3" s="166" t="str">
        <f>ข้อมูลพื้นฐาน!D7</f>
        <v>โรงเรียนบ้านกุดโบสถ์</v>
      </c>
      <c r="J3" s="166"/>
      <c r="K3" s="166"/>
      <c r="L3" s="166"/>
      <c r="M3" s="166"/>
      <c r="N3" s="166"/>
      <c r="O3" s="166"/>
      <c r="P3" s="166"/>
    </row>
    <row r="4" spans="1:16" ht="27" customHeight="1" x14ac:dyDescent="0.55000000000000004">
      <c r="A4" s="166" t="s">
        <v>35</v>
      </c>
      <c r="B4" s="166"/>
      <c r="C4" s="166"/>
      <c r="D4" s="166"/>
      <c r="E4" s="166"/>
      <c r="F4" s="166"/>
      <c r="G4" s="166"/>
      <c r="H4" s="166"/>
      <c r="I4" s="166" t="s">
        <v>35</v>
      </c>
      <c r="J4" s="166"/>
      <c r="K4" s="166"/>
      <c r="L4" s="166"/>
      <c r="M4" s="166"/>
      <c r="N4" s="166"/>
      <c r="O4" s="166"/>
      <c r="P4" s="166"/>
    </row>
    <row r="5" spans="1:16" ht="23.45" customHeight="1" x14ac:dyDescent="0.55000000000000004">
      <c r="A5" s="153" t="s">
        <v>17</v>
      </c>
      <c r="B5" s="154" t="s">
        <v>5</v>
      </c>
      <c r="C5" s="151" t="s">
        <v>79</v>
      </c>
      <c r="D5" s="151" t="s">
        <v>80</v>
      </c>
      <c r="E5" s="151" t="s">
        <v>81</v>
      </c>
      <c r="F5" s="152" t="s">
        <v>2</v>
      </c>
      <c r="G5" s="149" t="s">
        <v>3</v>
      </c>
      <c r="H5" s="139" t="s">
        <v>4</v>
      </c>
      <c r="I5" s="153" t="s">
        <v>17</v>
      </c>
      <c r="J5" s="154" t="s">
        <v>5</v>
      </c>
      <c r="K5" s="151" t="s">
        <v>79</v>
      </c>
      <c r="L5" s="151" t="s">
        <v>80</v>
      </c>
      <c r="M5" s="151" t="s">
        <v>81</v>
      </c>
      <c r="N5" s="152" t="s">
        <v>2</v>
      </c>
      <c r="O5" s="149" t="s">
        <v>3</v>
      </c>
      <c r="P5" s="139" t="s">
        <v>4</v>
      </c>
    </row>
    <row r="6" spans="1:16" ht="23.45" customHeight="1" x14ac:dyDescent="0.55000000000000004">
      <c r="A6" s="153"/>
      <c r="B6" s="154"/>
      <c r="C6" s="151"/>
      <c r="D6" s="151"/>
      <c r="E6" s="151"/>
      <c r="F6" s="152"/>
      <c r="G6" s="149"/>
      <c r="H6" s="139"/>
      <c r="I6" s="153"/>
      <c r="J6" s="154"/>
      <c r="K6" s="151"/>
      <c r="L6" s="151"/>
      <c r="M6" s="151"/>
      <c r="N6" s="152"/>
      <c r="O6" s="149"/>
      <c r="P6" s="139"/>
    </row>
    <row r="7" spans="1:16" ht="23.45" customHeight="1" x14ac:dyDescent="0.55000000000000004">
      <c r="A7" s="153"/>
      <c r="B7" s="154"/>
      <c r="C7" s="151"/>
      <c r="D7" s="151"/>
      <c r="E7" s="151"/>
      <c r="F7" s="152"/>
      <c r="G7" s="149"/>
      <c r="H7" s="139"/>
      <c r="I7" s="153"/>
      <c r="J7" s="154"/>
      <c r="K7" s="151"/>
      <c r="L7" s="151"/>
      <c r="M7" s="151"/>
      <c r="N7" s="152"/>
      <c r="O7" s="149"/>
      <c r="P7" s="139"/>
    </row>
    <row r="8" spans="1:16" ht="23.45" customHeight="1" x14ac:dyDescent="0.55000000000000004">
      <c r="A8" s="153"/>
      <c r="B8" s="154"/>
      <c r="C8" s="151"/>
      <c r="D8" s="151"/>
      <c r="E8" s="151"/>
      <c r="F8" s="152"/>
      <c r="G8" s="149"/>
      <c r="H8" s="139"/>
      <c r="I8" s="153"/>
      <c r="J8" s="154"/>
      <c r="K8" s="151"/>
      <c r="L8" s="151"/>
      <c r="M8" s="151"/>
      <c r="N8" s="152"/>
      <c r="O8" s="149"/>
      <c r="P8" s="139"/>
    </row>
    <row r="9" spans="1:16" ht="23.45" customHeight="1" x14ac:dyDescent="0.55000000000000004">
      <c r="A9" s="153"/>
      <c r="B9" s="154"/>
      <c r="C9" s="151"/>
      <c r="D9" s="151"/>
      <c r="E9" s="151"/>
      <c r="F9" s="152"/>
      <c r="G9" s="149"/>
      <c r="H9" s="139"/>
      <c r="I9" s="153"/>
      <c r="J9" s="154"/>
      <c r="K9" s="151"/>
      <c r="L9" s="151"/>
      <c r="M9" s="151"/>
      <c r="N9" s="152"/>
      <c r="O9" s="149"/>
      <c r="P9" s="139"/>
    </row>
    <row r="10" spans="1:16" ht="23.45" customHeight="1" x14ac:dyDescent="0.55000000000000004">
      <c r="A10" s="153"/>
      <c r="B10" s="154"/>
      <c r="C10" s="151"/>
      <c r="D10" s="151"/>
      <c r="E10" s="151"/>
      <c r="F10" s="152"/>
      <c r="G10" s="149"/>
      <c r="H10" s="139"/>
      <c r="I10" s="153"/>
      <c r="J10" s="154"/>
      <c r="K10" s="151"/>
      <c r="L10" s="151"/>
      <c r="M10" s="151"/>
      <c r="N10" s="152"/>
      <c r="O10" s="149"/>
      <c r="P10" s="139"/>
    </row>
    <row r="11" spans="1:16" ht="28.5" customHeight="1" x14ac:dyDescent="0.55000000000000004">
      <c r="A11" s="1">
        <v>1</v>
      </c>
      <c r="B11" s="6" t="str">
        <f>ข้อมูลนักเรียน!B5</f>
        <v>เด็กชายทิวัตถ์  คล้ายกระโทก</v>
      </c>
      <c r="C11" s="1">
        <v>2</v>
      </c>
      <c r="D11" s="1">
        <v>2</v>
      </c>
      <c r="E11" s="1">
        <v>3</v>
      </c>
      <c r="F11" s="29">
        <f>SUM(C11:E11)</f>
        <v>7</v>
      </c>
      <c r="G11" s="68">
        <f>AVERAGE(C11:E11)</f>
        <v>2.3333333333333335</v>
      </c>
      <c r="H11" s="28" t="str">
        <f>IF(G11&gt;=2.5,"ดีเยี่ยม",IF(G11&gt;=1.5,"ดี",IF(G11&gt;=1,"ผ่านเกณฑ์",IF(G11&gt;=0,"ไม่ผ่านเกณฑ์"))))</f>
        <v>ดี</v>
      </c>
      <c r="I11" s="1">
        <v>1</v>
      </c>
      <c r="J11" s="6" t="str">
        <f>ข้อมูลนักเรียน!B5</f>
        <v>เด็กชายทิวัตถ์  คล้ายกระโทก</v>
      </c>
      <c r="K11" s="1">
        <v>2</v>
      </c>
      <c r="L11" s="1">
        <v>2</v>
      </c>
      <c r="M11" s="1">
        <v>3</v>
      </c>
      <c r="N11" s="29">
        <f>SUM(K11:M11)</f>
        <v>7</v>
      </c>
      <c r="O11" s="68">
        <f>AVERAGE(K11:M11)</f>
        <v>2.3333333333333335</v>
      </c>
      <c r="P11" s="28" t="str">
        <f>IF(O11&gt;=2.5,"ดีเยี่ยม",IF(O11&gt;=1.5,"ดี",IF(O11&gt;=1,"ผ่านเกณฑ์",IF(O11&gt;=0,"ไม่ผ่านเกณฑ์"))))</f>
        <v>ดี</v>
      </c>
    </row>
    <row r="12" spans="1:16" ht="28.5" customHeight="1" x14ac:dyDescent="0.55000000000000004">
      <c r="A12" s="1">
        <v>2</v>
      </c>
      <c r="B12" s="6" t="str">
        <f>ข้อมูลนักเรียน!B6</f>
        <v>เด็กชายเมธาพัศ  แผ้วครบุรี</v>
      </c>
      <c r="C12" s="1">
        <v>3</v>
      </c>
      <c r="D12" s="1">
        <v>3</v>
      </c>
      <c r="E12" s="1">
        <v>3</v>
      </c>
      <c r="F12" s="29">
        <f t="shared" ref="F12:F30" si="0">SUM(C12:E12)</f>
        <v>9</v>
      </c>
      <c r="G12" s="68">
        <f t="shared" ref="G12:G30" si="1">AVERAGE(C12:E12)</f>
        <v>3</v>
      </c>
      <c r="H12" s="28" t="str">
        <f t="shared" ref="H12:H30" si="2">IF(G12&gt;=2.5,"ดีเยี่ยม",IF(G12&gt;=1.5,"ดี",IF(G12&gt;=1,"ผ่านเกณฑ์",IF(G12&gt;=0,"ไม่ผ่านเกณฑ์"))))</f>
        <v>ดีเยี่ยม</v>
      </c>
      <c r="I12" s="1">
        <v>2</v>
      </c>
      <c r="J12" s="6" t="str">
        <f>ข้อมูลนักเรียน!B6</f>
        <v>เด็กชายเมธาพัศ  แผ้วครบุรี</v>
      </c>
      <c r="K12" s="1">
        <v>3</v>
      </c>
      <c r="L12" s="1">
        <v>3</v>
      </c>
      <c r="M12" s="1">
        <v>3</v>
      </c>
      <c r="N12" s="29">
        <f t="shared" ref="N12:N30" si="3">SUM(K12:M12)</f>
        <v>9</v>
      </c>
      <c r="O12" s="68">
        <f t="shared" ref="O12:O30" si="4">AVERAGE(K12:M12)</f>
        <v>3</v>
      </c>
      <c r="P12" s="28" t="str">
        <f t="shared" ref="P12:P30" si="5">IF(O12&gt;=2.5,"ดีเยี่ยม",IF(O12&gt;=1.5,"ดี",IF(O12&gt;=1,"ผ่านเกณฑ์",IF(O12&gt;=0,"ไม่ผ่านเกณฑ์"))))</f>
        <v>ดีเยี่ยม</v>
      </c>
    </row>
    <row r="13" spans="1:16" ht="28.5" customHeight="1" x14ac:dyDescent="0.55000000000000004">
      <c r="A13" s="1">
        <v>3</v>
      </c>
      <c r="B13" s="6" t="str">
        <f>ข้อมูลนักเรียน!B7</f>
        <v>เด็กชายโชคชัย  เรือนเพชร</v>
      </c>
      <c r="C13" s="1">
        <v>3</v>
      </c>
      <c r="D13" s="1">
        <v>3</v>
      </c>
      <c r="E13" s="1">
        <v>3</v>
      </c>
      <c r="F13" s="29">
        <f t="shared" si="0"/>
        <v>9</v>
      </c>
      <c r="G13" s="68">
        <f t="shared" si="1"/>
        <v>3</v>
      </c>
      <c r="H13" s="28" t="str">
        <f t="shared" si="2"/>
        <v>ดีเยี่ยม</v>
      </c>
      <c r="I13" s="1">
        <v>3</v>
      </c>
      <c r="J13" s="6" t="str">
        <f>ข้อมูลนักเรียน!B7</f>
        <v>เด็กชายโชคชัย  เรือนเพชร</v>
      </c>
      <c r="K13" s="1">
        <v>3</v>
      </c>
      <c r="L13" s="1">
        <v>3</v>
      </c>
      <c r="M13" s="1">
        <v>3</v>
      </c>
      <c r="N13" s="29">
        <f t="shared" si="3"/>
        <v>9</v>
      </c>
      <c r="O13" s="68">
        <f t="shared" si="4"/>
        <v>3</v>
      </c>
      <c r="P13" s="28" t="str">
        <f t="shared" si="5"/>
        <v>ดีเยี่ยม</v>
      </c>
    </row>
    <row r="14" spans="1:16" ht="28.5" customHeight="1" x14ac:dyDescent="0.55000000000000004">
      <c r="A14" s="1">
        <v>4</v>
      </c>
      <c r="B14" s="6" t="str">
        <f>ข้อมูลนักเรียน!B8</f>
        <v>เด็กชายกฤตพจน์  เพชรท้าว</v>
      </c>
      <c r="C14" s="1">
        <v>3</v>
      </c>
      <c r="D14" s="1">
        <v>3</v>
      </c>
      <c r="E14" s="1">
        <v>3</v>
      </c>
      <c r="F14" s="29">
        <f t="shared" si="0"/>
        <v>9</v>
      </c>
      <c r="G14" s="68">
        <f t="shared" si="1"/>
        <v>3</v>
      </c>
      <c r="H14" s="28" t="str">
        <f t="shared" si="2"/>
        <v>ดีเยี่ยม</v>
      </c>
      <c r="I14" s="1">
        <v>4</v>
      </c>
      <c r="J14" s="6" t="str">
        <f>ข้อมูลนักเรียน!B8</f>
        <v>เด็กชายกฤตพจน์  เพชรท้าว</v>
      </c>
      <c r="K14" s="1">
        <v>3</v>
      </c>
      <c r="L14" s="1">
        <v>3</v>
      </c>
      <c r="M14" s="1">
        <v>3</v>
      </c>
      <c r="N14" s="29">
        <f t="shared" si="3"/>
        <v>9</v>
      </c>
      <c r="O14" s="68">
        <f t="shared" si="4"/>
        <v>3</v>
      </c>
      <c r="P14" s="28" t="str">
        <f t="shared" si="5"/>
        <v>ดีเยี่ยม</v>
      </c>
    </row>
    <row r="15" spans="1:16" ht="28.5" customHeight="1" x14ac:dyDescent="0.55000000000000004">
      <c r="A15" s="1">
        <v>5</v>
      </c>
      <c r="B15" s="6" t="str">
        <f>ข้อมูลนักเรียน!B9</f>
        <v>เด็กชายภัทนนท์  เตาตะขบ</v>
      </c>
      <c r="C15" s="1">
        <v>3</v>
      </c>
      <c r="D15" s="1">
        <v>3</v>
      </c>
      <c r="E15" s="1">
        <v>3</v>
      </c>
      <c r="F15" s="29">
        <f t="shared" si="0"/>
        <v>9</v>
      </c>
      <c r="G15" s="68">
        <f t="shared" si="1"/>
        <v>3</v>
      </c>
      <c r="H15" s="28" t="str">
        <f t="shared" si="2"/>
        <v>ดีเยี่ยม</v>
      </c>
      <c r="I15" s="1">
        <v>5</v>
      </c>
      <c r="J15" s="6" t="str">
        <f>ข้อมูลนักเรียน!B9</f>
        <v>เด็กชายภัทนนท์  เตาตะขบ</v>
      </c>
      <c r="K15" s="1">
        <v>3</v>
      </c>
      <c r="L15" s="1">
        <v>3</v>
      </c>
      <c r="M15" s="1">
        <v>3</v>
      </c>
      <c r="N15" s="29">
        <f t="shared" si="3"/>
        <v>9</v>
      </c>
      <c r="O15" s="68">
        <f t="shared" si="4"/>
        <v>3</v>
      </c>
      <c r="P15" s="28" t="str">
        <f t="shared" si="5"/>
        <v>ดีเยี่ยม</v>
      </c>
    </row>
    <row r="16" spans="1:16" ht="28.5" customHeight="1" x14ac:dyDescent="0.55000000000000004">
      <c r="A16" s="1">
        <v>6</v>
      </c>
      <c r="B16" s="6" t="str">
        <f>ข้อมูลนักเรียน!B10</f>
        <v>เด็กหญิงเสาวภาคย์  สิงห์บัญชา</v>
      </c>
      <c r="C16" s="1">
        <v>3</v>
      </c>
      <c r="D16" s="1">
        <v>3</v>
      </c>
      <c r="E16" s="1">
        <v>3</v>
      </c>
      <c r="F16" s="29">
        <f t="shared" si="0"/>
        <v>9</v>
      </c>
      <c r="G16" s="68">
        <f t="shared" si="1"/>
        <v>3</v>
      </c>
      <c r="H16" s="28" t="str">
        <f t="shared" si="2"/>
        <v>ดีเยี่ยม</v>
      </c>
      <c r="I16" s="1">
        <v>6</v>
      </c>
      <c r="J16" s="6" t="str">
        <f>ข้อมูลนักเรียน!B10</f>
        <v>เด็กหญิงเสาวภาคย์  สิงห์บัญชา</v>
      </c>
      <c r="K16" s="1">
        <v>3</v>
      </c>
      <c r="L16" s="1">
        <v>3</v>
      </c>
      <c r="M16" s="1">
        <v>3</v>
      </c>
      <c r="N16" s="29">
        <f t="shared" si="3"/>
        <v>9</v>
      </c>
      <c r="O16" s="68">
        <f t="shared" si="4"/>
        <v>3</v>
      </c>
      <c r="P16" s="28" t="str">
        <f t="shared" si="5"/>
        <v>ดีเยี่ยม</v>
      </c>
    </row>
    <row r="17" spans="1:16" ht="28.5" customHeight="1" x14ac:dyDescent="0.55000000000000004">
      <c r="A17" s="1">
        <v>7</v>
      </c>
      <c r="B17" s="6" t="str">
        <f>ข้อมูลนักเรียน!B11</f>
        <v>เด็กหญิงพิชญาพร  ชินรัมย์</v>
      </c>
      <c r="C17" s="1">
        <v>3</v>
      </c>
      <c r="D17" s="1">
        <v>3</v>
      </c>
      <c r="E17" s="1">
        <v>3</v>
      </c>
      <c r="F17" s="29">
        <f t="shared" si="0"/>
        <v>9</v>
      </c>
      <c r="G17" s="68">
        <f t="shared" si="1"/>
        <v>3</v>
      </c>
      <c r="H17" s="28" t="str">
        <f t="shared" si="2"/>
        <v>ดีเยี่ยม</v>
      </c>
      <c r="I17" s="1">
        <v>7</v>
      </c>
      <c r="J17" s="6" t="str">
        <f>ข้อมูลนักเรียน!B11</f>
        <v>เด็กหญิงพิชญาพร  ชินรัมย์</v>
      </c>
      <c r="K17" s="1">
        <v>3</v>
      </c>
      <c r="L17" s="1">
        <v>3</v>
      </c>
      <c r="M17" s="1">
        <v>3</v>
      </c>
      <c r="N17" s="29">
        <f t="shared" si="3"/>
        <v>9</v>
      </c>
      <c r="O17" s="68">
        <f t="shared" si="4"/>
        <v>3</v>
      </c>
      <c r="P17" s="28" t="str">
        <f t="shared" si="5"/>
        <v>ดีเยี่ยม</v>
      </c>
    </row>
    <row r="18" spans="1:16" ht="28.5" customHeight="1" x14ac:dyDescent="0.55000000000000004">
      <c r="A18" s="1">
        <v>8</v>
      </c>
      <c r="B18" s="6" t="str">
        <f>ข้อมูลนักเรียน!B12</f>
        <v>เด็กหญิงเพชรรัตน์  ฉันกระโทก</v>
      </c>
      <c r="C18" s="1">
        <v>3</v>
      </c>
      <c r="D18" s="1">
        <v>3</v>
      </c>
      <c r="E18" s="1">
        <v>3</v>
      </c>
      <c r="F18" s="29">
        <f t="shared" si="0"/>
        <v>9</v>
      </c>
      <c r="G18" s="68">
        <f t="shared" si="1"/>
        <v>3</v>
      </c>
      <c r="H18" s="28" t="str">
        <f t="shared" si="2"/>
        <v>ดีเยี่ยม</v>
      </c>
      <c r="I18" s="1">
        <v>8</v>
      </c>
      <c r="J18" s="6" t="str">
        <f>ข้อมูลนักเรียน!B12</f>
        <v>เด็กหญิงเพชรรัตน์  ฉันกระโทก</v>
      </c>
      <c r="K18" s="1">
        <v>3</v>
      </c>
      <c r="L18" s="1">
        <v>3</v>
      </c>
      <c r="M18" s="1">
        <v>3</v>
      </c>
      <c r="N18" s="29">
        <f t="shared" si="3"/>
        <v>9</v>
      </c>
      <c r="O18" s="68">
        <f t="shared" si="4"/>
        <v>3</v>
      </c>
      <c r="P18" s="28" t="str">
        <f t="shared" si="5"/>
        <v>ดีเยี่ยม</v>
      </c>
    </row>
    <row r="19" spans="1:16" ht="28.5" customHeight="1" x14ac:dyDescent="0.55000000000000004">
      <c r="A19" s="1">
        <v>9</v>
      </c>
      <c r="B19" s="6" t="str">
        <f>ข้อมูลนักเรียน!B13</f>
        <v>เด็กหญิงกานต์ธิดา  แสนกระโทก</v>
      </c>
      <c r="C19" s="1">
        <v>3</v>
      </c>
      <c r="D19" s="1">
        <v>3</v>
      </c>
      <c r="E19" s="1">
        <v>3</v>
      </c>
      <c r="F19" s="29">
        <f t="shared" si="0"/>
        <v>9</v>
      </c>
      <c r="G19" s="68">
        <f t="shared" si="1"/>
        <v>3</v>
      </c>
      <c r="H19" s="28" t="str">
        <f t="shared" si="2"/>
        <v>ดีเยี่ยม</v>
      </c>
      <c r="I19" s="1">
        <v>9</v>
      </c>
      <c r="J19" s="6" t="str">
        <f>ข้อมูลนักเรียน!B13</f>
        <v>เด็กหญิงกานต์ธิดา  แสนกระโทก</v>
      </c>
      <c r="K19" s="1">
        <v>3</v>
      </c>
      <c r="L19" s="1">
        <v>3</v>
      </c>
      <c r="M19" s="1">
        <v>3</v>
      </c>
      <c r="N19" s="29">
        <f t="shared" si="3"/>
        <v>9</v>
      </c>
      <c r="O19" s="68">
        <f t="shared" si="4"/>
        <v>3</v>
      </c>
      <c r="P19" s="28" t="str">
        <f t="shared" si="5"/>
        <v>ดีเยี่ยม</v>
      </c>
    </row>
    <row r="20" spans="1:16" ht="28.5" customHeight="1" x14ac:dyDescent="0.55000000000000004">
      <c r="A20" s="1">
        <v>10</v>
      </c>
      <c r="B20" s="6" t="str">
        <f>ข้อมูลนักเรียน!B14</f>
        <v>เด็กชายอนุวัฒน์  เนื้อกระโทก</v>
      </c>
      <c r="C20" s="1">
        <v>2</v>
      </c>
      <c r="D20" s="1">
        <v>2</v>
      </c>
      <c r="E20" s="1">
        <v>3</v>
      </c>
      <c r="F20" s="29">
        <f t="shared" si="0"/>
        <v>7</v>
      </c>
      <c r="G20" s="68">
        <f t="shared" si="1"/>
        <v>2.3333333333333335</v>
      </c>
      <c r="H20" s="28" t="str">
        <f t="shared" si="2"/>
        <v>ดี</v>
      </c>
      <c r="I20" s="1">
        <v>10</v>
      </c>
      <c r="J20" s="6" t="str">
        <f>ข้อมูลนักเรียน!B14</f>
        <v>เด็กชายอนุวัฒน์  เนื้อกระโทก</v>
      </c>
      <c r="K20" s="1">
        <v>2</v>
      </c>
      <c r="L20" s="1">
        <v>2</v>
      </c>
      <c r="M20" s="1">
        <v>3</v>
      </c>
      <c r="N20" s="29">
        <f t="shared" si="3"/>
        <v>7</v>
      </c>
      <c r="O20" s="68">
        <f t="shared" si="4"/>
        <v>2.3333333333333335</v>
      </c>
      <c r="P20" s="28" t="str">
        <f t="shared" si="5"/>
        <v>ดี</v>
      </c>
    </row>
    <row r="21" spans="1:16" ht="28.5" customHeight="1" x14ac:dyDescent="0.55000000000000004">
      <c r="A21" s="1">
        <v>11</v>
      </c>
      <c r="B21" s="6" t="str">
        <f>ข้อมูลนักเรียน!B15</f>
        <v>เด็กหญิงกิตญาดา  หมั่นกุดเวียน</v>
      </c>
      <c r="C21" s="1">
        <v>2</v>
      </c>
      <c r="D21" s="1">
        <v>2</v>
      </c>
      <c r="E21" s="1">
        <v>3</v>
      </c>
      <c r="F21" s="29">
        <f t="shared" si="0"/>
        <v>7</v>
      </c>
      <c r="G21" s="68">
        <f t="shared" si="1"/>
        <v>2.3333333333333335</v>
      </c>
      <c r="H21" s="28" t="str">
        <f t="shared" si="2"/>
        <v>ดี</v>
      </c>
      <c r="I21" s="1">
        <v>11</v>
      </c>
      <c r="J21" s="6" t="str">
        <f>ข้อมูลนักเรียน!B15</f>
        <v>เด็กหญิงกิตญาดา  หมั่นกุดเวียน</v>
      </c>
      <c r="K21" s="1">
        <v>2</v>
      </c>
      <c r="L21" s="1">
        <v>2</v>
      </c>
      <c r="M21" s="1">
        <v>3</v>
      </c>
      <c r="N21" s="29">
        <f t="shared" si="3"/>
        <v>7</v>
      </c>
      <c r="O21" s="68">
        <f t="shared" si="4"/>
        <v>2.3333333333333335</v>
      </c>
      <c r="P21" s="28" t="str">
        <f t="shared" si="5"/>
        <v>ดี</v>
      </c>
    </row>
    <row r="22" spans="1:16" ht="28.5" customHeight="1" x14ac:dyDescent="0.55000000000000004">
      <c r="A22" s="1">
        <v>12</v>
      </c>
      <c r="B22" s="6" t="str">
        <f>ข้อมูลนักเรียน!B16</f>
        <v>เด็กชายจิรณัฐ หมั่นกุดเวียน</v>
      </c>
      <c r="C22" s="1">
        <v>3</v>
      </c>
      <c r="D22" s="1">
        <v>3</v>
      </c>
      <c r="E22" s="1">
        <v>3</v>
      </c>
      <c r="F22" s="29">
        <f t="shared" si="0"/>
        <v>9</v>
      </c>
      <c r="G22" s="68">
        <f t="shared" si="1"/>
        <v>3</v>
      </c>
      <c r="H22" s="28" t="str">
        <f t="shared" si="2"/>
        <v>ดีเยี่ยม</v>
      </c>
      <c r="I22" s="1">
        <v>12</v>
      </c>
      <c r="J22" s="6" t="str">
        <f>ข้อมูลนักเรียน!B16</f>
        <v>เด็กชายจิรณัฐ หมั่นกุดเวียน</v>
      </c>
      <c r="K22" s="1">
        <v>3</v>
      </c>
      <c r="L22" s="1">
        <v>3</v>
      </c>
      <c r="M22" s="1">
        <v>3</v>
      </c>
      <c r="N22" s="29">
        <f t="shared" si="3"/>
        <v>9</v>
      </c>
      <c r="O22" s="68">
        <f t="shared" si="4"/>
        <v>3</v>
      </c>
      <c r="P22" s="28" t="str">
        <f t="shared" si="5"/>
        <v>ดีเยี่ยม</v>
      </c>
    </row>
    <row r="23" spans="1:16" ht="28.5" customHeight="1" x14ac:dyDescent="0.55000000000000004">
      <c r="A23" s="1">
        <v>13</v>
      </c>
      <c r="B23" s="6" t="str">
        <f>ข้อมูลนักเรียน!B17</f>
        <v>เด็กชายกฤตษฎา รัตนะมาลา</v>
      </c>
      <c r="C23" s="1">
        <v>3</v>
      </c>
      <c r="D23" s="1">
        <v>3</v>
      </c>
      <c r="E23" s="1">
        <v>3</v>
      </c>
      <c r="F23" s="29">
        <f t="shared" si="0"/>
        <v>9</v>
      </c>
      <c r="G23" s="68">
        <f t="shared" si="1"/>
        <v>3</v>
      </c>
      <c r="H23" s="28" t="str">
        <f t="shared" si="2"/>
        <v>ดีเยี่ยม</v>
      </c>
      <c r="I23" s="1">
        <v>13</v>
      </c>
      <c r="J23" s="6" t="str">
        <f>ข้อมูลนักเรียน!B17</f>
        <v>เด็กชายกฤตษฎา รัตนะมาลา</v>
      </c>
      <c r="K23" s="1">
        <v>3</v>
      </c>
      <c r="L23" s="1">
        <v>3</v>
      </c>
      <c r="M23" s="1">
        <v>3</v>
      </c>
      <c r="N23" s="29">
        <f t="shared" si="3"/>
        <v>9</v>
      </c>
      <c r="O23" s="68">
        <f t="shared" si="4"/>
        <v>3</v>
      </c>
      <c r="P23" s="28" t="str">
        <f t="shared" si="5"/>
        <v>ดีเยี่ยม</v>
      </c>
    </row>
    <row r="24" spans="1:16" ht="28.5" customHeight="1" x14ac:dyDescent="0.55000000000000004">
      <c r="A24" s="1">
        <v>14</v>
      </c>
      <c r="B24" s="6" t="str">
        <f>ข้อมูลนักเรียน!B18</f>
        <v>เด็กหญิงกัญญารัตน์ วรรณุรักษ์</v>
      </c>
      <c r="C24" s="1">
        <v>3</v>
      </c>
      <c r="D24" s="1">
        <v>3</v>
      </c>
      <c r="E24" s="1">
        <v>3</v>
      </c>
      <c r="F24" s="29">
        <f t="shared" si="0"/>
        <v>9</v>
      </c>
      <c r="G24" s="68">
        <f t="shared" si="1"/>
        <v>3</v>
      </c>
      <c r="H24" s="28" t="str">
        <f t="shared" si="2"/>
        <v>ดีเยี่ยม</v>
      </c>
      <c r="I24" s="1">
        <v>14</v>
      </c>
      <c r="J24" s="6" t="str">
        <f>ข้อมูลนักเรียน!B18</f>
        <v>เด็กหญิงกัญญารัตน์ วรรณุรักษ์</v>
      </c>
      <c r="K24" s="1">
        <v>3</v>
      </c>
      <c r="L24" s="1">
        <v>3</v>
      </c>
      <c r="M24" s="1">
        <v>3</v>
      </c>
      <c r="N24" s="29">
        <f t="shared" si="3"/>
        <v>9</v>
      </c>
      <c r="O24" s="68">
        <f t="shared" si="4"/>
        <v>3</v>
      </c>
      <c r="P24" s="28" t="str">
        <f t="shared" si="5"/>
        <v>ดีเยี่ยม</v>
      </c>
    </row>
    <row r="25" spans="1:16" ht="28.5" customHeight="1" x14ac:dyDescent="0.55000000000000004">
      <c r="A25" s="1">
        <v>15</v>
      </c>
      <c r="B25" s="6" t="str">
        <f>ข้อมูลนักเรียน!B19</f>
        <v>เด็กหญิงนิชาพร  เรือนเพชร</v>
      </c>
      <c r="C25" s="1">
        <v>3</v>
      </c>
      <c r="D25" s="1">
        <v>3</v>
      </c>
      <c r="E25" s="1">
        <v>3</v>
      </c>
      <c r="F25" s="29">
        <f t="shared" si="0"/>
        <v>9</v>
      </c>
      <c r="G25" s="68">
        <f t="shared" si="1"/>
        <v>3</v>
      </c>
      <c r="H25" s="28" t="str">
        <f t="shared" si="2"/>
        <v>ดีเยี่ยม</v>
      </c>
      <c r="I25" s="1">
        <v>15</v>
      </c>
      <c r="J25" s="6" t="str">
        <f>ข้อมูลนักเรียน!B19</f>
        <v>เด็กหญิงนิชาพร  เรือนเพชร</v>
      </c>
      <c r="K25" s="1">
        <v>3</v>
      </c>
      <c r="L25" s="1">
        <v>3</v>
      </c>
      <c r="M25" s="1">
        <v>3</v>
      </c>
      <c r="N25" s="29">
        <f t="shared" si="3"/>
        <v>9</v>
      </c>
      <c r="O25" s="68">
        <f t="shared" si="4"/>
        <v>3</v>
      </c>
      <c r="P25" s="28" t="str">
        <f t="shared" si="5"/>
        <v>ดีเยี่ยม</v>
      </c>
    </row>
    <row r="26" spans="1:16" ht="28.5" customHeight="1" x14ac:dyDescent="0.55000000000000004">
      <c r="A26" s="1">
        <v>16</v>
      </c>
      <c r="B26" s="6" t="str">
        <f>ข้อมูลนักเรียน!B20</f>
        <v>เด็กหญิงธัญชนก ลีกระโทก</v>
      </c>
      <c r="C26" s="1">
        <v>2</v>
      </c>
      <c r="D26" s="1">
        <v>2</v>
      </c>
      <c r="E26" s="1">
        <v>2</v>
      </c>
      <c r="F26" s="29">
        <f t="shared" si="0"/>
        <v>6</v>
      </c>
      <c r="G26" s="68">
        <f t="shared" si="1"/>
        <v>2</v>
      </c>
      <c r="H26" s="28" t="str">
        <f t="shared" si="2"/>
        <v>ดี</v>
      </c>
      <c r="I26" s="1">
        <v>16</v>
      </c>
      <c r="J26" s="6" t="str">
        <f>ข้อมูลนักเรียน!B20</f>
        <v>เด็กหญิงธัญชนก ลีกระโทก</v>
      </c>
      <c r="K26" s="1">
        <v>2</v>
      </c>
      <c r="L26" s="1">
        <v>2</v>
      </c>
      <c r="M26" s="1">
        <v>2</v>
      </c>
      <c r="N26" s="29">
        <f t="shared" si="3"/>
        <v>6</v>
      </c>
      <c r="O26" s="68">
        <f t="shared" si="4"/>
        <v>2</v>
      </c>
      <c r="P26" s="28" t="str">
        <f t="shared" si="5"/>
        <v>ดี</v>
      </c>
    </row>
    <row r="27" spans="1:16" ht="28.5" customHeight="1" x14ac:dyDescent="0.55000000000000004">
      <c r="A27" s="1">
        <v>17</v>
      </c>
      <c r="B27" s="6" t="str">
        <f>ข้อมูลนักเรียน!B21</f>
        <v>เด็กหญิงอารยา ชื่นกระโทก</v>
      </c>
      <c r="C27" s="1">
        <v>3</v>
      </c>
      <c r="D27" s="1">
        <v>3</v>
      </c>
      <c r="E27" s="1">
        <v>3</v>
      </c>
      <c r="F27" s="29">
        <f t="shared" si="0"/>
        <v>9</v>
      </c>
      <c r="G27" s="68">
        <f t="shared" si="1"/>
        <v>3</v>
      </c>
      <c r="H27" s="28" t="str">
        <f t="shared" si="2"/>
        <v>ดีเยี่ยม</v>
      </c>
      <c r="I27" s="1">
        <v>17</v>
      </c>
      <c r="J27" s="6" t="str">
        <f>ข้อมูลนักเรียน!B21</f>
        <v>เด็กหญิงอารยา ชื่นกระโทก</v>
      </c>
      <c r="K27" s="1">
        <v>3</v>
      </c>
      <c r="L27" s="1">
        <v>3</v>
      </c>
      <c r="M27" s="1">
        <v>3</v>
      </c>
      <c r="N27" s="29">
        <f t="shared" si="3"/>
        <v>9</v>
      </c>
      <c r="O27" s="68">
        <f t="shared" si="4"/>
        <v>3</v>
      </c>
      <c r="P27" s="28" t="str">
        <f t="shared" si="5"/>
        <v>ดีเยี่ยม</v>
      </c>
    </row>
    <row r="28" spans="1:16" ht="28.5" customHeight="1" x14ac:dyDescent="0.55000000000000004">
      <c r="A28" s="1">
        <v>18</v>
      </c>
      <c r="B28" s="6" t="str">
        <f>ข้อมูลนักเรียน!B22</f>
        <v>เด็กชายศุภากร  พงษ์กระโทก</v>
      </c>
      <c r="C28" s="1">
        <v>3</v>
      </c>
      <c r="D28" s="1">
        <v>3</v>
      </c>
      <c r="E28" s="1">
        <v>3</v>
      </c>
      <c r="F28" s="29">
        <f t="shared" si="0"/>
        <v>9</v>
      </c>
      <c r="G28" s="68">
        <f t="shared" si="1"/>
        <v>3</v>
      </c>
      <c r="H28" s="28" t="str">
        <f t="shared" si="2"/>
        <v>ดีเยี่ยม</v>
      </c>
      <c r="I28" s="1">
        <v>18</v>
      </c>
      <c r="J28" s="6" t="str">
        <f>ข้อมูลนักเรียน!B22</f>
        <v>เด็กชายศุภากร  พงษ์กระโทก</v>
      </c>
      <c r="K28" s="1">
        <v>3</v>
      </c>
      <c r="L28" s="1">
        <v>3</v>
      </c>
      <c r="M28" s="1">
        <v>3</v>
      </c>
      <c r="N28" s="29">
        <f t="shared" si="3"/>
        <v>9</v>
      </c>
      <c r="O28" s="68">
        <f t="shared" si="4"/>
        <v>3</v>
      </c>
      <c r="P28" s="28" t="str">
        <f t="shared" si="5"/>
        <v>ดีเยี่ยม</v>
      </c>
    </row>
    <row r="29" spans="1:16" ht="28.5" customHeight="1" x14ac:dyDescent="0.55000000000000004">
      <c r="A29" s="1">
        <v>19</v>
      </c>
      <c r="B29" s="6" t="str">
        <f>ข้อมูลนักเรียน!B23</f>
        <v>เด็กชายอนุชา รวบกระโทก</v>
      </c>
      <c r="C29" s="1">
        <v>3</v>
      </c>
      <c r="D29" s="1">
        <v>3</v>
      </c>
      <c r="E29" s="1">
        <v>3</v>
      </c>
      <c r="F29" s="29">
        <f t="shared" si="0"/>
        <v>9</v>
      </c>
      <c r="G29" s="68">
        <f t="shared" si="1"/>
        <v>3</v>
      </c>
      <c r="H29" s="28" t="str">
        <f t="shared" si="2"/>
        <v>ดีเยี่ยม</v>
      </c>
      <c r="I29" s="1">
        <v>19</v>
      </c>
      <c r="J29" s="6" t="str">
        <f>ข้อมูลนักเรียน!B23</f>
        <v>เด็กชายอนุชา รวบกระโทก</v>
      </c>
      <c r="K29" s="1">
        <v>3</v>
      </c>
      <c r="L29" s="1">
        <v>3</v>
      </c>
      <c r="M29" s="1">
        <v>3</v>
      </c>
      <c r="N29" s="29">
        <f t="shared" si="3"/>
        <v>9</v>
      </c>
      <c r="O29" s="68">
        <f t="shared" si="4"/>
        <v>3</v>
      </c>
      <c r="P29" s="28" t="str">
        <f t="shared" si="5"/>
        <v>ดีเยี่ยม</v>
      </c>
    </row>
    <row r="30" spans="1:16" ht="28.5" customHeight="1" x14ac:dyDescent="0.55000000000000004">
      <c r="A30" s="1">
        <v>20</v>
      </c>
      <c r="B30" s="6" t="str">
        <f>ข้อมูลนักเรียน!B24</f>
        <v>เด็กหญิงวรรณวิศา  อุบลบาน</v>
      </c>
      <c r="C30" s="1">
        <v>3</v>
      </c>
      <c r="D30" s="1">
        <v>3</v>
      </c>
      <c r="E30" s="1">
        <v>3</v>
      </c>
      <c r="F30" s="29">
        <f t="shared" si="0"/>
        <v>9</v>
      </c>
      <c r="G30" s="68">
        <f t="shared" si="1"/>
        <v>3</v>
      </c>
      <c r="H30" s="28" t="str">
        <f t="shared" si="2"/>
        <v>ดีเยี่ยม</v>
      </c>
      <c r="I30" s="1">
        <v>20</v>
      </c>
      <c r="J30" s="6" t="str">
        <f>ข้อมูลนักเรียน!B24</f>
        <v>เด็กหญิงวรรณวิศา  อุบลบาน</v>
      </c>
      <c r="K30" s="1">
        <v>3</v>
      </c>
      <c r="L30" s="1">
        <v>3</v>
      </c>
      <c r="M30" s="1">
        <v>3</v>
      </c>
      <c r="N30" s="29">
        <f t="shared" si="3"/>
        <v>9</v>
      </c>
      <c r="O30" s="68">
        <f t="shared" si="4"/>
        <v>3</v>
      </c>
      <c r="P30" s="28" t="str">
        <f t="shared" si="5"/>
        <v>ดีเยี่ยม</v>
      </c>
    </row>
    <row r="31" spans="1:16" ht="28.5" customHeight="1" x14ac:dyDescent="0.55000000000000004">
      <c r="A31" s="1">
        <v>21</v>
      </c>
      <c r="B31" s="6" t="str">
        <f>ข้อมูลนักเรียน!B25</f>
        <v>เด็กชายธชย  นนสุรัตน์</v>
      </c>
      <c r="C31" s="1">
        <v>3</v>
      </c>
      <c r="D31" s="1">
        <v>3</v>
      </c>
      <c r="E31" s="1">
        <v>3</v>
      </c>
      <c r="F31" s="29">
        <f t="shared" ref="F31" si="6">SUM(C31:E31)</f>
        <v>9</v>
      </c>
      <c r="G31" s="68">
        <f t="shared" ref="G31" si="7">AVERAGE(C31:E31)</f>
        <v>3</v>
      </c>
      <c r="H31" s="28" t="str">
        <f t="shared" ref="H31" si="8">IF(G31&gt;=2.5,"ดีเยี่ยม",IF(G31&gt;=1.5,"ดี",IF(G31&gt;=1,"ผ่านเกณฑ์",IF(G31&gt;=0,"ไม่ผ่านเกณฑ์"))))</f>
        <v>ดีเยี่ยม</v>
      </c>
      <c r="I31" s="1">
        <v>21</v>
      </c>
      <c r="J31" s="6" t="str">
        <f>ข้อมูลนักเรียน!B25</f>
        <v>เด็กชายธชย  นนสุรัตน์</v>
      </c>
      <c r="K31" s="1">
        <v>3</v>
      </c>
      <c r="L31" s="1">
        <v>3</v>
      </c>
      <c r="M31" s="1">
        <v>3</v>
      </c>
      <c r="N31" s="29">
        <f t="shared" ref="N31" si="9">SUM(K31:M31)</f>
        <v>9</v>
      </c>
      <c r="O31" s="68">
        <f t="shared" ref="O31" si="10">AVERAGE(K31:M31)</f>
        <v>3</v>
      </c>
      <c r="P31" s="28" t="str">
        <f t="shared" ref="P31" si="11">IF(O31&gt;=2.5,"ดีเยี่ยม",IF(O31&gt;=1.5,"ดี",IF(O31&gt;=1,"ผ่านเกณฑ์",IF(O31&gt;=0,"ไม่ผ่านเกณฑ์"))))</f>
        <v>ดีเยี่ยม</v>
      </c>
    </row>
    <row r="32" spans="1:16" ht="28.5" customHeight="1" x14ac:dyDescent="0.55000000000000004">
      <c r="A32" s="1"/>
      <c r="B32" s="6"/>
      <c r="C32" s="1"/>
      <c r="D32" s="1"/>
      <c r="E32" s="1"/>
      <c r="F32" s="29"/>
      <c r="G32" s="68"/>
      <c r="H32" s="28"/>
      <c r="I32" s="1"/>
      <c r="J32" s="6"/>
      <c r="K32" s="1"/>
      <c r="L32" s="1"/>
      <c r="M32" s="1"/>
      <c r="N32" s="29"/>
      <c r="O32" s="68"/>
      <c r="P32" s="28"/>
    </row>
    <row r="33" spans="1:16" ht="28.5" customHeight="1" x14ac:dyDescent="0.55000000000000004">
      <c r="A33" s="1"/>
      <c r="B33" s="6"/>
      <c r="C33" s="1"/>
      <c r="D33" s="1"/>
      <c r="E33" s="1"/>
      <c r="F33" s="29"/>
      <c r="G33" s="68"/>
      <c r="H33" s="28"/>
      <c r="I33" s="1"/>
      <c r="J33" s="6"/>
      <c r="K33" s="1"/>
      <c r="L33" s="1"/>
      <c r="M33" s="1"/>
      <c r="N33" s="29"/>
      <c r="O33" s="68"/>
      <c r="P33" s="28"/>
    </row>
    <row r="34" spans="1:16" ht="28.5" customHeight="1" x14ac:dyDescent="0.55000000000000004">
      <c r="A34" s="1"/>
      <c r="B34" s="6"/>
      <c r="C34" s="1"/>
      <c r="D34" s="1"/>
      <c r="E34" s="1"/>
      <c r="F34" s="29"/>
      <c r="G34" s="68"/>
      <c r="H34" s="28"/>
      <c r="I34" s="1"/>
      <c r="J34" s="6"/>
      <c r="K34" s="1"/>
      <c r="L34" s="1"/>
      <c r="M34" s="1"/>
      <c r="N34" s="29"/>
      <c r="O34" s="68"/>
      <c r="P34" s="28"/>
    </row>
    <row r="35" spans="1:16" ht="28.5" customHeight="1" x14ac:dyDescent="0.55000000000000004">
      <c r="A35" s="1"/>
      <c r="B35" s="6"/>
      <c r="C35" s="1"/>
      <c r="D35" s="1"/>
      <c r="E35" s="1"/>
      <c r="F35" s="29"/>
      <c r="G35" s="68"/>
      <c r="H35" s="28"/>
      <c r="I35" s="1"/>
      <c r="J35" s="6"/>
      <c r="K35" s="1"/>
      <c r="L35" s="1"/>
      <c r="M35" s="1"/>
      <c r="N35" s="29"/>
      <c r="O35" s="68"/>
      <c r="P35" s="28"/>
    </row>
    <row r="36" spans="1:16" ht="28.5" customHeight="1" x14ac:dyDescent="0.55000000000000004">
      <c r="A36" s="1"/>
      <c r="B36" s="6"/>
      <c r="C36" s="1"/>
      <c r="D36" s="1"/>
      <c r="E36" s="1"/>
      <c r="F36" s="29"/>
      <c r="G36" s="68"/>
      <c r="H36" s="28"/>
      <c r="I36" s="1"/>
      <c r="J36" s="6"/>
      <c r="K36" s="1"/>
      <c r="L36" s="1"/>
      <c r="M36" s="1"/>
      <c r="N36" s="29"/>
      <c r="O36" s="68"/>
      <c r="P36" s="28"/>
    </row>
    <row r="37" spans="1:16" ht="28.5" customHeight="1" x14ac:dyDescent="0.55000000000000004">
      <c r="A37" s="1"/>
      <c r="B37" s="6"/>
      <c r="C37" s="1"/>
      <c r="D37" s="1"/>
      <c r="E37" s="1"/>
      <c r="F37" s="29"/>
      <c r="G37" s="68"/>
      <c r="H37" s="28"/>
      <c r="I37" s="1"/>
      <c r="J37" s="6"/>
      <c r="K37" s="1"/>
      <c r="L37" s="1"/>
      <c r="M37" s="1"/>
      <c r="N37" s="29"/>
      <c r="O37" s="68"/>
      <c r="P37" s="28"/>
    </row>
    <row r="38" spans="1:16" ht="28.5" customHeight="1" x14ac:dyDescent="0.55000000000000004">
      <c r="A38" s="1"/>
      <c r="B38" s="6"/>
      <c r="C38" s="1"/>
      <c r="D38" s="1"/>
      <c r="E38" s="1"/>
      <c r="F38" s="29"/>
      <c r="G38" s="68"/>
      <c r="H38" s="28"/>
      <c r="I38" s="1"/>
      <c r="J38" s="6"/>
      <c r="K38" s="1"/>
      <c r="L38" s="1"/>
      <c r="M38" s="1"/>
      <c r="N38" s="29"/>
      <c r="O38" s="68"/>
      <c r="P38" s="28"/>
    </row>
    <row r="39" spans="1:16" ht="28.5" customHeight="1" x14ac:dyDescent="0.55000000000000004">
      <c r="A39" s="1"/>
      <c r="B39" s="6"/>
      <c r="C39" s="1"/>
      <c r="D39" s="1"/>
      <c r="E39" s="1"/>
      <c r="F39" s="29"/>
      <c r="G39" s="68"/>
      <c r="H39" s="28"/>
      <c r="I39" s="1"/>
      <c r="J39" s="6"/>
      <c r="K39" s="1"/>
      <c r="L39" s="1"/>
      <c r="M39" s="1"/>
      <c r="N39" s="29"/>
      <c r="O39" s="68"/>
      <c r="P39" s="28"/>
    </row>
    <row r="40" spans="1:16" ht="28.5" customHeight="1" x14ac:dyDescent="0.55000000000000004">
      <c r="A40" s="1"/>
      <c r="B40" s="6"/>
      <c r="C40" s="1"/>
      <c r="D40" s="1"/>
      <c r="E40" s="1"/>
      <c r="F40" s="29"/>
      <c r="G40" s="68"/>
      <c r="H40" s="28"/>
      <c r="I40" s="1"/>
      <c r="J40" s="6"/>
      <c r="K40" s="1"/>
      <c r="L40" s="1"/>
      <c r="M40" s="1"/>
      <c r="N40" s="29"/>
      <c r="O40" s="68"/>
      <c r="P40" s="28"/>
    </row>
    <row r="41" spans="1:16" ht="28.5" customHeight="1" x14ac:dyDescent="0.55000000000000004">
      <c r="A41" s="1"/>
      <c r="B41" s="6"/>
      <c r="C41" s="1"/>
      <c r="D41" s="1"/>
      <c r="E41" s="1"/>
      <c r="F41" s="29"/>
      <c r="G41" s="68"/>
      <c r="H41" s="28"/>
      <c r="I41" s="1"/>
      <c r="J41" s="6"/>
      <c r="K41" s="1"/>
      <c r="L41" s="1"/>
      <c r="M41" s="1"/>
      <c r="N41" s="29"/>
      <c r="O41" s="68"/>
      <c r="P41" s="28"/>
    </row>
    <row r="42" spans="1:16" ht="28.5" customHeight="1" x14ac:dyDescent="0.55000000000000004">
      <c r="A42" s="1"/>
      <c r="B42" s="6"/>
      <c r="C42" s="1"/>
      <c r="D42" s="1"/>
      <c r="E42" s="1"/>
      <c r="F42" s="29"/>
      <c r="G42" s="68"/>
      <c r="H42" s="28"/>
      <c r="I42" s="1"/>
      <c r="J42" s="6"/>
      <c r="K42" s="1"/>
      <c r="L42" s="1"/>
      <c r="M42" s="1"/>
      <c r="N42" s="29"/>
      <c r="O42" s="68"/>
      <c r="P42" s="28"/>
    </row>
    <row r="43" spans="1:16" x14ac:dyDescent="0.55000000000000004">
      <c r="A43" s="170" t="s">
        <v>95</v>
      </c>
      <c r="B43" s="170"/>
      <c r="C43" s="170"/>
      <c r="D43" s="170"/>
      <c r="E43" s="170"/>
      <c r="F43" s="172">
        <f>AVERAGE(G11:G42)</f>
        <v>2.8571428571428572</v>
      </c>
      <c r="G43" s="170"/>
      <c r="H43" s="170"/>
      <c r="I43" s="170" t="s">
        <v>95</v>
      </c>
      <c r="J43" s="170"/>
      <c r="K43" s="170"/>
      <c r="L43" s="170"/>
      <c r="M43" s="170"/>
      <c r="N43" s="172">
        <f>AVERAGE(O11:O42)</f>
        <v>2.8571428571428572</v>
      </c>
      <c r="O43" s="170"/>
      <c r="P43" s="170"/>
    </row>
    <row r="44" spans="1:16" x14ac:dyDescent="0.55000000000000004">
      <c r="A44" s="171" t="s">
        <v>4</v>
      </c>
      <c r="B44" s="171"/>
      <c r="C44" s="171"/>
      <c r="D44" s="171"/>
      <c r="E44" s="171"/>
      <c r="F44" s="171" t="str">
        <f>IF(F43&gt;=2.5,"ดีเยี่ยม",IF(F43&gt;=1.5,"ดี",IF(F43&gt;=1,"ผ่านเกณฑ์",IF(F43&gt;=0,"ไม่ผ่านเกณฑ์"))))</f>
        <v>ดีเยี่ยม</v>
      </c>
      <c r="G44" s="171"/>
      <c r="H44" s="171"/>
      <c r="I44" s="171" t="s">
        <v>4</v>
      </c>
      <c r="J44" s="171"/>
      <c r="K44" s="171"/>
      <c r="L44" s="171"/>
      <c r="M44" s="171"/>
      <c r="N44" s="171" t="str">
        <f>IF(N43&gt;=2.5,"ดีเยี่ยม",IF(N43&gt;=1.5,"ดี",IF(N43&gt;=1,"ผ่านเกณฑ์",IF(N43&gt;=0,"ไม่ผ่านเกณฑ์"))))</f>
        <v>ดีเยี่ยม</v>
      </c>
      <c r="O44" s="171"/>
      <c r="P44" s="171"/>
    </row>
    <row r="45" spans="1:16" x14ac:dyDescent="0.55000000000000004">
      <c r="B45" s="169"/>
      <c r="C45" s="169"/>
      <c r="D45" s="31"/>
      <c r="E45" s="30"/>
      <c r="F45" s="69"/>
      <c r="G45" s="69"/>
      <c r="J45" s="169"/>
      <c r="K45" s="169"/>
      <c r="L45" s="31"/>
      <c r="M45" s="30"/>
      <c r="N45" s="69"/>
      <c r="O45" s="69"/>
    </row>
    <row r="46" spans="1:16" x14ac:dyDescent="0.55000000000000004">
      <c r="B46" s="169" t="s">
        <v>96</v>
      </c>
      <c r="C46" s="169"/>
      <c r="D46" s="31"/>
      <c r="E46" s="169" t="s">
        <v>96</v>
      </c>
      <c r="F46" s="169"/>
      <c r="G46" s="169"/>
      <c r="J46" s="169" t="s">
        <v>96</v>
      </c>
      <c r="K46" s="169"/>
      <c r="L46" s="31"/>
      <c r="M46" s="169" t="s">
        <v>96</v>
      </c>
      <c r="N46" s="169"/>
      <c r="O46" s="169"/>
    </row>
    <row r="47" spans="1:16" x14ac:dyDescent="0.55000000000000004">
      <c r="B47" s="169" t="str">
        <f>ข้อมูลพื้นฐาน!D8</f>
        <v>(นางสำรอง  ต้นกระโทก)</v>
      </c>
      <c r="C47" s="169"/>
      <c r="D47" s="31"/>
      <c r="E47" s="169" t="str">
        <f>ข้อมูลพื้นฐาน!D10</f>
        <v>(นายสุนันท์  จงใจกลาง)</v>
      </c>
      <c r="F47" s="169"/>
      <c r="G47" s="169"/>
      <c r="J47" s="169" t="str">
        <f>ข้อมูลพื้นฐาน!D8</f>
        <v>(นางสำรอง  ต้นกระโทก)</v>
      </c>
      <c r="K47" s="169"/>
      <c r="L47" s="31"/>
      <c r="M47" s="169" t="str">
        <f>ข้อมูลพื้นฐาน!D10</f>
        <v>(นายสุนันท์  จงใจกลาง)</v>
      </c>
      <c r="N47" s="169"/>
      <c r="O47" s="169"/>
    </row>
    <row r="48" spans="1:16" x14ac:dyDescent="0.55000000000000004">
      <c r="B48" s="169" t="s">
        <v>12</v>
      </c>
      <c r="C48" s="169"/>
      <c r="D48" s="31"/>
      <c r="E48" s="169" t="s">
        <v>14</v>
      </c>
      <c r="F48" s="169"/>
      <c r="G48" s="169"/>
      <c r="J48" s="169" t="s">
        <v>12</v>
      </c>
      <c r="K48" s="169"/>
      <c r="L48" s="31"/>
      <c r="M48" s="169" t="s">
        <v>14</v>
      </c>
      <c r="N48" s="169"/>
      <c r="O48" s="169"/>
    </row>
    <row r="49" spans="2:11" x14ac:dyDescent="0.55000000000000004">
      <c r="B49" s="169"/>
      <c r="C49" s="169"/>
      <c r="J49" s="169"/>
      <c r="K49" s="169"/>
    </row>
  </sheetData>
  <mergeCells count="50">
    <mergeCell ref="F5:F10"/>
    <mergeCell ref="A5:A10"/>
    <mergeCell ref="H5:H10"/>
    <mergeCell ref="B5:B10"/>
    <mergeCell ref="E5:E10"/>
    <mergeCell ref="G5:G10"/>
    <mergeCell ref="B46:C46"/>
    <mergeCell ref="B47:C47"/>
    <mergeCell ref="B49:C49"/>
    <mergeCell ref="E46:G46"/>
    <mergeCell ref="B48:C48"/>
    <mergeCell ref="E48:G48"/>
    <mergeCell ref="E47:G47"/>
    <mergeCell ref="I1:P1"/>
    <mergeCell ref="M2:P2"/>
    <mergeCell ref="I3:P3"/>
    <mergeCell ref="I2:K2"/>
    <mergeCell ref="B45:C45"/>
    <mergeCell ref="A43:E43"/>
    <mergeCell ref="A44:E44"/>
    <mergeCell ref="F43:H43"/>
    <mergeCell ref="F44:H44"/>
    <mergeCell ref="E2:H2"/>
    <mergeCell ref="A2:C2"/>
    <mergeCell ref="A1:H1"/>
    <mergeCell ref="A3:H3"/>
    <mergeCell ref="A4:H4"/>
    <mergeCell ref="C5:C10"/>
    <mergeCell ref="D5:D10"/>
    <mergeCell ref="I4:P4"/>
    <mergeCell ref="I5:I10"/>
    <mergeCell ref="J5:J10"/>
    <mergeCell ref="K5:K10"/>
    <mergeCell ref="L5:L10"/>
    <mergeCell ref="M5:M10"/>
    <mergeCell ref="N5:N10"/>
    <mergeCell ref="O5:O10"/>
    <mergeCell ref="P5:P10"/>
    <mergeCell ref="I43:M43"/>
    <mergeCell ref="N43:P43"/>
    <mergeCell ref="I44:M44"/>
    <mergeCell ref="N44:P44"/>
    <mergeCell ref="J45:K45"/>
    <mergeCell ref="J49:K49"/>
    <mergeCell ref="J46:K46"/>
    <mergeCell ref="M46:O46"/>
    <mergeCell ref="J47:K47"/>
    <mergeCell ref="M47:O47"/>
    <mergeCell ref="J48:K48"/>
    <mergeCell ref="M48:O48"/>
  </mergeCells>
  <pageMargins left="0.78" right="0.46" top="0.75" bottom="0.75" header="0.3" footer="0.3"/>
  <pageSetup paperSize="9" scale="56" orientation="portrait" horizontalDpi="4294967293" r:id="rId1"/>
  <colBreaks count="1" manualBreakCount="1">
    <brk id="8" max="4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48"/>
  <sheetViews>
    <sheetView view="pageBreakPreview" topLeftCell="G27" zoomScale="89" zoomScaleNormal="70" zoomScaleSheetLayoutView="89" workbookViewId="0">
      <selection activeCell="L30" sqref="L30:R31"/>
    </sheetView>
  </sheetViews>
  <sheetFormatPr defaultColWidth="9" defaultRowHeight="24" x14ac:dyDescent="0.55000000000000004"/>
  <cols>
    <col min="1" max="1" width="9.5" style="4" customWidth="1"/>
    <col min="2" max="2" width="35" style="4" customWidth="1"/>
    <col min="3" max="3" width="12.25" style="4" customWidth="1"/>
    <col min="4" max="5" width="15.25" style="4" customWidth="1"/>
    <col min="6" max="6" width="10.75" style="4" customWidth="1"/>
    <col min="7" max="7" width="12.75" style="2" customWidth="1"/>
    <col min="8" max="8" width="12" style="2" customWidth="1"/>
    <col min="9" max="9" width="15.75" style="4" customWidth="1"/>
    <col min="10" max="10" width="9.5" style="4" customWidth="1"/>
    <col min="11" max="11" width="35" style="4" customWidth="1"/>
    <col min="12" max="12" width="12.25" style="4" customWidth="1"/>
    <col min="13" max="13" width="15.375" style="4" customWidth="1"/>
    <col min="14" max="14" width="15.25" style="4" customWidth="1"/>
    <col min="15" max="15" width="10.75" style="4" customWidth="1"/>
    <col min="16" max="16" width="12.75" style="2" customWidth="1"/>
    <col min="17" max="17" width="12" style="2" customWidth="1"/>
    <col min="18" max="18" width="15.75" style="4" customWidth="1"/>
    <col min="19" max="16384" width="9" style="4"/>
  </cols>
  <sheetData>
    <row r="1" spans="1:18" ht="27" customHeight="1" x14ac:dyDescent="0.55000000000000004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 t="s">
        <v>52</v>
      </c>
      <c r="K1" s="165"/>
      <c r="L1" s="165"/>
      <c r="M1" s="165"/>
      <c r="N1" s="165"/>
      <c r="O1" s="165"/>
      <c r="P1" s="165"/>
      <c r="Q1" s="165"/>
      <c r="R1" s="165"/>
    </row>
    <row r="2" spans="1:18" ht="27" customHeight="1" x14ac:dyDescent="0.55000000000000004">
      <c r="A2" s="67"/>
      <c r="B2" s="168" t="str">
        <f>ข้อมูลพื้นฐาน!D4</f>
        <v>ชั้นประถมศึกษาปีที่ 2</v>
      </c>
      <c r="C2" s="168"/>
      <c r="D2" s="43" t="s">
        <v>136</v>
      </c>
      <c r="E2" s="165" t="str">
        <f>ข้อมูลพื้นฐาน!D6</f>
        <v>ปีการศึกษา 2565</v>
      </c>
      <c r="F2" s="165"/>
      <c r="G2" s="67"/>
      <c r="H2" s="67"/>
      <c r="I2" s="67"/>
      <c r="J2" s="67"/>
      <c r="K2" s="168" t="str">
        <f>ข้อมูลพื้นฐาน!D4</f>
        <v>ชั้นประถมศึกษาปีที่ 2</v>
      </c>
      <c r="L2" s="168"/>
      <c r="M2" s="45" t="s">
        <v>137</v>
      </c>
      <c r="N2" s="165" t="str">
        <f>ข้อมูลพื้นฐาน!D6</f>
        <v>ปีการศึกษา 2565</v>
      </c>
      <c r="O2" s="165"/>
      <c r="P2" s="67"/>
      <c r="Q2" s="67"/>
      <c r="R2" s="67"/>
    </row>
    <row r="3" spans="1:18" ht="27" customHeight="1" x14ac:dyDescent="0.55000000000000004">
      <c r="A3" s="166" t="str">
        <f>ข้อมูลพื้นฐาน!D7</f>
        <v>โรงเรียนบ้านกุดโบสถ์</v>
      </c>
      <c r="B3" s="166"/>
      <c r="C3" s="166"/>
      <c r="D3" s="166"/>
      <c r="E3" s="166"/>
      <c r="F3" s="166"/>
      <c r="G3" s="166"/>
      <c r="H3" s="166"/>
      <c r="I3" s="166"/>
      <c r="J3" s="166" t="str">
        <f>ข้อมูลพื้นฐาน!D7</f>
        <v>โรงเรียนบ้านกุดโบสถ์</v>
      </c>
      <c r="K3" s="166"/>
      <c r="L3" s="166"/>
      <c r="M3" s="166"/>
      <c r="N3" s="166"/>
      <c r="O3" s="166"/>
      <c r="P3" s="166"/>
      <c r="Q3" s="166"/>
      <c r="R3" s="166"/>
    </row>
    <row r="4" spans="1:18" ht="27" customHeight="1" x14ac:dyDescent="0.55000000000000004">
      <c r="A4" s="167" t="s">
        <v>36</v>
      </c>
      <c r="B4" s="167"/>
      <c r="C4" s="167"/>
      <c r="D4" s="167"/>
      <c r="E4" s="167"/>
      <c r="F4" s="167"/>
      <c r="G4" s="167"/>
      <c r="H4" s="167"/>
      <c r="I4" s="167"/>
      <c r="J4" s="167" t="s">
        <v>36</v>
      </c>
      <c r="K4" s="167"/>
      <c r="L4" s="167"/>
      <c r="M4" s="167"/>
      <c r="N4" s="167"/>
      <c r="O4" s="167"/>
      <c r="P4" s="167"/>
      <c r="Q4" s="167"/>
      <c r="R4" s="167"/>
    </row>
    <row r="5" spans="1:18" ht="23.45" customHeight="1" x14ac:dyDescent="0.55000000000000004">
      <c r="A5" s="153" t="s">
        <v>17</v>
      </c>
      <c r="B5" s="154" t="s">
        <v>1</v>
      </c>
      <c r="C5" s="151" t="s">
        <v>82</v>
      </c>
      <c r="D5" s="151" t="s">
        <v>83</v>
      </c>
      <c r="E5" s="180" t="s">
        <v>84</v>
      </c>
      <c r="F5" s="151" t="s">
        <v>85</v>
      </c>
      <c r="G5" s="152" t="s">
        <v>2</v>
      </c>
      <c r="H5" s="149" t="s">
        <v>3</v>
      </c>
      <c r="I5" s="139" t="s">
        <v>4</v>
      </c>
      <c r="J5" s="153" t="s">
        <v>17</v>
      </c>
      <c r="K5" s="154" t="s">
        <v>1</v>
      </c>
      <c r="L5" s="151" t="s">
        <v>82</v>
      </c>
      <c r="M5" s="151" t="s">
        <v>83</v>
      </c>
      <c r="N5" s="180" t="s">
        <v>84</v>
      </c>
      <c r="O5" s="151" t="s">
        <v>85</v>
      </c>
      <c r="P5" s="152" t="s">
        <v>2</v>
      </c>
      <c r="Q5" s="149" t="s">
        <v>3</v>
      </c>
      <c r="R5" s="139" t="s">
        <v>4</v>
      </c>
    </row>
    <row r="6" spans="1:18" ht="23.45" customHeight="1" x14ac:dyDescent="0.55000000000000004">
      <c r="A6" s="153"/>
      <c r="B6" s="154"/>
      <c r="C6" s="151"/>
      <c r="D6" s="151"/>
      <c r="E6" s="181"/>
      <c r="F6" s="151"/>
      <c r="G6" s="152"/>
      <c r="H6" s="149"/>
      <c r="I6" s="139"/>
      <c r="J6" s="153"/>
      <c r="K6" s="154"/>
      <c r="L6" s="151"/>
      <c r="M6" s="151"/>
      <c r="N6" s="181"/>
      <c r="O6" s="151"/>
      <c r="P6" s="152"/>
      <c r="Q6" s="149"/>
      <c r="R6" s="139"/>
    </row>
    <row r="7" spans="1:18" ht="23.45" customHeight="1" x14ac:dyDescent="0.55000000000000004">
      <c r="A7" s="153"/>
      <c r="B7" s="154"/>
      <c r="C7" s="151"/>
      <c r="D7" s="151"/>
      <c r="E7" s="181"/>
      <c r="F7" s="151"/>
      <c r="G7" s="152"/>
      <c r="H7" s="149"/>
      <c r="I7" s="139"/>
      <c r="J7" s="153"/>
      <c r="K7" s="154"/>
      <c r="L7" s="151"/>
      <c r="M7" s="151"/>
      <c r="N7" s="181"/>
      <c r="O7" s="151"/>
      <c r="P7" s="152"/>
      <c r="Q7" s="149"/>
      <c r="R7" s="139"/>
    </row>
    <row r="8" spans="1:18" ht="23.45" customHeight="1" x14ac:dyDescent="0.55000000000000004">
      <c r="A8" s="153"/>
      <c r="B8" s="154"/>
      <c r="C8" s="151"/>
      <c r="D8" s="151"/>
      <c r="E8" s="181"/>
      <c r="F8" s="151"/>
      <c r="G8" s="152"/>
      <c r="H8" s="149"/>
      <c r="I8" s="139"/>
      <c r="J8" s="153"/>
      <c r="K8" s="154"/>
      <c r="L8" s="151"/>
      <c r="M8" s="151"/>
      <c r="N8" s="181"/>
      <c r="O8" s="151"/>
      <c r="P8" s="152"/>
      <c r="Q8" s="149"/>
      <c r="R8" s="139"/>
    </row>
    <row r="9" spans="1:18" ht="23.45" customHeight="1" x14ac:dyDescent="0.55000000000000004">
      <c r="A9" s="153"/>
      <c r="B9" s="154"/>
      <c r="C9" s="151"/>
      <c r="D9" s="151"/>
      <c r="E9" s="181"/>
      <c r="F9" s="151"/>
      <c r="G9" s="152"/>
      <c r="H9" s="149"/>
      <c r="I9" s="139"/>
      <c r="J9" s="153"/>
      <c r="K9" s="154"/>
      <c r="L9" s="151"/>
      <c r="M9" s="151"/>
      <c r="N9" s="181"/>
      <c r="O9" s="151"/>
      <c r="P9" s="152"/>
      <c r="Q9" s="149"/>
      <c r="R9" s="139"/>
    </row>
    <row r="10" spans="1:18" ht="23.45" customHeight="1" x14ac:dyDescent="0.55000000000000004">
      <c r="A10" s="153"/>
      <c r="B10" s="154"/>
      <c r="C10" s="151"/>
      <c r="D10" s="151"/>
      <c r="E10" s="182"/>
      <c r="F10" s="151"/>
      <c r="G10" s="152"/>
      <c r="H10" s="149"/>
      <c r="I10" s="139"/>
      <c r="J10" s="153"/>
      <c r="K10" s="154"/>
      <c r="L10" s="151"/>
      <c r="M10" s="151"/>
      <c r="N10" s="182"/>
      <c r="O10" s="151"/>
      <c r="P10" s="152"/>
      <c r="Q10" s="149"/>
      <c r="R10" s="139"/>
    </row>
    <row r="11" spans="1:18" ht="27.75" customHeight="1" x14ac:dyDescent="0.55000000000000004">
      <c r="A11" s="1">
        <v>1</v>
      </c>
      <c r="B11" s="6" t="str">
        <f>ข้อมูลนักเรียน!B5</f>
        <v>เด็กชายทิวัตถ์  คล้ายกระโทก</v>
      </c>
      <c r="C11" s="1">
        <v>2</v>
      </c>
      <c r="D11" s="1">
        <v>2</v>
      </c>
      <c r="E11" s="1">
        <v>1</v>
      </c>
      <c r="F11" s="1">
        <v>2</v>
      </c>
      <c r="G11" s="29">
        <f>SUM(C11:F11)</f>
        <v>7</v>
      </c>
      <c r="H11" s="68">
        <f>AVERAGE(C11:F11)</f>
        <v>1.75</v>
      </c>
      <c r="I11" s="28" t="str">
        <f>IF(H11&gt;=2.5,"ดีเยี่ยม",IF(H11&gt;=1.5,"ดี",IF(H11&gt;=1,"ผ่านเกณฑ์",IF(H11&gt;=0,"ไม่ผ่านเกณฑ์"))))</f>
        <v>ดี</v>
      </c>
      <c r="J11" s="1">
        <v>1</v>
      </c>
      <c r="K11" s="6" t="str">
        <f>ข้อมูลนักเรียน!B5</f>
        <v>เด็กชายทิวัตถ์  คล้ายกระโทก</v>
      </c>
      <c r="L11" s="1">
        <v>2</v>
      </c>
      <c r="M11" s="1">
        <v>2</v>
      </c>
      <c r="N11" s="1">
        <v>1</v>
      </c>
      <c r="O11" s="1">
        <v>2</v>
      </c>
      <c r="P11" s="29">
        <f>SUM(L11:O11)</f>
        <v>7</v>
      </c>
      <c r="Q11" s="68">
        <f>AVERAGE(L11:O11)</f>
        <v>1.75</v>
      </c>
      <c r="R11" s="28" t="str">
        <f>IF(Q11&gt;=2.5,"ดีเยี่ยม",IF(Q11&gt;=1.5,"ดี",IF(Q11&gt;=1,"ผ่านเกณฑ์",IF(Q11&gt;=0,"ไม่ผ่านเกณฑ์"))))</f>
        <v>ดี</v>
      </c>
    </row>
    <row r="12" spans="1:18" ht="27.75" customHeight="1" x14ac:dyDescent="0.55000000000000004">
      <c r="A12" s="1">
        <v>2</v>
      </c>
      <c r="B12" s="6" t="str">
        <f>ข้อมูลนักเรียน!B6</f>
        <v>เด็กชายเมธาพัศ  แผ้วครบุรี</v>
      </c>
      <c r="C12" s="1">
        <v>2</v>
      </c>
      <c r="D12" s="1">
        <v>2</v>
      </c>
      <c r="E12" s="1">
        <v>2</v>
      </c>
      <c r="F12" s="1">
        <v>2</v>
      </c>
      <c r="G12" s="29">
        <f t="shared" ref="G12:G30" si="0">SUM(C12:F12)</f>
        <v>8</v>
      </c>
      <c r="H12" s="68">
        <f t="shared" ref="H12:H30" si="1">AVERAGE(C12:F12)</f>
        <v>2</v>
      </c>
      <c r="I12" s="28" t="str">
        <f t="shared" ref="I12:I30" si="2">IF(H12&gt;=2.5,"ดีเยี่ยม",IF(H12&gt;=1.5,"ดี",IF(H12&gt;=1,"ผ่านเกณฑ์",IF(H12&gt;=0,"ไม่ผ่านเกณฑ์"))))</f>
        <v>ดี</v>
      </c>
      <c r="J12" s="1">
        <v>2</v>
      </c>
      <c r="K12" s="6" t="str">
        <f>ข้อมูลนักเรียน!B6</f>
        <v>เด็กชายเมธาพัศ  แผ้วครบุรี</v>
      </c>
      <c r="L12" s="1">
        <v>2</v>
      </c>
      <c r="M12" s="1">
        <v>2</v>
      </c>
      <c r="N12" s="1">
        <v>2</v>
      </c>
      <c r="O12" s="1">
        <v>2</v>
      </c>
      <c r="P12" s="29">
        <f t="shared" ref="P12:P30" si="3">SUM(L12:O12)</f>
        <v>8</v>
      </c>
      <c r="Q12" s="68">
        <f t="shared" ref="Q12:Q30" si="4">AVERAGE(L12:O12)</f>
        <v>2</v>
      </c>
      <c r="R12" s="28" t="str">
        <f t="shared" ref="R12:R30" si="5">IF(Q12&gt;=2.5,"ดีเยี่ยม",IF(Q12&gt;=1.5,"ดี",IF(Q12&gt;=1,"ผ่านเกณฑ์",IF(Q12&gt;=0,"ไม่ผ่านเกณฑ์"))))</f>
        <v>ดี</v>
      </c>
    </row>
    <row r="13" spans="1:18" ht="27.75" customHeight="1" x14ac:dyDescent="0.55000000000000004">
      <c r="A13" s="1">
        <v>3</v>
      </c>
      <c r="B13" s="6" t="str">
        <f>ข้อมูลนักเรียน!B7</f>
        <v>เด็กชายโชคชัย  เรือนเพชร</v>
      </c>
      <c r="C13" s="1">
        <v>2</v>
      </c>
      <c r="D13" s="1">
        <v>3</v>
      </c>
      <c r="E13" s="1">
        <v>2</v>
      </c>
      <c r="F13" s="1">
        <v>2</v>
      </c>
      <c r="G13" s="29">
        <f t="shared" si="0"/>
        <v>9</v>
      </c>
      <c r="H13" s="68">
        <f t="shared" si="1"/>
        <v>2.25</v>
      </c>
      <c r="I13" s="28" t="str">
        <f t="shared" si="2"/>
        <v>ดี</v>
      </c>
      <c r="J13" s="1">
        <v>3</v>
      </c>
      <c r="K13" s="6" t="str">
        <f>ข้อมูลนักเรียน!B7</f>
        <v>เด็กชายโชคชัย  เรือนเพชร</v>
      </c>
      <c r="L13" s="1">
        <v>2</v>
      </c>
      <c r="M13" s="1">
        <v>3</v>
      </c>
      <c r="N13" s="1">
        <v>2</v>
      </c>
      <c r="O13" s="1">
        <v>2</v>
      </c>
      <c r="P13" s="29">
        <f t="shared" si="3"/>
        <v>9</v>
      </c>
      <c r="Q13" s="68">
        <f t="shared" si="4"/>
        <v>2.25</v>
      </c>
      <c r="R13" s="28" t="str">
        <f t="shared" si="5"/>
        <v>ดี</v>
      </c>
    </row>
    <row r="14" spans="1:18" ht="27.75" customHeight="1" x14ac:dyDescent="0.55000000000000004">
      <c r="A14" s="1">
        <v>4</v>
      </c>
      <c r="B14" s="6" t="str">
        <f>ข้อมูลนักเรียน!B8</f>
        <v>เด็กชายกฤตพจน์  เพชรท้าว</v>
      </c>
      <c r="C14" s="1">
        <v>3</v>
      </c>
      <c r="D14" s="1">
        <v>3</v>
      </c>
      <c r="E14" s="1">
        <v>3</v>
      </c>
      <c r="F14" s="1">
        <v>2</v>
      </c>
      <c r="G14" s="29">
        <f t="shared" si="0"/>
        <v>11</v>
      </c>
      <c r="H14" s="68">
        <f t="shared" si="1"/>
        <v>2.75</v>
      </c>
      <c r="I14" s="28" t="str">
        <f t="shared" si="2"/>
        <v>ดีเยี่ยม</v>
      </c>
      <c r="J14" s="1">
        <v>4</v>
      </c>
      <c r="K14" s="6" t="str">
        <f>ข้อมูลนักเรียน!B8</f>
        <v>เด็กชายกฤตพจน์  เพชรท้าว</v>
      </c>
      <c r="L14" s="1">
        <v>3</v>
      </c>
      <c r="M14" s="1">
        <v>3</v>
      </c>
      <c r="N14" s="1">
        <v>3</v>
      </c>
      <c r="O14" s="1">
        <v>2</v>
      </c>
      <c r="P14" s="29">
        <f t="shared" si="3"/>
        <v>11</v>
      </c>
      <c r="Q14" s="68">
        <f t="shared" si="4"/>
        <v>2.75</v>
      </c>
      <c r="R14" s="28" t="str">
        <f t="shared" si="5"/>
        <v>ดีเยี่ยม</v>
      </c>
    </row>
    <row r="15" spans="1:18" ht="27.75" customHeight="1" x14ac:dyDescent="0.55000000000000004">
      <c r="A15" s="1">
        <v>5</v>
      </c>
      <c r="B15" s="6" t="str">
        <f>ข้อมูลนักเรียน!B9</f>
        <v>เด็กชายภัทนนท์  เตาตะขบ</v>
      </c>
      <c r="C15" s="1">
        <v>3</v>
      </c>
      <c r="D15" s="1">
        <v>3</v>
      </c>
      <c r="E15" s="1">
        <v>3</v>
      </c>
      <c r="F15" s="1">
        <v>2</v>
      </c>
      <c r="G15" s="29">
        <f t="shared" si="0"/>
        <v>11</v>
      </c>
      <c r="H15" s="68">
        <f t="shared" si="1"/>
        <v>2.75</v>
      </c>
      <c r="I15" s="28" t="str">
        <f t="shared" si="2"/>
        <v>ดีเยี่ยม</v>
      </c>
      <c r="J15" s="1">
        <v>5</v>
      </c>
      <c r="K15" s="6" t="str">
        <f>ข้อมูลนักเรียน!B9</f>
        <v>เด็กชายภัทนนท์  เตาตะขบ</v>
      </c>
      <c r="L15" s="1">
        <v>3</v>
      </c>
      <c r="M15" s="1">
        <v>3</v>
      </c>
      <c r="N15" s="1">
        <v>3</v>
      </c>
      <c r="O15" s="1">
        <v>2</v>
      </c>
      <c r="P15" s="29">
        <f t="shared" si="3"/>
        <v>11</v>
      </c>
      <c r="Q15" s="68">
        <f t="shared" si="4"/>
        <v>2.75</v>
      </c>
      <c r="R15" s="28" t="str">
        <f t="shared" si="5"/>
        <v>ดีเยี่ยม</v>
      </c>
    </row>
    <row r="16" spans="1:18" ht="27.75" customHeight="1" x14ac:dyDescent="0.55000000000000004">
      <c r="A16" s="1">
        <v>6</v>
      </c>
      <c r="B16" s="6" t="str">
        <f>ข้อมูลนักเรียน!B10</f>
        <v>เด็กหญิงเสาวภาคย์  สิงห์บัญชา</v>
      </c>
      <c r="C16" s="1">
        <v>3</v>
      </c>
      <c r="D16" s="1">
        <v>3</v>
      </c>
      <c r="E16" s="1">
        <v>2</v>
      </c>
      <c r="F16" s="1">
        <v>3</v>
      </c>
      <c r="G16" s="29">
        <f t="shared" si="0"/>
        <v>11</v>
      </c>
      <c r="H16" s="68">
        <f t="shared" si="1"/>
        <v>2.75</v>
      </c>
      <c r="I16" s="28" t="str">
        <f t="shared" si="2"/>
        <v>ดีเยี่ยม</v>
      </c>
      <c r="J16" s="1">
        <v>6</v>
      </c>
      <c r="K16" s="6" t="str">
        <f>ข้อมูลนักเรียน!B10</f>
        <v>เด็กหญิงเสาวภาคย์  สิงห์บัญชา</v>
      </c>
      <c r="L16" s="1">
        <v>3</v>
      </c>
      <c r="M16" s="1">
        <v>3</v>
      </c>
      <c r="N16" s="1">
        <v>2</v>
      </c>
      <c r="O16" s="1">
        <v>3</v>
      </c>
      <c r="P16" s="29">
        <f t="shared" si="3"/>
        <v>11</v>
      </c>
      <c r="Q16" s="68">
        <f t="shared" si="4"/>
        <v>2.75</v>
      </c>
      <c r="R16" s="28" t="str">
        <f t="shared" si="5"/>
        <v>ดีเยี่ยม</v>
      </c>
    </row>
    <row r="17" spans="1:18" ht="27.75" customHeight="1" x14ac:dyDescent="0.55000000000000004">
      <c r="A17" s="1">
        <v>7</v>
      </c>
      <c r="B17" s="6" t="str">
        <f>ข้อมูลนักเรียน!B11</f>
        <v>เด็กหญิงพิชญาพร  ชินรัมย์</v>
      </c>
      <c r="C17" s="1">
        <v>2</v>
      </c>
      <c r="D17" s="1">
        <v>2</v>
      </c>
      <c r="E17" s="1">
        <v>2</v>
      </c>
      <c r="F17" s="1">
        <v>3</v>
      </c>
      <c r="G17" s="29">
        <f t="shared" si="0"/>
        <v>9</v>
      </c>
      <c r="H17" s="68">
        <f t="shared" si="1"/>
        <v>2.25</v>
      </c>
      <c r="I17" s="28" t="str">
        <f t="shared" si="2"/>
        <v>ดี</v>
      </c>
      <c r="J17" s="1">
        <v>7</v>
      </c>
      <c r="K17" s="6" t="str">
        <f>ข้อมูลนักเรียน!B11</f>
        <v>เด็กหญิงพิชญาพร  ชินรัมย์</v>
      </c>
      <c r="L17" s="1">
        <v>2</v>
      </c>
      <c r="M17" s="1">
        <v>2</v>
      </c>
      <c r="N17" s="1">
        <v>2</v>
      </c>
      <c r="O17" s="1">
        <v>3</v>
      </c>
      <c r="P17" s="29">
        <f t="shared" si="3"/>
        <v>9</v>
      </c>
      <c r="Q17" s="68">
        <f t="shared" si="4"/>
        <v>2.25</v>
      </c>
      <c r="R17" s="28" t="str">
        <f t="shared" si="5"/>
        <v>ดี</v>
      </c>
    </row>
    <row r="18" spans="1:18" ht="27.75" customHeight="1" x14ac:dyDescent="0.55000000000000004">
      <c r="A18" s="1">
        <v>8</v>
      </c>
      <c r="B18" s="6" t="str">
        <f>ข้อมูลนักเรียน!B12</f>
        <v>เด็กหญิงเพชรรัตน์  ฉันกระโทก</v>
      </c>
      <c r="C18" s="1">
        <v>3</v>
      </c>
      <c r="D18" s="1">
        <v>3</v>
      </c>
      <c r="E18" s="1">
        <v>3</v>
      </c>
      <c r="F18" s="1">
        <v>3</v>
      </c>
      <c r="G18" s="29">
        <f t="shared" si="0"/>
        <v>12</v>
      </c>
      <c r="H18" s="68">
        <f t="shared" si="1"/>
        <v>3</v>
      </c>
      <c r="I18" s="28" t="str">
        <f t="shared" si="2"/>
        <v>ดีเยี่ยม</v>
      </c>
      <c r="J18" s="1">
        <v>8</v>
      </c>
      <c r="K18" s="6" t="str">
        <f>ข้อมูลนักเรียน!B12</f>
        <v>เด็กหญิงเพชรรัตน์  ฉันกระโทก</v>
      </c>
      <c r="L18" s="1">
        <v>3</v>
      </c>
      <c r="M18" s="1">
        <v>3</v>
      </c>
      <c r="N18" s="1">
        <v>3</v>
      </c>
      <c r="O18" s="1">
        <v>3</v>
      </c>
      <c r="P18" s="29">
        <f t="shared" si="3"/>
        <v>12</v>
      </c>
      <c r="Q18" s="68">
        <f t="shared" si="4"/>
        <v>3</v>
      </c>
      <c r="R18" s="28" t="str">
        <f t="shared" si="5"/>
        <v>ดีเยี่ยม</v>
      </c>
    </row>
    <row r="19" spans="1:18" ht="27.75" customHeight="1" x14ac:dyDescent="0.55000000000000004">
      <c r="A19" s="1">
        <v>9</v>
      </c>
      <c r="B19" s="6" t="str">
        <f>ข้อมูลนักเรียน!B13</f>
        <v>เด็กหญิงกานต์ธิดา  แสนกระโทก</v>
      </c>
      <c r="C19" s="1">
        <v>2</v>
      </c>
      <c r="D19" s="1">
        <v>2</v>
      </c>
      <c r="E19" s="1">
        <v>2</v>
      </c>
      <c r="F19" s="1">
        <v>2</v>
      </c>
      <c r="G19" s="29">
        <f t="shared" si="0"/>
        <v>8</v>
      </c>
      <c r="H19" s="68">
        <f t="shared" si="1"/>
        <v>2</v>
      </c>
      <c r="I19" s="28" t="str">
        <f t="shared" si="2"/>
        <v>ดี</v>
      </c>
      <c r="J19" s="1">
        <v>9</v>
      </c>
      <c r="K19" s="6" t="str">
        <f>ข้อมูลนักเรียน!B13</f>
        <v>เด็กหญิงกานต์ธิดา  แสนกระโทก</v>
      </c>
      <c r="L19" s="1">
        <v>2</v>
      </c>
      <c r="M19" s="1">
        <v>2</v>
      </c>
      <c r="N19" s="1">
        <v>2</v>
      </c>
      <c r="O19" s="1">
        <v>2</v>
      </c>
      <c r="P19" s="29">
        <f t="shared" si="3"/>
        <v>8</v>
      </c>
      <c r="Q19" s="68">
        <f t="shared" si="4"/>
        <v>2</v>
      </c>
      <c r="R19" s="28" t="str">
        <f t="shared" si="5"/>
        <v>ดี</v>
      </c>
    </row>
    <row r="20" spans="1:18" ht="27.75" customHeight="1" x14ac:dyDescent="0.55000000000000004">
      <c r="A20" s="1">
        <v>10</v>
      </c>
      <c r="B20" s="6" t="str">
        <f>ข้อมูลนักเรียน!B14</f>
        <v>เด็กชายอนุวัฒน์  เนื้อกระโทก</v>
      </c>
      <c r="C20" s="1">
        <v>2</v>
      </c>
      <c r="D20" s="1">
        <v>2</v>
      </c>
      <c r="E20" s="1">
        <v>2</v>
      </c>
      <c r="F20" s="1">
        <v>2</v>
      </c>
      <c r="G20" s="29">
        <f t="shared" si="0"/>
        <v>8</v>
      </c>
      <c r="H20" s="68">
        <f t="shared" si="1"/>
        <v>2</v>
      </c>
      <c r="I20" s="28" t="str">
        <f t="shared" si="2"/>
        <v>ดี</v>
      </c>
      <c r="J20" s="1">
        <v>10</v>
      </c>
      <c r="K20" s="6" t="str">
        <f>ข้อมูลนักเรียน!B14</f>
        <v>เด็กชายอนุวัฒน์  เนื้อกระโทก</v>
      </c>
      <c r="L20" s="1">
        <v>2</v>
      </c>
      <c r="M20" s="1">
        <v>2</v>
      </c>
      <c r="N20" s="1">
        <v>2</v>
      </c>
      <c r="O20" s="1">
        <v>2</v>
      </c>
      <c r="P20" s="29">
        <f t="shared" si="3"/>
        <v>8</v>
      </c>
      <c r="Q20" s="68">
        <f t="shared" si="4"/>
        <v>2</v>
      </c>
      <c r="R20" s="28" t="str">
        <f t="shared" si="5"/>
        <v>ดี</v>
      </c>
    </row>
    <row r="21" spans="1:18" ht="27.75" customHeight="1" x14ac:dyDescent="0.55000000000000004">
      <c r="A21" s="1">
        <v>11</v>
      </c>
      <c r="B21" s="6" t="str">
        <f>ข้อมูลนักเรียน!B15</f>
        <v>เด็กหญิงกิตญาดา  หมั่นกุดเวียน</v>
      </c>
      <c r="C21" s="1">
        <v>2</v>
      </c>
      <c r="D21" s="1">
        <v>1</v>
      </c>
      <c r="E21" s="1">
        <v>2</v>
      </c>
      <c r="F21" s="1">
        <v>2</v>
      </c>
      <c r="G21" s="29">
        <f t="shared" si="0"/>
        <v>7</v>
      </c>
      <c r="H21" s="68">
        <f t="shared" si="1"/>
        <v>1.75</v>
      </c>
      <c r="I21" s="28" t="str">
        <f t="shared" si="2"/>
        <v>ดี</v>
      </c>
      <c r="J21" s="1">
        <v>11</v>
      </c>
      <c r="K21" s="6" t="str">
        <f>ข้อมูลนักเรียน!B15</f>
        <v>เด็กหญิงกิตญาดา  หมั่นกุดเวียน</v>
      </c>
      <c r="L21" s="1">
        <v>2</v>
      </c>
      <c r="M21" s="1">
        <v>1</v>
      </c>
      <c r="N21" s="1">
        <v>2</v>
      </c>
      <c r="O21" s="1">
        <v>2</v>
      </c>
      <c r="P21" s="29">
        <f t="shared" si="3"/>
        <v>7</v>
      </c>
      <c r="Q21" s="68">
        <f t="shared" si="4"/>
        <v>1.75</v>
      </c>
      <c r="R21" s="28" t="str">
        <f t="shared" si="5"/>
        <v>ดี</v>
      </c>
    </row>
    <row r="22" spans="1:18" ht="27.75" customHeight="1" x14ac:dyDescent="0.55000000000000004">
      <c r="A22" s="1">
        <v>12</v>
      </c>
      <c r="B22" s="6" t="str">
        <f>ข้อมูลนักเรียน!B16</f>
        <v>เด็กชายจิรณัฐ หมั่นกุดเวียน</v>
      </c>
      <c r="C22" s="1">
        <v>2</v>
      </c>
      <c r="D22" s="1">
        <v>3</v>
      </c>
      <c r="E22" s="1">
        <v>3</v>
      </c>
      <c r="F22" s="1">
        <v>3</v>
      </c>
      <c r="G22" s="29">
        <f t="shared" si="0"/>
        <v>11</v>
      </c>
      <c r="H22" s="68">
        <f t="shared" si="1"/>
        <v>2.75</v>
      </c>
      <c r="I22" s="28" t="str">
        <f t="shared" si="2"/>
        <v>ดีเยี่ยม</v>
      </c>
      <c r="J22" s="1">
        <v>12</v>
      </c>
      <c r="K22" s="6" t="str">
        <f>ข้อมูลนักเรียน!B16</f>
        <v>เด็กชายจิรณัฐ หมั่นกุดเวียน</v>
      </c>
      <c r="L22" s="1">
        <v>2</v>
      </c>
      <c r="M22" s="1">
        <v>3</v>
      </c>
      <c r="N22" s="1">
        <v>3</v>
      </c>
      <c r="O22" s="1">
        <v>3</v>
      </c>
      <c r="P22" s="29">
        <f t="shared" si="3"/>
        <v>11</v>
      </c>
      <c r="Q22" s="68">
        <f t="shared" si="4"/>
        <v>2.75</v>
      </c>
      <c r="R22" s="28" t="str">
        <f t="shared" si="5"/>
        <v>ดีเยี่ยม</v>
      </c>
    </row>
    <row r="23" spans="1:18" ht="27.75" customHeight="1" x14ac:dyDescent="0.55000000000000004">
      <c r="A23" s="1">
        <v>13</v>
      </c>
      <c r="B23" s="6" t="str">
        <f>ข้อมูลนักเรียน!B17</f>
        <v>เด็กชายกฤตษฎา รัตนะมาลา</v>
      </c>
      <c r="C23" s="1">
        <v>2</v>
      </c>
      <c r="D23" s="1">
        <v>3</v>
      </c>
      <c r="E23" s="1">
        <v>3</v>
      </c>
      <c r="F23" s="1">
        <v>3</v>
      </c>
      <c r="G23" s="29">
        <f t="shared" si="0"/>
        <v>11</v>
      </c>
      <c r="H23" s="68">
        <f t="shared" si="1"/>
        <v>2.75</v>
      </c>
      <c r="I23" s="28" t="str">
        <f t="shared" si="2"/>
        <v>ดีเยี่ยม</v>
      </c>
      <c r="J23" s="1">
        <v>13</v>
      </c>
      <c r="K23" s="6" t="str">
        <f>ข้อมูลนักเรียน!B17</f>
        <v>เด็กชายกฤตษฎา รัตนะมาลา</v>
      </c>
      <c r="L23" s="1">
        <v>2</v>
      </c>
      <c r="M23" s="1">
        <v>3</v>
      </c>
      <c r="N23" s="1">
        <v>3</v>
      </c>
      <c r="O23" s="1">
        <v>3</v>
      </c>
      <c r="P23" s="29">
        <f t="shared" si="3"/>
        <v>11</v>
      </c>
      <c r="Q23" s="68">
        <f t="shared" si="4"/>
        <v>2.75</v>
      </c>
      <c r="R23" s="28" t="str">
        <f t="shared" si="5"/>
        <v>ดีเยี่ยม</v>
      </c>
    </row>
    <row r="24" spans="1:18" ht="27.75" customHeight="1" x14ac:dyDescent="0.55000000000000004">
      <c r="A24" s="1">
        <v>14</v>
      </c>
      <c r="B24" s="6" t="str">
        <f>ข้อมูลนักเรียน!B18</f>
        <v>เด็กหญิงกัญญารัตน์ วรรณุรักษ์</v>
      </c>
      <c r="C24" s="1">
        <v>2</v>
      </c>
      <c r="D24" s="1">
        <v>3</v>
      </c>
      <c r="E24" s="1">
        <v>3</v>
      </c>
      <c r="F24" s="1">
        <v>3</v>
      </c>
      <c r="G24" s="29">
        <f t="shared" si="0"/>
        <v>11</v>
      </c>
      <c r="H24" s="68">
        <f t="shared" si="1"/>
        <v>2.75</v>
      </c>
      <c r="I24" s="28" t="str">
        <f t="shared" si="2"/>
        <v>ดีเยี่ยม</v>
      </c>
      <c r="J24" s="1">
        <v>14</v>
      </c>
      <c r="K24" s="6" t="str">
        <f>ข้อมูลนักเรียน!B18</f>
        <v>เด็กหญิงกัญญารัตน์ วรรณุรักษ์</v>
      </c>
      <c r="L24" s="1">
        <v>2</v>
      </c>
      <c r="M24" s="1">
        <v>3</v>
      </c>
      <c r="N24" s="1">
        <v>3</v>
      </c>
      <c r="O24" s="1">
        <v>3</v>
      </c>
      <c r="P24" s="29">
        <f t="shared" si="3"/>
        <v>11</v>
      </c>
      <c r="Q24" s="68">
        <f t="shared" si="4"/>
        <v>2.75</v>
      </c>
      <c r="R24" s="28" t="str">
        <f t="shared" si="5"/>
        <v>ดีเยี่ยม</v>
      </c>
    </row>
    <row r="25" spans="1:18" ht="27.75" customHeight="1" x14ac:dyDescent="0.55000000000000004">
      <c r="A25" s="1">
        <v>15</v>
      </c>
      <c r="B25" s="6" t="str">
        <f>ข้อมูลนักเรียน!B19</f>
        <v>เด็กหญิงนิชาพร  เรือนเพชร</v>
      </c>
      <c r="C25" s="1">
        <v>3</v>
      </c>
      <c r="D25" s="1">
        <v>2</v>
      </c>
      <c r="E25" s="1">
        <v>2</v>
      </c>
      <c r="F25" s="1">
        <v>2</v>
      </c>
      <c r="G25" s="29">
        <f t="shared" si="0"/>
        <v>9</v>
      </c>
      <c r="H25" s="68">
        <f t="shared" si="1"/>
        <v>2.25</v>
      </c>
      <c r="I25" s="28" t="str">
        <f t="shared" si="2"/>
        <v>ดี</v>
      </c>
      <c r="J25" s="1">
        <v>15</v>
      </c>
      <c r="K25" s="6" t="str">
        <f>ข้อมูลนักเรียน!B19</f>
        <v>เด็กหญิงนิชาพร  เรือนเพชร</v>
      </c>
      <c r="L25" s="1">
        <v>3</v>
      </c>
      <c r="M25" s="1">
        <v>2</v>
      </c>
      <c r="N25" s="1">
        <v>2</v>
      </c>
      <c r="O25" s="1">
        <v>2</v>
      </c>
      <c r="P25" s="29">
        <f t="shared" si="3"/>
        <v>9</v>
      </c>
      <c r="Q25" s="68">
        <f t="shared" si="4"/>
        <v>2.25</v>
      </c>
      <c r="R25" s="28" t="str">
        <f t="shared" si="5"/>
        <v>ดี</v>
      </c>
    </row>
    <row r="26" spans="1:18" ht="27.75" customHeight="1" x14ac:dyDescent="0.55000000000000004">
      <c r="A26" s="1">
        <v>16</v>
      </c>
      <c r="B26" s="6" t="str">
        <f>ข้อมูลนักเรียน!B20</f>
        <v>เด็กหญิงธัญชนก ลีกระโทก</v>
      </c>
      <c r="C26" s="1">
        <v>2</v>
      </c>
      <c r="D26" s="1">
        <v>2</v>
      </c>
      <c r="E26" s="1">
        <v>2</v>
      </c>
      <c r="F26" s="1">
        <v>2</v>
      </c>
      <c r="G26" s="29">
        <f t="shared" si="0"/>
        <v>8</v>
      </c>
      <c r="H26" s="68">
        <f t="shared" si="1"/>
        <v>2</v>
      </c>
      <c r="I26" s="28" t="str">
        <f t="shared" si="2"/>
        <v>ดี</v>
      </c>
      <c r="J26" s="1">
        <v>16</v>
      </c>
      <c r="K26" s="6" t="str">
        <f>ข้อมูลนักเรียน!B20</f>
        <v>เด็กหญิงธัญชนก ลีกระโทก</v>
      </c>
      <c r="L26" s="1">
        <v>2</v>
      </c>
      <c r="M26" s="1">
        <v>2</v>
      </c>
      <c r="N26" s="1">
        <v>2</v>
      </c>
      <c r="O26" s="1">
        <v>2</v>
      </c>
      <c r="P26" s="29">
        <f t="shared" si="3"/>
        <v>8</v>
      </c>
      <c r="Q26" s="68">
        <f t="shared" si="4"/>
        <v>2</v>
      </c>
      <c r="R26" s="28" t="str">
        <f t="shared" si="5"/>
        <v>ดี</v>
      </c>
    </row>
    <row r="27" spans="1:18" ht="27.75" customHeight="1" x14ac:dyDescent="0.55000000000000004">
      <c r="A27" s="1">
        <v>17</v>
      </c>
      <c r="B27" s="6" t="str">
        <f>ข้อมูลนักเรียน!B21</f>
        <v>เด็กหญิงอารยา ชื่นกระโทก</v>
      </c>
      <c r="C27" s="1">
        <v>3</v>
      </c>
      <c r="D27" s="1">
        <v>3</v>
      </c>
      <c r="E27" s="1">
        <v>3</v>
      </c>
      <c r="F27" s="1">
        <v>3</v>
      </c>
      <c r="G27" s="29">
        <f t="shared" si="0"/>
        <v>12</v>
      </c>
      <c r="H27" s="68">
        <f t="shared" si="1"/>
        <v>3</v>
      </c>
      <c r="I27" s="28" t="str">
        <f t="shared" si="2"/>
        <v>ดีเยี่ยม</v>
      </c>
      <c r="J27" s="1">
        <v>17</v>
      </c>
      <c r="K27" s="6" t="str">
        <f>ข้อมูลนักเรียน!B21</f>
        <v>เด็กหญิงอารยา ชื่นกระโทก</v>
      </c>
      <c r="L27" s="1">
        <v>3</v>
      </c>
      <c r="M27" s="1">
        <v>3</v>
      </c>
      <c r="N27" s="1">
        <v>3</v>
      </c>
      <c r="O27" s="1">
        <v>3</v>
      </c>
      <c r="P27" s="29">
        <f t="shared" si="3"/>
        <v>12</v>
      </c>
      <c r="Q27" s="68">
        <f t="shared" si="4"/>
        <v>3</v>
      </c>
      <c r="R27" s="28" t="str">
        <f t="shared" si="5"/>
        <v>ดีเยี่ยม</v>
      </c>
    </row>
    <row r="28" spans="1:18" ht="27.75" customHeight="1" x14ac:dyDescent="0.55000000000000004">
      <c r="A28" s="1">
        <v>18</v>
      </c>
      <c r="B28" s="6" t="str">
        <f>ข้อมูลนักเรียน!B22</f>
        <v>เด็กชายศุภากร  พงษ์กระโทก</v>
      </c>
      <c r="C28" s="1">
        <v>3</v>
      </c>
      <c r="D28" s="1">
        <v>2</v>
      </c>
      <c r="E28" s="1">
        <v>3</v>
      </c>
      <c r="F28" s="1">
        <v>2</v>
      </c>
      <c r="G28" s="29">
        <f t="shared" si="0"/>
        <v>10</v>
      </c>
      <c r="H28" s="68">
        <f t="shared" si="1"/>
        <v>2.5</v>
      </c>
      <c r="I28" s="28" t="str">
        <f t="shared" si="2"/>
        <v>ดีเยี่ยม</v>
      </c>
      <c r="J28" s="1">
        <v>18</v>
      </c>
      <c r="K28" s="6" t="str">
        <f>ข้อมูลนักเรียน!B22</f>
        <v>เด็กชายศุภากร  พงษ์กระโทก</v>
      </c>
      <c r="L28" s="1">
        <v>3</v>
      </c>
      <c r="M28" s="1">
        <v>2</v>
      </c>
      <c r="N28" s="1">
        <v>3</v>
      </c>
      <c r="O28" s="1">
        <v>2</v>
      </c>
      <c r="P28" s="29">
        <f t="shared" si="3"/>
        <v>10</v>
      </c>
      <c r="Q28" s="68">
        <f t="shared" si="4"/>
        <v>2.5</v>
      </c>
      <c r="R28" s="28" t="str">
        <f t="shared" si="5"/>
        <v>ดีเยี่ยม</v>
      </c>
    </row>
    <row r="29" spans="1:18" ht="27.75" customHeight="1" x14ac:dyDescent="0.55000000000000004">
      <c r="A29" s="1">
        <v>19</v>
      </c>
      <c r="B29" s="6" t="str">
        <f>ข้อมูลนักเรียน!B23</f>
        <v>เด็กชายอนุชา รวบกระโทก</v>
      </c>
      <c r="C29" s="1">
        <v>3</v>
      </c>
      <c r="D29" s="1">
        <v>3</v>
      </c>
      <c r="E29" s="1">
        <v>3</v>
      </c>
      <c r="F29" s="1">
        <v>3</v>
      </c>
      <c r="G29" s="29">
        <f t="shared" si="0"/>
        <v>12</v>
      </c>
      <c r="H29" s="68">
        <f t="shared" si="1"/>
        <v>3</v>
      </c>
      <c r="I29" s="28" t="str">
        <f t="shared" si="2"/>
        <v>ดีเยี่ยม</v>
      </c>
      <c r="J29" s="1">
        <v>19</v>
      </c>
      <c r="K29" s="6" t="str">
        <f>ข้อมูลนักเรียน!B23</f>
        <v>เด็กชายอนุชา รวบกระโทก</v>
      </c>
      <c r="L29" s="1">
        <v>3</v>
      </c>
      <c r="M29" s="1">
        <v>3</v>
      </c>
      <c r="N29" s="1">
        <v>3</v>
      </c>
      <c r="O29" s="1">
        <v>3</v>
      </c>
      <c r="P29" s="29">
        <f t="shared" si="3"/>
        <v>12</v>
      </c>
      <c r="Q29" s="68">
        <f t="shared" si="4"/>
        <v>3</v>
      </c>
      <c r="R29" s="28" t="str">
        <f t="shared" si="5"/>
        <v>ดีเยี่ยม</v>
      </c>
    </row>
    <row r="30" spans="1:18" ht="27.75" customHeight="1" x14ac:dyDescent="0.55000000000000004">
      <c r="A30" s="1">
        <v>20</v>
      </c>
      <c r="B30" s="6" t="str">
        <f>ข้อมูลนักเรียน!B24</f>
        <v>เด็กหญิงวรรณวิศา  อุบลบาน</v>
      </c>
      <c r="C30" s="1">
        <v>3</v>
      </c>
      <c r="D30" s="1">
        <v>3</v>
      </c>
      <c r="E30" s="1">
        <v>2</v>
      </c>
      <c r="F30" s="1">
        <v>3</v>
      </c>
      <c r="G30" s="29">
        <f t="shared" si="0"/>
        <v>11</v>
      </c>
      <c r="H30" s="68">
        <f t="shared" si="1"/>
        <v>2.75</v>
      </c>
      <c r="I30" s="28" t="str">
        <f t="shared" si="2"/>
        <v>ดีเยี่ยม</v>
      </c>
      <c r="J30" s="1">
        <v>20</v>
      </c>
      <c r="K30" s="6" t="str">
        <f>ข้อมูลนักเรียน!B24</f>
        <v>เด็กหญิงวรรณวิศา  อุบลบาน</v>
      </c>
      <c r="L30" s="1">
        <v>3</v>
      </c>
      <c r="M30" s="1">
        <v>3</v>
      </c>
      <c r="N30" s="1">
        <v>2</v>
      </c>
      <c r="O30" s="1">
        <v>3</v>
      </c>
      <c r="P30" s="29">
        <f t="shared" si="3"/>
        <v>11</v>
      </c>
      <c r="Q30" s="68">
        <f t="shared" si="4"/>
        <v>2.75</v>
      </c>
      <c r="R30" s="28" t="str">
        <f t="shared" si="5"/>
        <v>ดีเยี่ยม</v>
      </c>
    </row>
    <row r="31" spans="1:18" ht="27.75" customHeight="1" x14ac:dyDescent="0.55000000000000004">
      <c r="A31" s="1">
        <v>21</v>
      </c>
      <c r="B31" s="6" t="str">
        <f>ข้อมูลนักเรียน!B25</f>
        <v>เด็กชายธชย  นนสุรัตน์</v>
      </c>
      <c r="C31" s="1">
        <v>3</v>
      </c>
      <c r="D31" s="1">
        <v>3</v>
      </c>
      <c r="E31" s="1">
        <v>2</v>
      </c>
      <c r="F31" s="1">
        <v>3</v>
      </c>
      <c r="G31" s="29">
        <f t="shared" ref="G31" si="6">SUM(C31:F31)</f>
        <v>11</v>
      </c>
      <c r="H31" s="68">
        <f t="shared" ref="H31" si="7">AVERAGE(C31:F31)</f>
        <v>2.75</v>
      </c>
      <c r="I31" s="28" t="str">
        <f t="shared" ref="I31" si="8">IF(H31&gt;=2.5,"ดีเยี่ยม",IF(H31&gt;=1.5,"ดี",IF(H31&gt;=1,"ผ่านเกณฑ์",IF(H31&gt;=0,"ไม่ผ่านเกณฑ์"))))</f>
        <v>ดีเยี่ยม</v>
      </c>
      <c r="J31" s="1">
        <v>21</v>
      </c>
      <c r="K31" s="6" t="str">
        <f>ข้อมูลนักเรียน!B25</f>
        <v>เด็กชายธชย  นนสุรัตน์</v>
      </c>
      <c r="L31" s="1">
        <v>3</v>
      </c>
      <c r="M31" s="1">
        <v>3</v>
      </c>
      <c r="N31" s="1">
        <v>2</v>
      </c>
      <c r="O31" s="1">
        <v>3</v>
      </c>
      <c r="P31" s="29">
        <f t="shared" ref="P31" si="9">SUM(L31:O31)</f>
        <v>11</v>
      </c>
      <c r="Q31" s="68">
        <f t="shared" ref="Q31" si="10">AVERAGE(L31:O31)</f>
        <v>2.75</v>
      </c>
      <c r="R31" s="28" t="str">
        <f t="shared" ref="R31" si="11">IF(Q31&gt;=2.5,"ดีเยี่ยม",IF(Q31&gt;=1.5,"ดี",IF(Q31&gt;=1,"ผ่านเกณฑ์",IF(Q31&gt;=0,"ไม่ผ่านเกณฑ์"))))</f>
        <v>ดีเยี่ยม</v>
      </c>
    </row>
    <row r="32" spans="1:18" ht="27.75" customHeight="1" x14ac:dyDescent="0.55000000000000004">
      <c r="A32" s="1"/>
      <c r="B32" s="6"/>
      <c r="C32" s="1"/>
      <c r="D32" s="1"/>
      <c r="E32" s="1"/>
      <c r="F32" s="1"/>
      <c r="G32" s="29"/>
      <c r="H32" s="68"/>
      <c r="I32" s="28"/>
      <c r="J32" s="1"/>
      <c r="K32" s="6"/>
      <c r="L32" s="1"/>
      <c r="M32" s="1"/>
      <c r="N32" s="1"/>
      <c r="O32" s="1"/>
      <c r="P32" s="29"/>
      <c r="Q32" s="68"/>
      <c r="R32" s="28"/>
    </row>
    <row r="33" spans="1:18" ht="27.75" customHeight="1" x14ac:dyDescent="0.55000000000000004">
      <c r="A33" s="1"/>
      <c r="B33" s="6"/>
      <c r="C33" s="1"/>
      <c r="D33" s="1"/>
      <c r="E33" s="1"/>
      <c r="F33" s="1"/>
      <c r="G33" s="29"/>
      <c r="H33" s="68"/>
      <c r="I33" s="28"/>
      <c r="J33" s="1"/>
      <c r="K33" s="6"/>
      <c r="L33" s="1"/>
      <c r="M33" s="1"/>
      <c r="N33" s="1"/>
      <c r="O33" s="1"/>
      <c r="P33" s="29"/>
      <c r="Q33" s="68"/>
      <c r="R33" s="28"/>
    </row>
    <row r="34" spans="1:18" ht="27.75" customHeight="1" x14ac:dyDescent="0.55000000000000004">
      <c r="A34" s="1"/>
      <c r="B34" s="6"/>
      <c r="C34" s="1"/>
      <c r="D34" s="1"/>
      <c r="E34" s="1"/>
      <c r="F34" s="1"/>
      <c r="G34" s="29"/>
      <c r="H34" s="68"/>
      <c r="I34" s="28"/>
      <c r="J34" s="1"/>
      <c r="K34" s="6"/>
      <c r="L34" s="1"/>
      <c r="M34" s="1"/>
      <c r="N34" s="1"/>
      <c r="O34" s="1"/>
      <c r="P34" s="29"/>
      <c r="Q34" s="68"/>
      <c r="R34" s="28"/>
    </row>
    <row r="35" spans="1:18" ht="27.75" customHeight="1" x14ac:dyDescent="0.55000000000000004">
      <c r="A35" s="1"/>
      <c r="B35" s="6"/>
      <c r="C35" s="1"/>
      <c r="D35" s="1"/>
      <c r="E35" s="1"/>
      <c r="F35" s="1"/>
      <c r="G35" s="29"/>
      <c r="H35" s="68"/>
      <c r="I35" s="28"/>
      <c r="J35" s="1"/>
      <c r="K35" s="6"/>
      <c r="L35" s="1"/>
      <c r="M35" s="1"/>
      <c r="N35" s="1"/>
      <c r="O35" s="1"/>
      <c r="P35" s="29"/>
      <c r="Q35" s="68"/>
      <c r="R35" s="28"/>
    </row>
    <row r="36" spans="1:18" ht="27.75" customHeight="1" x14ac:dyDescent="0.55000000000000004">
      <c r="A36" s="1"/>
      <c r="B36" s="6"/>
      <c r="C36" s="1"/>
      <c r="D36" s="1"/>
      <c r="E36" s="1"/>
      <c r="F36" s="1"/>
      <c r="G36" s="29"/>
      <c r="H36" s="68"/>
      <c r="I36" s="28"/>
      <c r="J36" s="1"/>
      <c r="K36" s="6"/>
      <c r="L36" s="1"/>
      <c r="M36" s="1"/>
      <c r="N36" s="1"/>
      <c r="O36" s="1"/>
      <c r="P36" s="29"/>
      <c r="Q36" s="68"/>
      <c r="R36" s="28"/>
    </row>
    <row r="37" spans="1:18" ht="27.75" customHeight="1" x14ac:dyDescent="0.55000000000000004">
      <c r="A37" s="1"/>
      <c r="B37" s="6"/>
      <c r="C37" s="1"/>
      <c r="D37" s="1"/>
      <c r="E37" s="1"/>
      <c r="F37" s="1"/>
      <c r="G37" s="29"/>
      <c r="H37" s="68"/>
      <c r="I37" s="28"/>
      <c r="J37" s="1"/>
      <c r="K37" s="6"/>
      <c r="L37" s="1"/>
      <c r="M37" s="1"/>
      <c r="N37" s="1"/>
      <c r="O37" s="1"/>
      <c r="P37" s="29"/>
      <c r="Q37" s="68"/>
      <c r="R37" s="28"/>
    </row>
    <row r="38" spans="1:18" ht="27.75" customHeight="1" x14ac:dyDescent="0.55000000000000004">
      <c r="A38" s="1"/>
      <c r="B38" s="6"/>
      <c r="C38" s="1"/>
      <c r="D38" s="1"/>
      <c r="E38" s="1"/>
      <c r="F38" s="1"/>
      <c r="G38" s="29"/>
      <c r="H38" s="68"/>
      <c r="I38" s="28"/>
      <c r="J38" s="1"/>
      <c r="K38" s="6"/>
      <c r="L38" s="1"/>
      <c r="M38" s="1"/>
      <c r="N38" s="1"/>
      <c r="O38" s="1"/>
      <c r="P38" s="29"/>
      <c r="Q38" s="68"/>
      <c r="R38" s="28"/>
    </row>
    <row r="39" spans="1:18" ht="27.75" customHeight="1" x14ac:dyDescent="0.55000000000000004">
      <c r="A39" s="1"/>
      <c r="B39" s="6"/>
      <c r="C39" s="1"/>
      <c r="D39" s="1"/>
      <c r="E39" s="1"/>
      <c r="F39" s="1"/>
      <c r="G39" s="29"/>
      <c r="H39" s="68"/>
      <c r="I39" s="28"/>
      <c r="J39" s="1"/>
      <c r="K39" s="6"/>
      <c r="L39" s="1"/>
      <c r="M39" s="1"/>
      <c r="N39" s="1"/>
      <c r="O39" s="1"/>
      <c r="P39" s="29"/>
      <c r="Q39" s="68"/>
      <c r="R39" s="28"/>
    </row>
    <row r="40" spans="1:18" ht="27.75" customHeight="1" x14ac:dyDescent="0.55000000000000004">
      <c r="A40" s="1"/>
      <c r="B40" s="6"/>
      <c r="C40" s="1"/>
      <c r="D40" s="1"/>
      <c r="E40" s="1"/>
      <c r="F40" s="1"/>
      <c r="G40" s="29"/>
      <c r="H40" s="68"/>
      <c r="I40" s="28"/>
      <c r="J40" s="1"/>
      <c r="K40" s="6"/>
      <c r="L40" s="1"/>
      <c r="M40" s="1"/>
      <c r="N40" s="1"/>
      <c r="O40" s="1"/>
      <c r="P40" s="29"/>
      <c r="Q40" s="68"/>
      <c r="R40" s="28"/>
    </row>
    <row r="41" spans="1:18" ht="27.75" customHeight="1" x14ac:dyDescent="0.55000000000000004">
      <c r="A41" s="1"/>
      <c r="B41" s="6"/>
      <c r="C41" s="1"/>
      <c r="D41" s="1"/>
      <c r="E41" s="1"/>
      <c r="F41" s="1"/>
      <c r="G41" s="29"/>
      <c r="H41" s="68"/>
      <c r="I41" s="28"/>
      <c r="J41" s="1"/>
      <c r="K41" s="6"/>
      <c r="L41" s="1"/>
      <c r="M41" s="1"/>
      <c r="N41" s="1"/>
      <c r="O41" s="1"/>
      <c r="P41" s="29"/>
      <c r="Q41" s="68"/>
      <c r="R41" s="28"/>
    </row>
    <row r="42" spans="1:18" ht="27.75" customHeight="1" x14ac:dyDescent="0.55000000000000004">
      <c r="A42" s="1"/>
      <c r="B42" s="6"/>
      <c r="C42" s="1"/>
      <c r="D42" s="1"/>
      <c r="E42" s="1"/>
      <c r="F42" s="1"/>
      <c r="G42" s="29"/>
      <c r="H42" s="68"/>
      <c r="I42" s="28"/>
      <c r="J42" s="1"/>
      <c r="K42" s="6"/>
      <c r="L42" s="1"/>
      <c r="M42" s="1"/>
      <c r="N42" s="1"/>
      <c r="O42" s="1"/>
      <c r="P42" s="29"/>
      <c r="Q42" s="68"/>
      <c r="R42" s="28"/>
    </row>
    <row r="43" spans="1:18" x14ac:dyDescent="0.55000000000000004">
      <c r="A43" s="173" t="s">
        <v>95</v>
      </c>
      <c r="B43" s="173"/>
      <c r="C43" s="173"/>
      <c r="D43" s="173"/>
      <c r="E43" s="173"/>
      <c r="F43" s="173"/>
      <c r="G43" s="172">
        <f>AVERAGE(H11:H42)</f>
        <v>2.4642857142857144</v>
      </c>
      <c r="H43" s="170"/>
      <c r="I43" s="170"/>
      <c r="J43" s="173" t="s">
        <v>95</v>
      </c>
      <c r="K43" s="173"/>
      <c r="L43" s="173"/>
      <c r="M43" s="173"/>
      <c r="N43" s="173"/>
      <c r="O43" s="173"/>
      <c r="P43" s="172">
        <f>AVERAGE(Q11:Q42)</f>
        <v>2.4642857142857144</v>
      </c>
      <c r="Q43" s="170"/>
      <c r="R43" s="170"/>
    </row>
    <row r="44" spans="1:18" ht="24.6" customHeight="1" x14ac:dyDescent="0.55000000000000004">
      <c r="A44" s="153" t="s">
        <v>4</v>
      </c>
      <c r="B44" s="153"/>
      <c r="C44" s="153"/>
      <c r="D44" s="153"/>
      <c r="E44" s="153"/>
      <c r="F44" s="153"/>
      <c r="G44" s="171" t="str">
        <f>IF(G43&gt;=2.5,"ดีเยี่ยม",IF(G43&gt;=1.5,"ดี",IF(G43&gt;=1,"ผ่านเกณฑ์",IF(G43&gt;=0,"ไม่ผ่านเกณฑ์"))))</f>
        <v>ดี</v>
      </c>
      <c r="H44" s="171"/>
      <c r="I44" s="171"/>
      <c r="J44" s="153" t="s">
        <v>4</v>
      </c>
      <c r="K44" s="153"/>
      <c r="L44" s="153"/>
      <c r="M44" s="153"/>
      <c r="N44" s="153"/>
      <c r="O44" s="153"/>
      <c r="P44" s="171" t="str">
        <f>IF(P43&gt;=2.5,"ดีเยี่ยม",IF(P43&gt;=1.5,"ดี",IF(P43&gt;=1,"ผ่านเกณฑ์",IF(P43&gt;=0,"ไม่ผ่านเกณฑ์"))))</f>
        <v>ดี</v>
      </c>
      <c r="Q44" s="171"/>
      <c r="R44" s="171"/>
    </row>
    <row r="46" spans="1:18" x14ac:dyDescent="0.55000000000000004">
      <c r="B46" s="169" t="s">
        <v>96</v>
      </c>
      <c r="C46" s="169"/>
      <c r="F46" s="169" t="s">
        <v>96</v>
      </c>
      <c r="G46" s="169"/>
      <c r="H46" s="169"/>
      <c r="I46" s="169"/>
      <c r="K46" s="169" t="s">
        <v>96</v>
      </c>
      <c r="L46" s="169"/>
      <c r="O46" s="169" t="s">
        <v>96</v>
      </c>
      <c r="P46" s="169"/>
      <c r="Q46" s="169"/>
      <c r="R46" s="169"/>
    </row>
    <row r="47" spans="1:18" x14ac:dyDescent="0.55000000000000004">
      <c r="B47" s="131" t="str">
        <f>ข้อมูลพื้นฐาน!D8</f>
        <v>(นางสำรอง  ต้นกระโทก)</v>
      </c>
      <c r="C47" s="131"/>
      <c r="F47" s="131" t="str">
        <f>ข้อมูลพื้นฐาน!D10</f>
        <v>(นายสุนันท์  จงใจกลาง)</v>
      </c>
      <c r="G47" s="131"/>
      <c r="H47" s="131"/>
      <c r="I47" s="131"/>
      <c r="K47" s="131" t="str">
        <f>ข้อมูลพื้นฐาน!D8</f>
        <v>(นางสำรอง  ต้นกระโทก)</v>
      </c>
      <c r="L47" s="131"/>
      <c r="O47" s="131" t="str">
        <f>ข้อมูลพื้นฐาน!D10</f>
        <v>(นายสุนันท์  จงใจกลาง)</v>
      </c>
      <c r="P47" s="131"/>
      <c r="Q47" s="131"/>
      <c r="R47" s="131"/>
    </row>
    <row r="48" spans="1:18" x14ac:dyDescent="0.55000000000000004">
      <c r="B48" s="131" t="s">
        <v>12</v>
      </c>
      <c r="C48" s="131"/>
      <c r="F48" s="131" t="s">
        <v>14</v>
      </c>
      <c r="G48" s="131"/>
      <c r="H48" s="131"/>
      <c r="I48" s="131"/>
      <c r="K48" s="131" t="s">
        <v>12</v>
      </c>
      <c r="L48" s="131"/>
      <c r="O48" s="131" t="s">
        <v>14</v>
      </c>
      <c r="P48" s="131"/>
      <c r="Q48" s="131"/>
      <c r="R48" s="131"/>
    </row>
  </sheetData>
  <mergeCells count="48">
    <mergeCell ref="G5:G10"/>
    <mergeCell ref="C5:C10"/>
    <mergeCell ref="E5:E10"/>
    <mergeCell ref="F5:F10"/>
    <mergeCell ref="A1:I1"/>
    <mergeCell ref="A3:I3"/>
    <mergeCell ref="A4:I4"/>
    <mergeCell ref="D5:D10"/>
    <mergeCell ref="A5:A10"/>
    <mergeCell ref="B5:B10"/>
    <mergeCell ref="I5:I10"/>
    <mergeCell ref="H5:H10"/>
    <mergeCell ref="E2:F2"/>
    <mergeCell ref="B2:C2"/>
    <mergeCell ref="K47:L47"/>
    <mergeCell ref="O47:R47"/>
    <mergeCell ref="A43:F43"/>
    <mergeCell ref="G43:I43"/>
    <mergeCell ref="J43:O43"/>
    <mergeCell ref="P43:R43"/>
    <mergeCell ref="A44:F44"/>
    <mergeCell ref="G44:I44"/>
    <mergeCell ref="J44:O44"/>
    <mergeCell ref="P44:R44"/>
    <mergeCell ref="B48:C48"/>
    <mergeCell ref="F48:I48"/>
    <mergeCell ref="K48:L48"/>
    <mergeCell ref="O48:R48"/>
    <mergeCell ref="J1:R1"/>
    <mergeCell ref="J3:R3"/>
    <mergeCell ref="J4:R4"/>
    <mergeCell ref="J5:J10"/>
    <mergeCell ref="K5:K10"/>
    <mergeCell ref="L5:L10"/>
    <mergeCell ref="B46:C46"/>
    <mergeCell ref="F46:I46"/>
    <mergeCell ref="K46:L46"/>
    <mergeCell ref="O46:R46"/>
    <mergeCell ref="B47:C47"/>
    <mergeCell ref="F47:I47"/>
    <mergeCell ref="K2:L2"/>
    <mergeCell ref="N2:O2"/>
    <mergeCell ref="R5:R10"/>
    <mergeCell ref="M5:M10"/>
    <mergeCell ref="N5:N10"/>
    <mergeCell ref="O5:O10"/>
    <mergeCell ref="P5:P10"/>
    <mergeCell ref="Q5:Q10"/>
  </mergeCells>
  <pageMargins left="0.82" right="0.48" top="0.75" bottom="0.75" header="0.3" footer="0.3"/>
  <pageSetup paperSize="9" scale="57" orientation="portrait" horizontalDpi="4294967293" r:id="rId1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8"/>
  <sheetViews>
    <sheetView view="pageBreakPreview" topLeftCell="J28" zoomScale="96" zoomScaleNormal="80" zoomScaleSheetLayoutView="96" workbookViewId="0">
      <selection activeCell="N33" sqref="N33"/>
    </sheetView>
  </sheetViews>
  <sheetFormatPr defaultColWidth="8.75" defaultRowHeight="24" x14ac:dyDescent="0.55000000000000004"/>
  <cols>
    <col min="1" max="1" width="6.25" style="4" customWidth="1"/>
    <col min="2" max="2" width="34" style="4" customWidth="1"/>
    <col min="3" max="3" width="16.75" style="4" customWidth="1"/>
    <col min="4" max="4" width="13.625" style="4" customWidth="1"/>
    <col min="5" max="5" width="14.125" style="4" customWidth="1"/>
    <col min="6" max="6" width="12.25" style="4" customWidth="1"/>
    <col min="7" max="7" width="13.375" style="4" customWidth="1"/>
    <col min="8" max="9" width="12.25" style="2" customWidth="1"/>
    <col min="10" max="10" width="14.625" style="4" customWidth="1"/>
    <col min="11" max="11" width="6.25" style="4" customWidth="1"/>
    <col min="12" max="12" width="34" style="4" customWidth="1"/>
    <col min="13" max="13" width="16.75" style="4" customWidth="1"/>
    <col min="14" max="14" width="13.625" style="4" customWidth="1"/>
    <col min="15" max="15" width="14.125" style="4" customWidth="1"/>
    <col min="16" max="16" width="12.25" style="4" customWidth="1"/>
    <col min="17" max="17" width="13.375" style="4" customWidth="1"/>
    <col min="18" max="19" width="12.25" style="2" customWidth="1"/>
    <col min="20" max="20" width="14.625" style="4" customWidth="1"/>
    <col min="21" max="16384" width="8.75" style="4"/>
  </cols>
  <sheetData>
    <row r="1" spans="1:20" ht="27" customHeight="1" x14ac:dyDescent="0.55000000000000004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/>
      <c r="K1" s="165" t="s">
        <v>52</v>
      </c>
      <c r="L1" s="165"/>
      <c r="M1" s="165"/>
      <c r="N1" s="165"/>
      <c r="O1" s="165"/>
      <c r="P1" s="165"/>
      <c r="Q1" s="165"/>
      <c r="R1" s="165"/>
      <c r="S1" s="165"/>
      <c r="T1" s="165"/>
    </row>
    <row r="2" spans="1:20" ht="27" customHeight="1" x14ac:dyDescent="0.55000000000000004">
      <c r="A2" s="67"/>
      <c r="B2" s="67"/>
      <c r="C2" s="165" t="str">
        <f>ข้อมูลพื้นฐาน!D4</f>
        <v>ชั้นประถมศึกษาปีที่ 2</v>
      </c>
      <c r="D2" s="165"/>
      <c r="E2" s="43" t="s">
        <v>41</v>
      </c>
      <c r="F2" s="165" t="str">
        <f>ข้อมูลพื้นฐาน!D6</f>
        <v>ปีการศึกษา 2565</v>
      </c>
      <c r="G2" s="165"/>
      <c r="H2" s="67"/>
      <c r="I2" s="67"/>
      <c r="J2" s="67"/>
      <c r="K2" s="67"/>
      <c r="L2" s="67"/>
      <c r="M2" s="165" t="str">
        <f>ข้อมูลพื้นฐาน!D4</f>
        <v>ชั้นประถมศึกษาปีที่ 2</v>
      </c>
      <c r="N2" s="165"/>
      <c r="O2" s="43" t="s">
        <v>97</v>
      </c>
      <c r="P2" s="165" t="str">
        <f>ข้อมูลพื้นฐาน!D6</f>
        <v>ปีการศึกษา 2565</v>
      </c>
      <c r="Q2" s="165"/>
      <c r="R2" s="67"/>
      <c r="S2" s="67"/>
      <c r="T2" s="67"/>
    </row>
    <row r="3" spans="1:20" ht="27" customHeight="1" x14ac:dyDescent="0.55000000000000004">
      <c r="A3" s="166" t="str">
        <f>ข้อมูลพื้นฐาน!D7</f>
        <v>โรงเรียนบ้านกุดโบสถ์</v>
      </c>
      <c r="B3" s="166"/>
      <c r="C3" s="166"/>
      <c r="D3" s="166"/>
      <c r="E3" s="166"/>
      <c r="F3" s="166"/>
      <c r="G3" s="166"/>
      <c r="H3" s="166"/>
      <c r="I3" s="166"/>
      <c r="J3" s="166"/>
      <c r="K3" s="166" t="str">
        <f>ข้อมูลพื้นฐาน!D7</f>
        <v>โรงเรียนบ้านกุดโบสถ์</v>
      </c>
      <c r="L3" s="166"/>
      <c r="M3" s="166"/>
      <c r="N3" s="166"/>
      <c r="O3" s="166"/>
      <c r="P3" s="166"/>
      <c r="Q3" s="166"/>
      <c r="R3" s="166"/>
      <c r="S3" s="166"/>
      <c r="T3" s="166"/>
    </row>
    <row r="4" spans="1:20" ht="27" customHeight="1" x14ac:dyDescent="0.55000000000000004">
      <c r="A4" s="166" t="s">
        <v>30</v>
      </c>
      <c r="B4" s="166"/>
      <c r="C4" s="166"/>
      <c r="D4" s="166"/>
      <c r="E4" s="166"/>
      <c r="F4" s="166"/>
      <c r="G4" s="166"/>
      <c r="H4" s="166"/>
      <c r="I4" s="166"/>
      <c r="J4" s="166"/>
      <c r="K4" s="166" t="s">
        <v>30</v>
      </c>
      <c r="L4" s="166"/>
      <c r="M4" s="166"/>
      <c r="N4" s="166"/>
      <c r="O4" s="166"/>
      <c r="P4" s="166"/>
      <c r="Q4" s="166"/>
      <c r="R4" s="166"/>
      <c r="S4" s="166"/>
      <c r="T4" s="166"/>
    </row>
    <row r="5" spans="1:20" ht="23.45" customHeight="1" x14ac:dyDescent="0.55000000000000004">
      <c r="A5" s="153" t="s">
        <v>17</v>
      </c>
      <c r="B5" s="154" t="s">
        <v>1</v>
      </c>
      <c r="C5" s="151" t="s">
        <v>86</v>
      </c>
      <c r="D5" s="151" t="s">
        <v>87</v>
      </c>
      <c r="E5" s="151" t="s">
        <v>88</v>
      </c>
      <c r="F5" s="180" t="s">
        <v>89</v>
      </c>
      <c r="G5" s="151" t="s">
        <v>90</v>
      </c>
      <c r="H5" s="152" t="s">
        <v>2</v>
      </c>
      <c r="I5" s="149" t="s">
        <v>3</v>
      </c>
      <c r="J5" s="139" t="s">
        <v>4</v>
      </c>
      <c r="K5" s="153" t="s">
        <v>17</v>
      </c>
      <c r="L5" s="154" t="s">
        <v>1</v>
      </c>
      <c r="M5" s="151" t="s">
        <v>86</v>
      </c>
      <c r="N5" s="151" t="s">
        <v>87</v>
      </c>
      <c r="O5" s="151" t="s">
        <v>88</v>
      </c>
      <c r="P5" s="180" t="s">
        <v>89</v>
      </c>
      <c r="Q5" s="151" t="s">
        <v>90</v>
      </c>
      <c r="R5" s="152" t="s">
        <v>2</v>
      </c>
      <c r="S5" s="149" t="s">
        <v>3</v>
      </c>
      <c r="T5" s="139" t="s">
        <v>4</v>
      </c>
    </row>
    <row r="6" spans="1:20" ht="23.45" customHeight="1" x14ac:dyDescent="0.55000000000000004">
      <c r="A6" s="153"/>
      <c r="B6" s="154"/>
      <c r="C6" s="151"/>
      <c r="D6" s="151"/>
      <c r="E6" s="151"/>
      <c r="F6" s="181"/>
      <c r="G6" s="151"/>
      <c r="H6" s="152"/>
      <c r="I6" s="149"/>
      <c r="J6" s="139"/>
      <c r="K6" s="153"/>
      <c r="L6" s="154"/>
      <c r="M6" s="151"/>
      <c r="N6" s="151"/>
      <c r="O6" s="151"/>
      <c r="P6" s="181"/>
      <c r="Q6" s="151"/>
      <c r="R6" s="152"/>
      <c r="S6" s="149"/>
      <c r="T6" s="139"/>
    </row>
    <row r="7" spans="1:20" ht="23.45" customHeight="1" x14ac:dyDescent="0.55000000000000004">
      <c r="A7" s="153"/>
      <c r="B7" s="154"/>
      <c r="C7" s="151"/>
      <c r="D7" s="151"/>
      <c r="E7" s="151"/>
      <c r="F7" s="181"/>
      <c r="G7" s="151"/>
      <c r="H7" s="152"/>
      <c r="I7" s="149"/>
      <c r="J7" s="139"/>
      <c r="K7" s="153"/>
      <c r="L7" s="154"/>
      <c r="M7" s="151"/>
      <c r="N7" s="151"/>
      <c r="O7" s="151"/>
      <c r="P7" s="181"/>
      <c r="Q7" s="151"/>
      <c r="R7" s="152"/>
      <c r="S7" s="149"/>
      <c r="T7" s="139"/>
    </row>
    <row r="8" spans="1:20" ht="23.45" customHeight="1" x14ac:dyDescent="0.55000000000000004">
      <c r="A8" s="153"/>
      <c r="B8" s="154"/>
      <c r="C8" s="151"/>
      <c r="D8" s="151"/>
      <c r="E8" s="151"/>
      <c r="F8" s="181"/>
      <c r="G8" s="151"/>
      <c r="H8" s="152"/>
      <c r="I8" s="149"/>
      <c r="J8" s="139"/>
      <c r="K8" s="153"/>
      <c r="L8" s="154"/>
      <c r="M8" s="151"/>
      <c r="N8" s="151"/>
      <c r="O8" s="151"/>
      <c r="P8" s="181"/>
      <c r="Q8" s="151"/>
      <c r="R8" s="152"/>
      <c r="S8" s="149"/>
      <c r="T8" s="139"/>
    </row>
    <row r="9" spans="1:20" ht="23.45" customHeight="1" x14ac:dyDescent="0.55000000000000004">
      <c r="A9" s="153"/>
      <c r="B9" s="154"/>
      <c r="C9" s="151"/>
      <c r="D9" s="151"/>
      <c r="E9" s="151"/>
      <c r="F9" s="181"/>
      <c r="G9" s="151"/>
      <c r="H9" s="152"/>
      <c r="I9" s="149"/>
      <c r="J9" s="139"/>
      <c r="K9" s="153"/>
      <c r="L9" s="154"/>
      <c r="M9" s="151"/>
      <c r="N9" s="151"/>
      <c r="O9" s="151"/>
      <c r="P9" s="181"/>
      <c r="Q9" s="151"/>
      <c r="R9" s="152"/>
      <c r="S9" s="149"/>
      <c r="T9" s="139"/>
    </row>
    <row r="10" spans="1:20" ht="26.45" customHeight="1" x14ac:dyDescent="0.55000000000000004">
      <c r="A10" s="153"/>
      <c r="B10" s="154"/>
      <c r="C10" s="151"/>
      <c r="D10" s="151"/>
      <c r="E10" s="151"/>
      <c r="F10" s="182"/>
      <c r="G10" s="151"/>
      <c r="H10" s="152"/>
      <c r="I10" s="149"/>
      <c r="J10" s="139"/>
      <c r="K10" s="153"/>
      <c r="L10" s="154"/>
      <c r="M10" s="151"/>
      <c r="N10" s="151"/>
      <c r="O10" s="151"/>
      <c r="P10" s="182"/>
      <c r="Q10" s="151"/>
      <c r="R10" s="152"/>
      <c r="S10" s="149"/>
      <c r="T10" s="139"/>
    </row>
    <row r="11" spans="1:20" ht="28.5" customHeight="1" x14ac:dyDescent="0.55000000000000004">
      <c r="A11" s="1">
        <v>1</v>
      </c>
      <c r="B11" s="6" t="str">
        <f>ข้อมูลนักเรียน!B5</f>
        <v>เด็กชายทิวัตถ์  คล้ายกระโทก</v>
      </c>
      <c r="C11" s="1">
        <v>2</v>
      </c>
      <c r="D11" s="1">
        <v>3</v>
      </c>
      <c r="E11" s="1">
        <v>2</v>
      </c>
      <c r="F11" s="1">
        <v>3</v>
      </c>
      <c r="G11" s="1">
        <v>3</v>
      </c>
      <c r="H11" s="29">
        <f>SUM(C11:G11)</f>
        <v>13</v>
      </c>
      <c r="I11" s="68">
        <f>AVERAGE(C11:G11)</f>
        <v>2.6</v>
      </c>
      <c r="J11" s="28" t="str">
        <f>IF(I11&gt;=2.5,"ดีเยี่ยม",IF(I11&gt;=1.5,"ดี",IF(I11&gt;=1,"ผ่านเกณฑ์",IF(I11&gt;=0,"ไม่ผ่านเกณฑ์"))))</f>
        <v>ดีเยี่ยม</v>
      </c>
      <c r="K11" s="1">
        <v>1</v>
      </c>
      <c r="L11" s="6" t="str">
        <f>ข้อมูลนักเรียน!B5</f>
        <v>เด็กชายทิวัตถ์  คล้ายกระโทก</v>
      </c>
      <c r="M11" s="1">
        <v>2</v>
      </c>
      <c r="N11" s="1">
        <v>3</v>
      </c>
      <c r="O11" s="1">
        <v>2</v>
      </c>
      <c r="P11" s="1">
        <v>3</v>
      </c>
      <c r="Q11" s="1">
        <v>3</v>
      </c>
      <c r="R11" s="29">
        <f>SUM(M11:Q11)</f>
        <v>13</v>
      </c>
      <c r="S11" s="68">
        <f>AVERAGE(M11:Q11)</f>
        <v>2.6</v>
      </c>
      <c r="T11" s="28" t="str">
        <f>IF(S11&gt;=2.5,"ดีเยี่ยม",IF(S11&gt;=1.5,"ดี",IF(S11&gt;=1,"ผ่านเกณฑ์",IF(S11&gt;=0,"ไม่ผ่านเกณฑ์"))))</f>
        <v>ดีเยี่ยม</v>
      </c>
    </row>
    <row r="12" spans="1:20" ht="28.5" customHeight="1" x14ac:dyDescent="0.55000000000000004">
      <c r="A12" s="1">
        <v>2</v>
      </c>
      <c r="B12" s="6" t="str">
        <f>ข้อมูลนักเรียน!B6</f>
        <v>เด็กชายเมธาพัศ  แผ้วครบุรี</v>
      </c>
      <c r="C12" s="1">
        <v>3</v>
      </c>
      <c r="D12" s="1">
        <v>3</v>
      </c>
      <c r="E12" s="1">
        <v>2</v>
      </c>
      <c r="F12" s="1">
        <v>3</v>
      </c>
      <c r="G12" s="1">
        <v>3</v>
      </c>
      <c r="H12" s="29">
        <f t="shared" ref="H12:H30" si="0">SUM(C12:G12)</f>
        <v>14</v>
      </c>
      <c r="I12" s="68">
        <f t="shared" ref="I12:I30" si="1">AVERAGE(C12:G12)</f>
        <v>2.8</v>
      </c>
      <c r="J12" s="28" t="str">
        <f t="shared" ref="J12:J30" si="2">IF(I12&gt;=2.5,"ดีเยี่ยม",IF(I12&gt;=1.5,"ดี",IF(I12&gt;=1,"ผ่านเกณฑ์",IF(I12&gt;=0,"ไม่ผ่านเกณฑ์"))))</f>
        <v>ดีเยี่ยม</v>
      </c>
      <c r="K12" s="1">
        <v>2</v>
      </c>
      <c r="L12" s="6" t="str">
        <f>ข้อมูลนักเรียน!B6</f>
        <v>เด็กชายเมธาพัศ  แผ้วครบุรี</v>
      </c>
      <c r="M12" s="1">
        <v>3</v>
      </c>
      <c r="N12" s="1">
        <v>3</v>
      </c>
      <c r="O12" s="1">
        <v>2</v>
      </c>
      <c r="P12" s="1">
        <v>3</v>
      </c>
      <c r="Q12" s="1">
        <v>3</v>
      </c>
      <c r="R12" s="29">
        <f t="shared" ref="R12:R30" si="3">SUM(M12:Q12)</f>
        <v>14</v>
      </c>
      <c r="S12" s="68">
        <f t="shared" ref="S12:S30" si="4">AVERAGE(M12:Q12)</f>
        <v>2.8</v>
      </c>
      <c r="T12" s="28" t="str">
        <f t="shared" ref="T12:T30" si="5">IF(S12&gt;=2.5,"ดีเยี่ยม",IF(S12&gt;=1.5,"ดี",IF(S12&gt;=1,"ผ่านเกณฑ์",IF(S12&gt;=0,"ไม่ผ่านเกณฑ์"))))</f>
        <v>ดีเยี่ยม</v>
      </c>
    </row>
    <row r="13" spans="1:20" ht="28.5" customHeight="1" x14ac:dyDescent="0.55000000000000004">
      <c r="A13" s="1">
        <v>3</v>
      </c>
      <c r="B13" s="6" t="str">
        <f>ข้อมูลนักเรียน!B7</f>
        <v>เด็กชายโชคชัย  เรือนเพชร</v>
      </c>
      <c r="C13" s="1">
        <v>3</v>
      </c>
      <c r="D13" s="1">
        <v>3</v>
      </c>
      <c r="E13" s="1">
        <v>3</v>
      </c>
      <c r="F13" s="1">
        <v>3</v>
      </c>
      <c r="G13" s="1">
        <v>3</v>
      </c>
      <c r="H13" s="29">
        <f t="shared" si="0"/>
        <v>15</v>
      </c>
      <c r="I13" s="68">
        <f t="shared" si="1"/>
        <v>3</v>
      </c>
      <c r="J13" s="28" t="str">
        <f t="shared" si="2"/>
        <v>ดีเยี่ยม</v>
      </c>
      <c r="K13" s="1">
        <v>3</v>
      </c>
      <c r="L13" s="6" t="str">
        <f>ข้อมูลนักเรียน!B7</f>
        <v>เด็กชายโชคชัย  เรือนเพชร</v>
      </c>
      <c r="M13" s="1">
        <v>3</v>
      </c>
      <c r="N13" s="1">
        <v>3</v>
      </c>
      <c r="O13" s="1">
        <v>3</v>
      </c>
      <c r="P13" s="1">
        <v>3</v>
      </c>
      <c r="Q13" s="1">
        <v>3</v>
      </c>
      <c r="R13" s="29">
        <f t="shared" si="3"/>
        <v>15</v>
      </c>
      <c r="S13" s="68">
        <f t="shared" si="4"/>
        <v>3</v>
      </c>
      <c r="T13" s="28" t="str">
        <f t="shared" si="5"/>
        <v>ดีเยี่ยม</v>
      </c>
    </row>
    <row r="14" spans="1:20" ht="28.5" customHeight="1" x14ac:dyDescent="0.55000000000000004">
      <c r="A14" s="1">
        <v>4</v>
      </c>
      <c r="B14" s="6" t="str">
        <f>ข้อมูลนักเรียน!B8</f>
        <v>เด็กชายกฤตพจน์  เพชรท้าว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29">
        <f t="shared" si="0"/>
        <v>15</v>
      </c>
      <c r="I14" s="68">
        <f t="shared" si="1"/>
        <v>3</v>
      </c>
      <c r="J14" s="28" t="str">
        <f t="shared" si="2"/>
        <v>ดีเยี่ยม</v>
      </c>
      <c r="K14" s="1">
        <v>4</v>
      </c>
      <c r="L14" s="6" t="str">
        <f>ข้อมูลนักเรียน!B8</f>
        <v>เด็กชายกฤตพจน์  เพชรท้าว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29">
        <f t="shared" si="3"/>
        <v>15</v>
      </c>
      <c r="S14" s="68">
        <f t="shared" si="4"/>
        <v>3</v>
      </c>
      <c r="T14" s="28" t="str">
        <f t="shared" si="5"/>
        <v>ดีเยี่ยม</v>
      </c>
    </row>
    <row r="15" spans="1:20" ht="28.5" customHeight="1" x14ac:dyDescent="0.55000000000000004">
      <c r="A15" s="1">
        <v>5</v>
      </c>
      <c r="B15" s="6" t="str">
        <f>ข้อมูลนักเรียน!B9</f>
        <v>เด็กชายภัทนนท์  เตาตะขบ</v>
      </c>
      <c r="C15" s="1">
        <v>3</v>
      </c>
      <c r="D15" s="1">
        <v>3</v>
      </c>
      <c r="E15" s="1">
        <v>3</v>
      </c>
      <c r="F15" s="1">
        <v>3</v>
      </c>
      <c r="G15" s="1">
        <v>3</v>
      </c>
      <c r="H15" s="29">
        <f t="shared" si="0"/>
        <v>15</v>
      </c>
      <c r="I15" s="68">
        <f t="shared" si="1"/>
        <v>3</v>
      </c>
      <c r="J15" s="28" t="str">
        <f t="shared" si="2"/>
        <v>ดีเยี่ยม</v>
      </c>
      <c r="K15" s="1">
        <v>5</v>
      </c>
      <c r="L15" s="6" t="str">
        <f>ข้อมูลนักเรียน!B9</f>
        <v>เด็กชายภัทนนท์  เตาตะขบ</v>
      </c>
      <c r="M15" s="1">
        <v>3</v>
      </c>
      <c r="N15" s="1">
        <v>3</v>
      </c>
      <c r="O15" s="1">
        <v>3</v>
      </c>
      <c r="P15" s="1">
        <v>3</v>
      </c>
      <c r="Q15" s="1">
        <v>3</v>
      </c>
      <c r="R15" s="29">
        <f t="shared" si="3"/>
        <v>15</v>
      </c>
      <c r="S15" s="68">
        <f t="shared" si="4"/>
        <v>3</v>
      </c>
      <c r="T15" s="28" t="str">
        <f t="shared" si="5"/>
        <v>ดีเยี่ยม</v>
      </c>
    </row>
    <row r="16" spans="1:20" ht="28.5" customHeight="1" x14ac:dyDescent="0.55000000000000004">
      <c r="A16" s="1">
        <v>6</v>
      </c>
      <c r="B16" s="6" t="str">
        <f>ข้อมูลนักเรียน!B10</f>
        <v>เด็กหญิงเสาวภาคย์  สิงห์บัญชา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29">
        <f t="shared" si="0"/>
        <v>15</v>
      </c>
      <c r="I16" s="68">
        <f t="shared" si="1"/>
        <v>3</v>
      </c>
      <c r="J16" s="28" t="str">
        <f t="shared" si="2"/>
        <v>ดีเยี่ยม</v>
      </c>
      <c r="K16" s="1">
        <v>6</v>
      </c>
      <c r="L16" s="6" t="str">
        <f>ข้อมูลนักเรียน!B10</f>
        <v>เด็กหญิงเสาวภาคย์  สิงห์บัญชา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29">
        <f t="shared" si="3"/>
        <v>15</v>
      </c>
      <c r="S16" s="68">
        <f t="shared" si="4"/>
        <v>3</v>
      </c>
      <c r="T16" s="28" t="str">
        <f t="shared" si="5"/>
        <v>ดีเยี่ยม</v>
      </c>
    </row>
    <row r="17" spans="1:20" ht="28.5" customHeight="1" x14ac:dyDescent="0.55000000000000004">
      <c r="A17" s="1">
        <v>7</v>
      </c>
      <c r="B17" s="6" t="str">
        <f>ข้อมูลนักเรียน!B11</f>
        <v>เด็กหญิงพิชญาพร  ชินรัมย์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29">
        <f t="shared" si="0"/>
        <v>15</v>
      </c>
      <c r="I17" s="68">
        <f t="shared" si="1"/>
        <v>3</v>
      </c>
      <c r="J17" s="28" t="str">
        <f t="shared" si="2"/>
        <v>ดีเยี่ยม</v>
      </c>
      <c r="K17" s="1">
        <v>7</v>
      </c>
      <c r="L17" s="6" t="str">
        <f>ข้อมูลนักเรียน!B11</f>
        <v>เด็กหญิงพิชญาพร  ชินรัมย์</v>
      </c>
      <c r="M17" s="1">
        <v>3</v>
      </c>
      <c r="N17" s="1">
        <v>3</v>
      </c>
      <c r="O17" s="1">
        <v>3</v>
      </c>
      <c r="P17" s="1">
        <v>3</v>
      </c>
      <c r="Q17" s="1">
        <v>3</v>
      </c>
      <c r="R17" s="29">
        <f t="shared" si="3"/>
        <v>15</v>
      </c>
      <c r="S17" s="68">
        <f t="shared" si="4"/>
        <v>3</v>
      </c>
      <c r="T17" s="28" t="str">
        <f t="shared" si="5"/>
        <v>ดีเยี่ยม</v>
      </c>
    </row>
    <row r="18" spans="1:20" ht="28.5" customHeight="1" x14ac:dyDescent="0.55000000000000004">
      <c r="A18" s="1">
        <v>8</v>
      </c>
      <c r="B18" s="6" t="str">
        <f>ข้อมูลนักเรียน!B12</f>
        <v>เด็กหญิงเพชรรัตน์  ฉันกระโทก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29">
        <f t="shared" si="0"/>
        <v>15</v>
      </c>
      <c r="I18" s="68">
        <f t="shared" si="1"/>
        <v>3</v>
      </c>
      <c r="J18" s="28" t="str">
        <f t="shared" si="2"/>
        <v>ดีเยี่ยม</v>
      </c>
      <c r="K18" s="1">
        <v>8</v>
      </c>
      <c r="L18" s="6" t="str">
        <f>ข้อมูลนักเรียน!B12</f>
        <v>เด็กหญิงเพชรรัตน์  ฉันกระโทก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29">
        <f t="shared" si="3"/>
        <v>15</v>
      </c>
      <c r="S18" s="68">
        <f t="shared" si="4"/>
        <v>3</v>
      </c>
      <c r="T18" s="28" t="str">
        <f t="shared" si="5"/>
        <v>ดีเยี่ยม</v>
      </c>
    </row>
    <row r="19" spans="1:20" ht="28.5" customHeight="1" x14ac:dyDescent="0.55000000000000004">
      <c r="A19" s="1">
        <v>9</v>
      </c>
      <c r="B19" s="6" t="str">
        <f>ข้อมูลนักเรียน!B13</f>
        <v>เด็กหญิงกานต์ธิดา  แสนกระโทก</v>
      </c>
      <c r="C19" s="1">
        <v>3</v>
      </c>
      <c r="D19" s="1">
        <v>3</v>
      </c>
      <c r="E19" s="1">
        <v>3</v>
      </c>
      <c r="F19" s="1">
        <v>3</v>
      </c>
      <c r="G19" s="1">
        <v>3</v>
      </c>
      <c r="H19" s="29">
        <f t="shared" si="0"/>
        <v>15</v>
      </c>
      <c r="I19" s="68">
        <f t="shared" si="1"/>
        <v>3</v>
      </c>
      <c r="J19" s="28" t="str">
        <f t="shared" si="2"/>
        <v>ดีเยี่ยม</v>
      </c>
      <c r="K19" s="1">
        <v>9</v>
      </c>
      <c r="L19" s="6" t="str">
        <f>ข้อมูลนักเรียน!B13</f>
        <v>เด็กหญิงกานต์ธิดา  แสนกระโทก</v>
      </c>
      <c r="M19" s="1">
        <v>3</v>
      </c>
      <c r="N19" s="1">
        <v>3</v>
      </c>
      <c r="O19" s="1">
        <v>3</v>
      </c>
      <c r="P19" s="1">
        <v>3</v>
      </c>
      <c r="Q19" s="1">
        <v>3</v>
      </c>
      <c r="R19" s="29">
        <f t="shared" si="3"/>
        <v>15</v>
      </c>
      <c r="S19" s="68">
        <f t="shared" si="4"/>
        <v>3</v>
      </c>
      <c r="T19" s="28" t="str">
        <f t="shared" si="5"/>
        <v>ดีเยี่ยม</v>
      </c>
    </row>
    <row r="20" spans="1:20" ht="28.5" customHeight="1" x14ac:dyDescent="0.55000000000000004">
      <c r="A20" s="1">
        <v>10</v>
      </c>
      <c r="B20" s="6" t="str">
        <f>ข้อมูลนักเรียน!B14</f>
        <v>เด็กชายอนุวัฒน์  เนื้อกระโทก</v>
      </c>
      <c r="C20" s="1">
        <v>3</v>
      </c>
      <c r="D20" s="1">
        <v>3</v>
      </c>
      <c r="E20" s="1">
        <v>2</v>
      </c>
      <c r="F20" s="1">
        <v>3</v>
      </c>
      <c r="G20" s="1">
        <v>3</v>
      </c>
      <c r="H20" s="29">
        <f t="shared" si="0"/>
        <v>14</v>
      </c>
      <c r="I20" s="68">
        <f t="shared" si="1"/>
        <v>2.8</v>
      </c>
      <c r="J20" s="28" t="str">
        <f t="shared" si="2"/>
        <v>ดีเยี่ยม</v>
      </c>
      <c r="K20" s="1">
        <v>10</v>
      </c>
      <c r="L20" s="6" t="str">
        <f>ข้อมูลนักเรียน!B14</f>
        <v>เด็กชายอนุวัฒน์  เนื้อกระโทก</v>
      </c>
      <c r="M20" s="1">
        <v>3</v>
      </c>
      <c r="N20" s="1">
        <v>3</v>
      </c>
      <c r="O20" s="1">
        <v>2</v>
      </c>
      <c r="P20" s="1">
        <v>3</v>
      </c>
      <c r="Q20" s="1">
        <v>3</v>
      </c>
      <c r="R20" s="29">
        <f t="shared" si="3"/>
        <v>14</v>
      </c>
      <c r="S20" s="68">
        <f t="shared" si="4"/>
        <v>2.8</v>
      </c>
      <c r="T20" s="28" t="str">
        <f t="shared" si="5"/>
        <v>ดีเยี่ยม</v>
      </c>
    </row>
    <row r="21" spans="1:20" ht="28.5" customHeight="1" x14ac:dyDescent="0.55000000000000004">
      <c r="A21" s="1">
        <v>11</v>
      </c>
      <c r="B21" s="6" t="str">
        <f>ข้อมูลนักเรียน!B15</f>
        <v>เด็กหญิงกิตญาดา  หมั่นกุดเวียน</v>
      </c>
      <c r="C21" s="1">
        <v>2</v>
      </c>
      <c r="D21" s="1">
        <v>3</v>
      </c>
      <c r="E21" s="1">
        <v>2</v>
      </c>
      <c r="F21" s="1">
        <v>3</v>
      </c>
      <c r="G21" s="1">
        <v>3</v>
      </c>
      <c r="H21" s="29">
        <f t="shared" si="0"/>
        <v>13</v>
      </c>
      <c r="I21" s="68">
        <f t="shared" si="1"/>
        <v>2.6</v>
      </c>
      <c r="J21" s="28" t="str">
        <f t="shared" si="2"/>
        <v>ดีเยี่ยม</v>
      </c>
      <c r="K21" s="1">
        <v>11</v>
      </c>
      <c r="L21" s="6" t="str">
        <f>ข้อมูลนักเรียน!B15</f>
        <v>เด็กหญิงกิตญาดา  หมั่นกุดเวียน</v>
      </c>
      <c r="M21" s="1">
        <v>2</v>
      </c>
      <c r="N21" s="1">
        <v>3</v>
      </c>
      <c r="O21" s="1">
        <v>2</v>
      </c>
      <c r="P21" s="1">
        <v>3</v>
      </c>
      <c r="Q21" s="1">
        <v>3</v>
      </c>
      <c r="R21" s="29">
        <f t="shared" si="3"/>
        <v>13</v>
      </c>
      <c r="S21" s="68">
        <f t="shared" si="4"/>
        <v>2.6</v>
      </c>
      <c r="T21" s="28" t="str">
        <f t="shared" si="5"/>
        <v>ดีเยี่ยม</v>
      </c>
    </row>
    <row r="22" spans="1:20" ht="28.5" customHeight="1" x14ac:dyDescent="0.55000000000000004">
      <c r="A22" s="1">
        <v>12</v>
      </c>
      <c r="B22" s="6" t="str">
        <f>ข้อมูลนักเรียน!B16</f>
        <v>เด็กชายจิรณัฐ หมั่นกุดเวียน</v>
      </c>
      <c r="C22" s="1">
        <v>3</v>
      </c>
      <c r="D22" s="1">
        <v>3</v>
      </c>
      <c r="E22" s="1">
        <v>3</v>
      </c>
      <c r="F22" s="1">
        <v>3</v>
      </c>
      <c r="G22" s="1">
        <v>3</v>
      </c>
      <c r="H22" s="29">
        <f t="shared" si="0"/>
        <v>15</v>
      </c>
      <c r="I22" s="68">
        <f t="shared" si="1"/>
        <v>3</v>
      </c>
      <c r="J22" s="28" t="str">
        <f t="shared" si="2"/>
        <v>ดีเยี่ยม</v>
      </c>
      <c r="K22" s="1">
        <v>12</v>
      </c>
      <c r="L22" s="6" t="str">
        <f>ข้อมูลนักเรียน!B16</f>
        <v>เด็กชายจิรณัฐ หมั่นกุดเวียน</v>
      </c>
      <c r="M22" s="1">
        <v>3</v>
      </c>
      <c r="N22" s="1">
        <v>3</v>
      </c>
      <c r="O22" s="1">
        <v>3</v>
      </c>
      <c r="P22" s="1">
        <v>3</v>
      </c>
      <c r="Q22" s="1">
        <v>3</v>
      </c>
      <c r="R22" s="29">
        <f t="shared" si="3"/>
        <v>15</v>
      </c>
      <c r="S22" s="68">
        <f t="shared" si="4"/>
        <v>3</v>
      </c>
      <c r="T22" s="28" t="str">
        <f t="shared" si="5"/>
        <v>ดีเยี่ยม</v>
      </c>
    </row>
    <row r="23" spans="1:20" ht="28.5" customHeight="1" x14ac:dyDescent="0.55000000000000004">
      <c r="A23" s="1">
        <v>13</v>
      </c>
      <c r="B23" s="6" t="str">
        <f>ข้อมูลนักเรียน!B17</f>
        <v>เด็กชายกฤตษฎา รัตนะมาลา</v>
      </c>
      <c r="C23" s="1">
        <v>3</v>
      </c>
      <c r="D23" s="1">
        <v>3</v>
      </c>
      <c r="E23" s="1">
        <v>3</v>
      </c>
      <c r="F23" s="1">
        <v>3</v>
      </c>
      <c r="G23" s="1">
        <v>3</v>
      </c>
      <c r="H23" s="29">
        <f t="shared" si="0"/>
        <v>15</v>
      </c>
      <c r="I23" s="68">
        <f t="shared" si="1"/>
        <v>3</v>
      </c>
      <c r="J23" s="28" t="str">
        <f t="shared" si="2"/>
        <v>ดีเยี่ยม</v>
      </c>
      <c r="K23" s="1">
        <v>13</v>
      </c>
      <c r="L23" s="6" t="str">
        <f>ข้อมูลนักเรียน!B17</f>
        <v>เด็กชายกฤตษฎา รัตนะมาลา</v>
      </c>
      <c r="M23" s="1">
        <v>3</v>
      </c>
      <c r="N23" s="1">
        <v>3</v>
      </c>
      <c r="O23" s="1">
        <v>3</v>
      </c>
      <c r="P23" s="1">
        <v>3</v>
      </c>
      <c r="Q23" s="1">
        <v>3</v>
      </c>
      <c r="R23" s="29">
        <f t="shared" si="3"/>
        <v>15</v>
      </c>
      <c r="S23" s="68">
        <f t="shared" si="4"/>
        <v>3</v>
      </c>
      <c r="T23" s="28" t="str">
        <f t="shared" si="5"/>
        <v>ดีเยี่ยม</v>
      </c>
    </row>
    <row r="24" spans="1:20" ht="28.5" customHeight="1" x14ac:dyDescent="0.55000000000000004">
      <c r="A24" s="1">
        <v>14</v>
      </c>
      <c r="B24" s="6" t="str">
        <f>ข้อมูลนักเรียน!B18</f>
        <v>เด็กหญิงกัญญารัตน์ วรรณุรักษ์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29">
        <f t="shared" si="0"/>
        <v>15</v>
      </c>
      <c r="I24" s="68">
        <f t="shared" si="1"/>
        <v>3</v>
      </c>
      <c r="J24" s="28" t="str">
        <f t="shared" si="2"/>
        <v>ดีเยี่ยม</v>
      </c>
      <c r="K24" s="1">
        <v>14</v>
      </c>
      <c r="L24" s="6" t="str">
        <f>ข้อมูลนักเรียน!B18</f>
        <v>เด็กหญิงกัญญารัตน์ วรรณุรักษ์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29">
        <f t="shared" si="3"/>
        <v>15</v>
      </c>
      <c r="S24" s="68">
        <f t="shared" si="4"/>
        <v>3</v>
      </c>
      <c r="T24" s="28" t="str">
        <f t="shared" si="5"/>
        <v>ดีเยี่ยม</v>
      </c>
    </row>
    <row r="25" spans="1:20" ht="28.5" customHeight="1" x14ac:dyDescent="0.55000000000000004">
      <c r="A25" s="1">
        <v>15</v>
      </c>
      <c r="B25" s="6" t="str">
        <f>ข้อมูลนักเรียน!B19</f>
        <v>เด็กหญิงนิชาพร  เรือนเพชร</v>
      </c>
      <c r="C25" s="1">
        <v>3</v>
      </c>
      <c r="D25" s="1">
        <v>3</v>
      </c>
      <c r="E25" s="1">
        <v>3</v>
      </c>
      <c r="F25" s="1">
        <v>3</v>
      </c>
      <c r="G25" s="1">
        <v>3</v>
      </c>
      <c r="H25" s="29">
        <f t="shared" si="0"/>
        <v>15</v>
      </c>
      <c r="I25" s="68">
        <f t="shared" si="1"/>
        <v>3</v>
      </c>
      <c r="J25" s="28" t="str">
        <f t="shared" si="2"/>
        <v>ดีเยี่ยม</v>
      </c>
      <c r="K25" s="1">
        <v>15</v>
      </c>
      <c r="L25" s="6" t="str">
        <f>ข้อมูลนักเรียน!B19</f>
        <v>เด็กหญิงนิชาพร  เรือนเพชร</v>
      </c>
      <c r="M25" s="1">
        <v>3</v>
      </c>
      <c r="N25" s="1">
        <v>3</v>
      </c>
      <c r="O25" s="1">
        <v>3</v>
      </c>
      <c r="P25" s="1">
        <v>3</v>
      </c>
      <c r="Q25" s="1">
        <v>3</v>
      </c>
      <c r="R25" s="29">
        <f t="shared" si="3"/>
        <v>15</v>
      </c>
      <c r="S25" s="68">
        <f t="shared" si="4"/>
        <v>3</v>
      </c>
      <c r="T25" s="28" t="str">
        <f t="shared" si="5"/>
        <v>ดีเยี่ยม</v>
      </c>
    </row>
    <row r="26" spans="1:20" ht="28.5" customHeight="1" x14ac:dyDescent="0.55000000000000004">
      <c r="A26" s="1">
        <v>16</v>
      </c>
      <c r="B26" s="6" t="str">
        <f>ข้อมูลนักเรียน!B20</f>
        <v>เด็กหญิงธัญชนก ลีกระโทก</v>
      </c>
      <c r="C26" s="1">
        <v>3</v>
      </c>
      <c r="D26" s="1">
        <v>3</v>
      </c>
      <c r="E26" s="1">
        <v>2</v>
      </c>
      <c r="F26" s="1">
        <v>3</v>
      </c>
      <c r="G26" s="1">
        <v>3</v>
      </c>
      <c r="H26" s="29">
        <f t="shared" si="0"/>
        <v>14</v>
      </c>
      <c r="I26" s="68">
        <f t="shared" si="1"/>
        <v>2.8</v>
      </c>
      <c r="J26" s="28" t="str">
        <f t="shared" si="2"/>
        <v>ดีเยี่ยม</v>
      </c>
      <c r="K26" s="1">
        <v>16</v>
      </c>
      <c r="L26" s="6" t="str">
        <f>ข้อมูลนักเรียน!B20</f>
        <v>เด็กหญิงธัญชนก ลีกระโทก</v>
      </c>
      <c r="M26" s="1">
        <v>3</v>
      </c>
      <c r="N26" s="1">
        <v>3</v>
      </c>
      <c r="O26" s="1">
        <v>2</v>
      </c>
      <c r="P26" s="1">
        <v>3</v>
      </c>
      <c r="Q26" s="1">
        <v>3</v>
      </c>
      <c r="R26" s="29">
        <f t="shared" si="3"/>
        <v>14</v>
      </c>
      <c r="S26" s="68">
        <f t="shared" si="4"/>
        <v>2.8</v>
      </c>
      <c r="T26" s="28" t="str">
        <f t="shared" si="5"/>
        <v>ดีเยี่ยม</v>
      </c>
    </row>
    <row r="27" spans="1:20" ht="28.5" customHeight="1" x14ac:dyDescent="0.55000000000000004">
      <c r="A27" s="1">
        <v>17</v>
      </c>
      <c r="B27" s="6" t="str">
        <f>ข้อมูลนักเรียน!B21</f>
        <v>เด็กหญิงอารยา ชื่นกระโทก</v>
      </c>
      <c r="C27" s="1">
        <v>3</v>
      </c>
      <c r="D27" s="1">
        <v>3</v>
      </c>
      <c r="E27" s="1">
        <v>3</v>
      </c>
      <c r="F27" s="1">
        <v>3</v>
      </c>
      <c r="G27" s="1">
        <v>3</v>
      </c>
      <c r="H27" s="29">
        <f t="shared" si="0"/>
        <v>15</v>
      </c>
      <c r="I27" s="68">
        <f t="shared" si="1"/>
        <v>3</v>
      </c>
      <c r="J27" s="28" t="str">
        <f t="shared" si="2"/>
        <v>ดีเยี่ยม</v>
      </c>
      <c r="K27" s="1">
        <v>17</v>
      </c>
      <c r="L27" s="6" t="str">
        <f>ข้อมูลนักเรียน!B21</f>
        <v>เด็กหญิงอารยา ชื่นกระโทก</v>
      </c>
      <c r="M27" s="1">
        <v>3</v>
      </c>
      <c r="N27" s="1">
        <v>3</v>
      </c>
      <c r="O27" s="1">
        <v>3</v>
      </c>
      <c r="P27" s="1">
        <v>3</v>
      </c>
      <c r="Q27" s="1">
        <v>3</v>
      </c>
      <c r="R27" s="29">
        <f t="shared" si="3"/>
        <v>15</v>
      </c>
      <c r="S27" s="68">
        <f t="shared" si="4"/>
        <v>3</v>
      </c>
      <c r="T27" s="28" t="str">
        <f t="shared" si="5"/>
        <v>ดีเยี่ยม</v>
      </c>
    </row>
    <row r="28" spans="1:20" ht="28.5" customHeight="1" x14ac:dyDescent="0.55000000000000004">
      <c r="A28" s="1">
        <v>18</v>
      </c>
      <c r="B28" s="6" t="str">
        <f>ข้อมูลนักเรียน!B22</f>
        <v>เด็กชายศุภากร  พงษ์กระโทก</v>
      </c>
      <c r="C28" s="1">
        <v>3</v>
      </c>
      <c r="D28" s="1">
        <v>3</v>
      </c>
      <c r="E28" s="1">
        <v>3</v>
      </c>
      <c r="F28" s="1">
        <v>3</v>
      </c>
      <c r="G28" s="1">
        <v>3</v>
      </c>
      <c r="H28" s="29">
        <f t="shared" si="0"/>
        <v>15</v>
      </c>
      <c r="I28" s="68">
        <f t="shared" si="1"/>
        <v>3</v>
      </c>
      <c r="J28" s="28" t="str">
        <f t="shared" si="2"/>
        <v>ดีเยี่ยม</v>
      </c>
      <c r="K28" s="1">
        <v>18</v>
      </c>
      <c r="L28" s="6" t="str">
        <f>ข้อมูลนักเรียน!B22</f>
        <v>เด็กชายศุภากร  พงษ์กระโทก</v>
      </c>
      <c r="M28" s="1">
        <v>3</v>
      </c>
      <c r="N28" s="1">
        <v>3</v>
      </c>
      <c r="O28" s="1">
        <v>3</v>
      </c>
      <c r="P28" s="1">
        <v>3</v>
      </c>
      <c r="Q28" s="1">
        <v>3</v>
      </c>
      <c r="R28" s="29">
        <f t="shared" si="3"/>
        <v>15</v>
      </c>
      <c r="S28" s="68">
        <f t="shared" si="4"/>
        <v>3</v>
      </c>
      <c r="T28" s="28" t="str">
        <f t="shared" si="5"/>
        <v>ดีเยี่ยม</v>
      </c>
    </row>
    <row r="29" spans="1:20" ht="28.5" customHeight="1" x14ac:dyDescent="0.55000000000000004">
      <c r="A29" s="1">
        <v>19</v>
      </c>
      <c r="B29" s="6" t="str">
        <f>ข้อมูลนักเรียน!B23</f>
        <v>เด็กชายอนุชา รวบกระโทก</v>
      </c>
      <c r="C29" s="1">
        <v>3</v>
      </c>
      <c r="D29" s="1">
        <v>3</v>
      </c>
      <c r="E29" s="1">
        <v>3</v>
      </c>
      <c r="F29" s="1">
        <v>3</v>
      </c>
      <c r="G29" s="1">
        <v>3</v>
      </c>
      <c r="H29" s="29">
        <f t="shared" si="0"/>
        <v>15</v>
      </c>
      <c r="I29" s="68">
        <f t="shared" si="1"/>
        <v>3</v>
      </c>
      <c r="J29" s="28" t="str">
        <f t="shared" si="2"/>
        <v>ดีเยี่ยม</v>
      </c>
      <c r="K29" s="1">
        <v>19</v>
      </c>
      <c r="L29" s="6" t="str">
        <f>ข้อมูลนักเรียน!B23</f>
        <v>เด็กชายอนุชา รวบกระโทก</v>
      </c>
      <c r="M29" s="1">
        <v>3</v>
      </c>
      <c r="N29" s="1">
        <v>3</v>
      </c>
      <c r="O29" s="1">
        <v>3</v>
      </c>
      <c r="P29" s="1">
        <v>3</v>
      </c>
      <c r="Q29" s="1">
        <v>3</v>
      </c>
      <c r="R29" s="29">
        <f t="shared" si="3"/>
        <v>15</v>
      </c>
      <c r="S29" s="68">
        <f t="shared" si="4"/>
        <v>3</v>
      </c>
      <c r="T29" s="28" t="str">
        <f t="shared" si="5"/>
        <v>ดีเยี่ยม</v>
      </c>
    </row>
    <row r="30" spans="1:20" ht="28.5" customHeight="1" x14ac:dyDescent="0.55000000000000004">
      <c r="A30" s="1">
        <v>20</v>
      </c>
      <c r="B30" s="6" t="str">
        <f>ข้อมูลนักเรียน!B24</f>
        <v>เด็กหญิงวรรณวิศา  อุบลบาน</v>
      </c>
      <c r="C30" s="1">
        <v>3</v>
      </c>
      <c r="D30" s="1">
        <v>3</v>
      </c>
      <c r="E30" s="1">
        <v>3</v>
      </c>
      <c r="F30" s="1">
        <v>3</v>
      </c>
      <c r="G30" s="1">
        <v>3</v>
      </c>
      <c r="H30" s="29">
        <f t="shared" si="0"/>
        <v>15</v>
      </c>
      <c r="I30" s="68">
        <f t="shared" si="1"/>
        <v>3</v>
      </c>
      <c r="J30" s="28" t="str">
        <f t="shared" si="2"/>
        <v>ดีเยี่ยม</v>
      </c>
      <c r="K30" s="1">
        <v>20</v>
      </c>
      <c r="L30" s="6" t="str">
        <f>ข้อมูลนักเรียน!B24</f>
        <v>เด็กหญิงวรรณวิศา  อุบลบาน</v>
      </c>
      <c r="M30" s="1">
        <v>3</v>
      </c>
      <c r="N30" s="1">
        <v>3</v>
      </c>
      <c r="O30" s="1">
        <v>3</v>
      </c>
      <c r="P30" s="1">
        <v>3</v>
      </c>
      <c r="Q30" s="1">
        <v>3</v>
      </c>
      <c r="R30" s="29">
        <f t="shared" si="3"/>
        <v>15</v>
      </c>
      <c r="S30" s="68">
        <f t="shared" si="4"/>
        <v>3</v>
      </c>
      <c r="T30" s="28" t="str">
        <f t="shared" si="5"/>
        <v>ดีเยี่ยม</v>
      </c>
    </row>
    <row r="31" spans="1:20" ht="28.5" customHeight="1" x14ac:dyDescent="0.55000000000000004">
      <c r="A31" s="1">
        <v>21</v>
      </c>
      <c r="B31" s="6" t="str">
        <f>ข้อมูลนักเรียน!B25</f>
        <v>เด็กชายธชย  นนสุรัตน์</v>
      </c>
      <c r="C31" s="1">
        <v>3</v>
      </c>
      <c r="D31" s="1">
        <v>3</v>
      </c>
      <c r="E31" s="1">
        <v>3</v>
      </c>
      <c r="F31" s="1">
        <v>3</v>
      </c>
      <c r="G31" s="1">
        <v>3</v>
      </c>
      <c r="H31" s="29">
        <f t="shared" ref="H31" si="6">SUM(C31:G31)</f>
        <v>15</v>
      </c>
      <c r="I31" s="68">
        <f t="shared" ref="I31" si="7">AVERAGE(C31:G31)</f>
        <v>3</v>
      </c>
      <c r="J31" s="28" t="str">
        <f t="shared" ref="J31" si="8">IF(I31&gt;=2.5,"ดีเยี่ยม",IF(I31&gt;=1.5,"ดี",IF(I31&gt;=1,"ผ่านเกณฑ์",IF(I31&gt;=0,"ไม่ผ่านเกณฑ์"))))</f>
        <v>ดีเยี่ยม</v>
      </c>
      <c r="K31" s="1">
        <v>21</v>
      </c>
      <c r="L31" s="6" t="str">
        <f>ข้อมูลนักเรียน!B25</f>
        <v>เด็กชายธชย  นนสุรัตน์</v>
      </c>
      <c r="M31" s="1">
        <v>3</v>
      </c>
      <c r="N31" s="1">
        <v>3</v>
      </c>
      <c r="O31" s="1">
        <v>3</v>
      </c>
      <c r="P31" s="1">
        <v>3</v>
      </c>
      <c r="Q31" s="1">
        <v>3</v>
      </c>
      <c r="R31" s="29">
        <f t="shared" ref="R31" si="9">SUM(M31:Q31)</f>
        <v>15</v>
      </c>
      <c r="S31" s="68">
        <f t="shared" ref="S31" si="10">AVERAGE(M31:Q31)</f>
        <v>3</v>
      </c>
      <c r="T31" s="28" t="str">
        <f t="shared" ref="T31" si="11">IF(S31&gt;=2.5,"ดีเยี่ยม",IF(S31&gt;=1.5,"ดี",IF(S31&gt;=1,"ผ่านเกณฑ์",IF(S31&gt;=0,"ไม่ผ่านเกณฑ์"))))</f>
        <v>ดีเยี่ยม</v>
      </c>
    </row>
    <row r="32" spans="1:20" ht="28.5" customHeight="1" x14ac:dyDescent="0.55000000000000004">
      <c r="A32" s="1"/>
      <c r="B32" s="6"/>
      <c r="C32" s="1"/>
      <c r="D32" s="1"/>
      <c r="E32" s="1"/>
      <c r="F32" s="1"/>
      <c r="G32" s="1"/>
      <c r="H32" s="29"/>
      <c r="I32" s="68"/>
      <c r="J32" s="28"/>
      <c r="K32" s="1"/>
      <c r="L32" s="6"/>
      <c r="M32" s="1"/>
      <c r="N32" s="1"/>
      <c r="O32" s="1"/>
      <c r="P32" s="1"/>
      <c r="Q32" s="1"/>
      <c r="R32" s="29"/>
      <c r="S32" s="68"/>
      <c r="T32" s="28"/>
    </row>
    <row r="33" spans="1:20" ht="28.5" customHeight="1" x14ac:dyDescent="0.55000000000000004">
      <c r="A33" s="1"/>
      <c r="B33" s="6"/>
      <c r="C33" s="1"/>
      <c r="D33" s="1"/>
      <c r="E33" s="1"/>
      <c r="F33" s="1"/>
      <c r="G33" s="1"/>
      <c r="H33" s="29"/>
      <c r="I33" s="68"/>
      <c r="J33" s="28"/>
      <c r="K33" s="1"/>
      <c r="L33" s="6"/>
      <c r="M33" s="1"/>
      <c r="N33" s="1"/>
      <c r="O33" s="1"/>
      <c r="P33" s="1"/>
      <c r="Q33" s="1"/>
      <c r="R33" s="29"/>
      <c r="S33" s="68"/>
      <c r="T33" s="28"/>
    </row>
    <row r="34" spans="1:20" ht="28.5" customHeight="1" x14ac:dyDescent="0.55000000000000004">
      <c r="A34" s="1"/>
      <c r="B34" s="6"/>
      <c r="C34" s="1"/>
      <c r="D34" s="1"/>
      <c r="E34" s="1"/>
      <c r="F34" s="1"/>
      <c r="G34" s="1"/>
      <c r="H34" s="29"/>
      <c r="I34" s="68"/>
      <c r="J34" s="28"/>
      <c r="K34" s="1"/>
      <c r="L34" s="6"/>
      <c r="M34" s="1"/>
      <c r="N34" s="1"/>
      <c r="O34" s="1"/>
      <c r="P34" s="1"/>
      <c r="Q34" s="1"/>
      <c r="R34" s="29"/>
      <c r="S34" s="68"/>
      <c r="T34" s="28"/>
    </row>
    <row r="35" spans="1:20" ht="28.5" customHeight="1" x14ac:dyDescent="0.55000000000000004">
      <c r="A35" s="1"/>
      <c r="B35" s="6"/>
      <c r="C35" s="1"/>
      <c r="D35" s="1"/>
      <c r="E35" s="1"/>
      <c r="F35" s="1"/>
      <c r="G35" s="1"/>
      <c r="H35" s="29"/>
      <c r="I35" s="68"/>
      <c r="J35" s="28"/>
      <c r="K35" s="1"/>
      <c r="L35" s="6"/>
      <c r="M35" s="1"/>
      <c r="N35" s="1"/>
      <c r="O35" s="1"/>
      <c r="P35" s="1"/>
      <c r="Q35" s="1"/>
      <c r="R35" s="29"/>
      <c r="S35" s="68"/>
      <c r="T35" s="28"/>
    </row>
    <row r="36" spans="1:20" ht="28.5" customHeight="1" x14ac:dyDescent="0.55000000000000004">
      <c r="A36" s="1"/>
      <c r="B36" s="6"/>
      <c r="C36" s="1"/>
      <c r="D36" s="1"/>
      <c r="E36" s="1"/>
      <c r="F36" s="1"/>
      <c r="G36" s="1"/>
      <c r="H36" s="29"/>
      <c r="I36" s="68"/>
      <c r="J36" s="28"/>
      <c r="K36" s="1"/>
      <c r="L36" s="6"/>
      <c r="M36" s="1"/>
      <c r="N36" s="1"/>
      <c r="O36" s="1"/>
      <c r="P36" s="1"/>
      <c r="Q36" s="1"/>
      <c r="R36" s="29"/>
      <c r="S36" s="68"/>
      <c r="T36" s="28"/>
    </row>
    <row r="37" spans="1:20" ht="28.5" customHeight="1" x14ac:dyDescent="0.55000000000000004">
      <c r="A37" s="1"/>
      <c r="B37" s="6"/>
      <c r="C37" s="1"/>
      <c r="D37" s="1"/>
      <c r="E37" s="1"/>
      <c r="F37" s="1"/>
      <c r="G37" s="1"/>
      <c r="H37" s="29"/>
      <c r="I37" s="68"/>
      <c r="J37" s="28"/>
      <c r="K37" s="1"/>
      <c r="L37" s="6"/>
      <c r="M37" s="1"/>
      <c r="N37" s="1"/>
      <c r="O37" s="1"/>
      <c r="P37" s="1"/>
      <c r="Q37" s="1"/>
      <c r="R37" s="29"/>
      <c r="S37" s="68"/>
      <c r="T37" s="28"/>
    </row>
    <row r="38" spans="1:20" ht="28.5" customHeight="1" x14ac:dyDescent="0.55000000000000004">
      <c r="A38" s="1"/>
      <c r="B38" s="6"/>
      <c r="C38" s="1"/>
      <c r="D38" s="1"/>
      <c r="E38" s="1"/>
      <c r="F38" s="1"/>
      <c r="G38" s="1"/>
      <c r="H38" s="29"/>
      <c r="I38" s="68"/>
      <c r="J38" s="28"/>
      <c r="K38" s="1"/>
      <c r="L38" s="6"/>
      <c r="M38" s="1"/>
      <c r="N38" s="1"/>
      <c r="O38" s="1"/>
      <c r="P38" s="1"/>
      <c r="Q38" s="1"/>
      <c r="R38" s="29"/>
      <c r="S38" s="68"/>
      <c r="T38" s="28"/>
    </row>
    <row r="39" spans="1:20" ht="28.5" customHeight="1" x14ac:dyDescent="0.55000000000000004">
      <c r="A39" s="1"/>
      <c r="B39" s="6"/>
      <c r="C39" s="1"/>
      <c r="D39" s="1"/>
      <c r="E39" s="1"/>
      <c r="F39" s="1"/>
      <c r="G39" s="1"/>
      <c r="H39" s="29"/>
      <c r="I39" s="68"/>
      <c r="J39" s="28"/>
      <c r="K39" s="1"/>
      <c r="L39" s="6"/>
      <c r="M39" s="1"/>
      <c r="N39" s="1"/>
      <c r="O39" s="1"/>
      <c r="P39" s="1"/>
      <c r="Q39" s="1"/>
      <c r="R39" s="29"/>
      <c r="S39" s="68"/>
      <c r="T39" s="28"/>
    </row>
    <row r="40" spans="1:20" ht="28.5" customHeight="1" x14ac:dyDescent="0.55000000000000004">
      <c r="A40" s="1"/>
      <c r="B40" s="6"/>
      <c r="C40" s="1"/>
      <c r="D40" s="1"/>
      <c r="E40" s="1"/>
      <c r="F40" s="1"/>
      <c r="G40" s="1"/>
      <c r="H40" s="29"/>
      <c r="I40" s="68"/>
      <c r="J40" s="28"/>
      <c r="K40" s="1"/>
      <c r="L40" s="6"/>
      <c r="M40" s="1"/>
      <c r="N40" s="1"/>
      <c r="O40" s="1"/>
      <c r="P40" s="1"/>
      <c r="Q40" s="1"/>
      <c r="R40" s="29"/>
      <c r="S40" s="68"/>
      <c r="T40" s="28"/>
    </row>
    <row r="41" spans="1:20" ht="28.5" customHeight="1" x14ac:dyDescent="0.55000000000000004">
      <c r="A41" s="1"/>
      <c r="B41" s="6"/>
      <c r="C41" s="1"/>
      <c r="D41" s="1"/>
      <c r="E41" s="1"/>
      <c r="F41" s="1"/>
      <c r="G41" s="1"/>
      <c r="H41" s="29"/>
      <c r="I41" s="68"/>
      <c r="J41" s="28"/>
      <c r="K41" s="1"/>
      <c r="L41" s="6"/>
      <c r="M41" s="1"/>
      <c r="N41" s="1"/>
      <c r="O41" s="1"/>
      <c r="P41" s="1"/>
      <c r="Q41" s="1"/>
      <c r="R41" s="29"/>
      <c r="S41" s="68"/>
      <c r="T41" s="28"/>
    </row>
    <row r="42" spans="1:20" ht="28.5" customHeight="1" x14ac:dyDescent="0.55000000000000004">
      <c r="A42" s="1"/>
      <c r="B42" s="6"/>
      <c r="C42" s="1"/>
      <c r="D42" s="1"/>
      <c r="E42" s="1"/>
      <c r="F42" s="1"/>
      <c r="G42" s="1"/>
      <c r="H42" s="29"/>
      <c r="I42" s="68"/>
      <c r="J42" s="28"/>
      <c r="K42" s="1"/>
      <c r="L42" s="6"/>
      <c r="M42" s="1"/>
      <c r="N42" s="1"/>
      <c r="O42" s="1"/>
      <c r="P42" s="1"/>
      <c r="Q42" s="1"/>
      <c r="R42" s="29"/>
      <c r="S42" s="68"/>
      <c r="T42" s="28"/>
    </row>
    <row r="43" spans="1:20" s="23" customFormat="1" ht="28.5" customHeight="1" x14ac:dyDescent="0.55000000000000004">
      <c r="A43" s="173" t="s">
        <v>95</v>
      </c>
      <c r="B43" s="173"/>
      <c r="C43" s="173"/>
      <c r="D43" s="173"/>
      <c r="E43" s="173"/>
      <c r="F43" s="173"/>
      <c r="G43" s="173"/>
      <c r="H43" s="175">
        <f>AVERAGE(I11:I42)</f>
        <v>2.9333333333333331</v>
      </c>
      <c r="I43" s="176"/>
      <c r="J43" s="170"/>
      <c r="K43" s="173" t="s">
        <v>95</v>
      </c>
      <c r="L43" s="173"/>
      <c r="M43" s="173"/>
      <c r="N43" s="173"/>
      <c r="O43" s="173"/>
      <c r="P43" s="173"/>
      <c r="Q43" s="173"/>
      <c r="R43" s="175">
        <f>AVERAGE(S11:S42)</f>
        <v>2.9333333333333331</v>
      </c>
      <c r="S43" s="176"/>
      <c r="T43" s="170"/>
    </row>
    <row r="44" spans="1:20" x14ac:dyDescent="0.55000000000000004">
      <c r="A44" s="171" t="s">
        <v>4</v>
      </c>
      <c r="B44" s="171"/>
      <c r="C44" s="171"/>
      <c r="D44" s="171"/>
      <c r="E44" s="171"/>
      <c r="F44" s="171"/>
      <c r="G44" s="171"/>
      <c r="H44" s="179" t="str">
        <f>IF(H43&gt;=2.5,"ดีเยี่ยม",IF(H43&gt;=1.5,"ดี",IF(H43&gt;=1,"ผ่านเกณฑ์",IF(H43&gt;=0,"ไม่ผ่านเกณฑ์"))))</f>
        <v>ดีเยี่ยม</v>
      </c>
      <c r="I44" s="179"/>
      <c r="J44" s="171"/>
      <c r="K44" s="171" t="s">
        <v>4</v>
      </c>
      <c r="L44" s="171"/>
      <c r="M44" s="171"/>
      <c r="N44" s="171"/>
      <c r="O44" s="171"/>
      <c r="P44" s="171"/>
      <c r="Q44" s="171"/>
      <c r="R44" s="179" t="str">
        <f>IF(R43&gt;=2.5,"ดีเยี่ยม",IF(R43&gt;=1.5,"ดี",IF(R43&gt;=1,"ผ่านเกณฑ์",IF(R43&gt;=0,"ไม่ผ่านเกณฑ์"))))</f>
        <v>ดีเยี่ยม</v>
      </c>
      <c r="S44" s="179"/>
      <c r="T44" s="171"/>
    </row>
    <row r="45" spans="1:20" x14ac:dyDescent="0.55000000000000004">
      <c r="H45" s="69"/>
      <c r="I45" s="69"/>
      <c r="J45" s="30"/>
      <c r="R45" s="69"/>
      <c r="S45" s="69"/>
      <c r="T45" s="30"/>
    </row>
    <row r="46" spans="1:20" x14ac:dyDescent="0.55000000000000004">
      <c r="B46" s="131" t="s">
        <v>96</v>
      </c>
      <c r="C46" s="131"/>
      <c r="D46" s="131"/>
      <c r="E46" s="3"/>
      <c r="G46" s="131" t="s">
        <v>96</v>
      </c>
      <c r="H46" s="177"/>
      <c r="I46" s="177"/>
      <c r="J46" s="131"/>
      <c r="L46" s="131" t="s">
        <v>96</v>
      </c>
      <c r="M46" s="131"/>
      <c r="N46" s="131"/>
      <c r="O46" s="3"/>
      <c r="Q46" s="131" t="s">
        <v>96</v>
      </c>
      <c r="R46" s="177"/>
      <c r="S46" s="177"/>
      <c r="T46" s="131"/>
    </row>
    <row r="47" spans="1:20" x14ac:dyDescent="0.55000000000000004">
      <c r="B47" s="131" t="str">
        <f>ข้อมูลพื้นฐาน!D8</f>
        <v>(นางสำรอง  ต้นกระโทก)</v>
      </c>
      <c r="C47" s="131"/>
      <c r="D47" s="131"/>
      <c r="G47" s="131" t="str">
        <f>ข้อมูลพื้นฐาน!D10</f>
        <v>(นายสุนันท์  จงใจกลาง)</v>
      </c>
      <c r="H47" s="177"/>
      <c r="I47" s="177"/>
      <c r="J47" s="131"/>
      <c r="L47" s="131" t="str">
        <f>ข้อมูลพื้นฐาน!D8</f>
        <v>(นางสำรอง  ต้นกระโทก)</v>
      </c>
      <c r="M47" s="131"/>
      <c r="N47" s="131"/>
      <c r="Q47" s="131" t="str">
        <f>ข้อมูลพื้นฐาน!D10</f>
        <v>(นายสุนันท์  จงใจกลาง)</v>
      </c>
      <c r="R47" s="177"/>
      <c r="S47" s="177"/>
      <c r="T47" s="131"/>
    </row>
    <row r="48" spans="1:20" x14ac:dyDescent="0.55000000000000004">
      <c r="B48" s="131" t="s">
        <v>12</v>
      </c>
      <c r="C48" s="131"/>
      <c r="D48" s="131"/>
      <c r="G48" s="131" t="s">
        <v>14</v>
      </c>
      <c r="H48" s="177"/>
      <c r="I48" s="177"/>
      <c r="J48" s="131"/>
      <c r="L48" s="131" t="s">
        <v>12</v>
      </c>
      <c r="M48" s="131"/>
      <c r="N48" s="131"/>
      <c r="Q48" s="131" t="str">
        <f>ข้อมูลพื้นฐาน!D11</f>
        <v>ผู้อำนวยการโรงเรียน</v>
      </c>
      <c r="R48" s="177"/>
      <c r="S48" s="177"/>
      <c r="T48" s="131"/>
    </row>
  </sheetData>
  <mergeCells count="50">
    <mergeCell ref="E5:E10"/>
    <mergeCell ref="F5:F10"/>
    <mergeCell ref="G5:G10"/>
    <mergeCell ref="A1:J1"/>
    <mergeCell ref="A3:J3"/>
    <mergeCell ref="A4:J4"/>
    <mergeCell ref="A5:A10"/>
    <mergeCell ref="B5:B10"/>
    <mergeCell ref="C5:C10"/>
    <mergeCell ref="D5:D10"/>
    <mergeCell ref="H5:H10"/>
    <mergeCell ref="J5:J10"/>
    <mergeCell ref="I5:I10"/>
    <mergeCell ref="K1:T1"/>
    <mergeCell ref="C2:D2"/>
    <mergeCell ref="F2:G2"/>
    <mergeCell ref="M2:N2"/>
    <mergeCell ref="P2:Q2"/>
    <mergeCell ref="K3:T3"/>
    <mergeCell ref="A43:G43"/>
    <mergeCell ref="H43:J43"/>
    <mergeCell ref="K43:Q43"/>
    <mergeCell ref="R43:T43"/>
    <mergeCell ref="K4:T4"/>
    <mergeCell ref="K5:K10"/>
    <mergeCell ref="L5:L10"/>
    <mergeCell ref="M5:M10"/>
    <mergeCell ref="N5:N10"/>
    <mergeCell ref="O5:O10"/>
    <mergeCell ref="P5:P10"/>
    <mergeCell ref="Q5:Q10"/>
    <mergeCell ref="R5:R10"/>
    <mergeCell ref="S5:S10"/>
    <mergeCell ref="T5:T10"/>
    <mergeCell ref="A44:G44"/>
    <mergeCell ref="H44:J44"/>
    <mergeCell ref="K44:Q44"/>
    <mergeCell ref="R44:T44"/>
    <mergeCell ref="B46:D46"/>
    <mergeCell ref="G46:J46"/>
    <mergeCell ref="L46:N46"/>
    <mergeCell ref="Q46:T46"/>
    <mergeCell ref="B47:D47"/>
    <mergeCell ref="G47:J47"/>
    <mergeCell ref="L47:N47"/>
    <mergeCell ref="Q47:T47"/>
    <mergeCell ref="B48:D48"/>
    <mergeCell ref="G48:J48"/>
    <mergeCell ref="L48:N48"/>
    <mergeCell ref="Q48:T48"/>
  </mergeCells>
  <pageMargins left="0.8" right="0.57999999999999996" top="0.75" bottom="0.75" header="0.3" footer="0.3"/>
  <pageSetup paperSize="9" scale="55" orientation="portrait" horizontalDpi="4294967293" r:id="rId1"/>
  <colBreaks count="1" manualBreakCount="1">
    <brk id="10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4"/>
  <sheetViews>
    <sheetView zoomScale="73" zoomScaleNormal="73" workbookViewId="0">
      <selection activeCell="D10" sqref="D10"/>
    </sheetView>
  </sheetViews>
  <sheetFormatPr defaultColWidth="0" defaultRowHeight="27.75" x14ac:dyDescent="0.65"/>
  <cols>
    <col min="1" max="1" width="2.375" style="7" customWidth="1"/>
    <col min="2" max="2" width="2.75" style="7" customWidth="1"/>
    <col min="3" max="3" width="17.875" style="7" customWidth="1"/>
    <col min="4" max="4" width="39.375" style="7" bestFit="1" customWidth="1"/>
    <col min="5" max="5" width="3" style="7" customWidth="1"/>
    <col min="6" max="6" width="3.875" style="7" customWidth="1"/>
    <col min="7" max="7" width="4.625" style="7" customWidth="1"/>
    <col min="8" max="12" width="9" style="7" customWidth="1"/>
    <col min="13" max="13" width="11.125" style="7" customWidth="1"/>
    <col min="14" max="14" width="3.375" style="7" customWidth="1"/>
    <col min="15" max="15" width="9" style="7" customWidth="1"/>
    <col min="16" max="16384" width="0" style="7" hidden="1"/>
  </cols>
  <sheetData>
    <row r="1" spans="1:52" ht="28.5" thickBot="1" x14ac:dyDescent="0.7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52" ht="17.25" customHeight="1" thickTop="1" thickBot="1" x14ac:dyDescent="0.7">
      <c r="A2" s="70"/>
      <c r="B2" s="71"/>
      <c r="C2" s="76"/>
      <c r="D2" s="76"/>
      <c r="E2" s="77"/>
      <c r="F2" s="70"/>
      <c r="G2" s="70"/>
      <c r="H2" s="70"/>
      <c r="I2" s="70"/>
      <c r="J2" s="70"/>
      <c r="K2" s="70"/>
      <c r="L2" s="70"/>
      <c r="M2" s="70"/>
      <c r="N2" s="70"/>
      <c r="AZ2" s="7" t="s">
        <v>6</v>
      </c>
    </row>
    <row r="3" spans="1:52" ht="56.25" customHeight="1" thickTop="1" thickBot="1" x14ac:dyDescent="0.7">
      <c r="A3" s="70"/>
      <c r="B3" s="72"/>
      <c r="C3" s="107" t="s">
        <v>7</v>
      </c>
      <c r="D3" s="108"/>
      <c r="E3" s="84"/>
      <c r="F3" s="70"/>
      <c r="G3" s="109" t="s">
        <v>51</v>
      </c>
      <c r="H3" s="110"/>
      <c r="I3" s="110"/>
      <c r="J3" s="110"/>
      <c r="K3" s="110"/>
      <c r="L3" s="110"/>
      <c r="M3" s="111"/>
      <c r="N3" s="70"/>
    </row>
    <row r="4" spans="1:52" s="8" customFormat="1" ht="32.25" thickTop="1" thickBot="1" x14ac:dyDescent="0.25">
      <c r="A4" s="73"/>
      <c r="B4" s="74"/>
      <c r="C4" s="89" t="s">
        <v>39</v>
      </c>
      <c r="D4" s="90" t="s">
        <v>157</v>
      </c>
      <c r="E4" s="85"/>
      <c r="F4" s="73"/>
      <c r="G4" s="112" t="s">
        <v>9</v>
      </c>
      <c r="H4" s="113"/>
      <c r="I4" s="113"/>
      <c r="J4" s="113"/>
      <c r="K4" s="113"/>
      <c r="L4" s="113"/>
      <c r="M4" s="114"/>
      <c r="N4" s="73"/>
    </row>
    <row r="5" spans="1:52" s="8" customFormat="1" ht="31.5" thickTop="1" x14ac:dyDescent="0.2">
      <c r="A5" s="73"/>
      <c r="B5" s="74"/>
      <c r="C5" s="95" t="s">
        <v>40</v>
      </c>
      <c r="D5" s="96" t="s">
        <v>41</v>
      </c>
      <c r="E5" s="85"/>
      <c r="F5" s="73"/>
      <c r="G5" s="86"/>
      <c r="H5" s="87"/>
      <c r="I5" s="87"/>
      <c r="J5" s="87"/>
      <c r="K5" s="87"/>
      <c r="L5" s="87"/>
      <c r="M5" s="88"/>
      <c r="N5" s="73"/>
    </row>
    <row r="6" spans="1:52" s="8" customFormat="1" ht="30.75" x14ac:dyDescent="0.2">
      <c r="A6" s="73"/>
      <c r="B6" s="74"/>
      <c r="C6" s="92" t="s">
        <v>42</v>
      </c>
      <c r="D6" s="93" t="s">
        <v>145</v>
      </c>
      <c r="E6" s="85"/>
      <c r="F6" s="73"/>
      <c r="G6" s="86"/>
      <c r="H6" s="87"/>
      <c r="I6" s="87"/>
      <c r="J6" s="87"/>
      <c r="K6" s="87"/>
      <c r="L6" s="87"/>
      <c r="M6" s="88"/>
      <c r="N6" s="73"/>
    </row>
    <row r="7" spans="1:52" s="8" customFormat="1" ht="30.75" x14ac:dyDescent="0.2">
      <c r="A7" s="73"/>
      <c r="B7" s="74"/>
      <c r="C7" s="95" t="s">
        <v>8</v>
      </c>
      <c r="D7" s="97" t="s">
        <v>143</v>
      </c>
      <c r="E7" s="85"/>
      <c r="F7" s="73"/>
      <c r="G7" s="86"/>
      <c r="H7" s="87"/>
      <c r="I7" s="87"/>
      <c r="J7" s="87"/>
      <c r="K7" s="87"/>
      <c r="L7" s="87"/>
      <c r="M7" s="88"/>
      <c r="N7" s="73"/>
    </row>
    <row r="8" spans="1:52" s="8" customFormat="1" x14ac:dyDescent="0.2">
      <c r="A8" s="73"/>
      <c r="B8" s="74"/>
      <c r="C8" s="91" t="s">
        <v>10</v>
      </c>
      <c r="D8" s="94" t="s">
        <v>158</v>
      </c>
      <c r="E8" s="85"/>
      <c r="F8" s="73"/>
      <c r="G8" s="115"/>
      <c r="H8" s="116"/>
      <c r="I8" s="116"/>
      <c r="J8" s="116"/>
      <c r="K8" s="116"/>
      <c r="L8" s="116"/>
      <c r="M8" s="117"/>
      <c r="N8" s="73"/>
    </row>
    <row r="9" spans="1:52" s="8" customFormat="1" x14ac:dyDescent="0.2">
      <c r="A9" s="73"/>
      <c r="B9" s="74"/>
      <c r="C9" s="95" t="s">
        <v>11</v>
      </c>
      <c r="D9" s="97" t="s">
        <v>12</v>
      </c>
      <c r="E9" s="85"/>
      <c r="F9" s="73"/>
      <c r="G9" s="115"/>
      <c r="H9" s="116"/>
      <c r="I9" s="116"/>
      <c r="J9" s="116"/>
      <c r="K9" s="116"/>
      <c r="L9" s="116"/>
      <c r="M9" s="117"/>
      <c r="N9" s="73"/>
    </row>
    <row r="10" spans="1:52" s="8" customFormat="1" x14ac:dyDescent="0.2">
      <c r="A10" s="73"/>
      <c r="B10" s="74"/>
      <c r="C10" s="91" t="s">
        <v>13</v>
      </c>
      <c r="D10" s="94" t="s">
        <v>140</v>
      </c>
      <c r="E10" s="85"/>
      <c r="F10" s="73"/>
      <c r="G10" s="118" t="s">
        <v>15</v>
      </c>
      <c r="H10" s="119"/>
      <c r="I10" s="119"/>
      <c r="J10" s="119"/>
      <c r="K10" s="119"/>
      <c r="L10" s="119"/>
      <c r="M10" s="120"/>
      <c r="N10" s="73"/>
    </row>
    <row r="11" spans="1:52" s="8" customFormat="1" ht="28.5" thickBot="1" x14ac:dyDescent="0.7">
      <c r="A11" s="73"/>
      <c r="B11" s="74"/>
      <c r="C11" s="98" t="s">
        <v>11</v>
      </c>
      <c r="D11" s="99" t="s">
        <v>14</v>
      </c>
      <c r="E11" s="85"/>
      <c r="F11" s="73"/>
      <c r="G11" s="121" t="s">
        <v>16</v>
      </c>
      <c r="H11" s="122"/>
      <c r="I11" s="122"/>
      <c r="J11" s="122"/>
      <c r="K11" s="122"/>
      <c r="L11" s="122"/>
      <c r="M11" s="123"/>
      <c r="N11" s="73"/>
    </row>
    <row r="12" spans="1:52" ht="29.25" thickTop="1" thickBot="1" x14ac:dyDescent="0.7">
      <c r="A12" s="70"/>
      <c r="B12" s="75"/>
      <c r="C12" s="78"/>
      <c r="D12" s="78"/>
      <c r="E12" s="79"/>
      <c r="F12" s="70"/>
      <c r="G12" s="106"/>
      <c r="H12" s="106"/>
      <c r="I12" s="106"/>
      <c r="J12" s="106"/>
      <c r="K12" s="106"/>
      <c r="L12" s="106"/>
      <c r="M12" s="106"/>
      <c r="N12" s="80"/>
    </row>
    <row r="13" spans="1:52" ht="28.5" thickTop="1" x14ac:dyDescent="0.65">
      <c r="A13" s="70"/>
      <c r="B13" s="70"/>
      <c r="C13" s="81"/>
      <c r="D13" s="81"/>
      <c r="E13" s="70"/>
      <c r="F13" s="70"/>
      <c r="G13" s="82"/>
      <c r="H13" s="82"/>
      <c r="I13" s="82"/>
      <c r="J13" s="82"/>
      <c r="K13" s="82"/>
      <c r="L13" s="82"/>
      <c r="M13" s="82"/>
      <c r="N13" s="70"/>
    </row>
    <row r="14" spans="1:52" x14ac:dyDescent="0.65">
      <c r="A14" s="70"/>
      <c r="B14" s="70"/>
      <c r="C14" s="81"/>
      <c r="D14" s="83"/>
      <c r="E14" s="70"/>
      <c r="F14" s="70"/>
      <c r="G14" s="70"/>
      <c r="H14" s="70"/>
      <c r="I14" s="70"/>
      <c r="J14" s="70"/>
      <c r="K14" s="70"/>
      <c r="L14" s="70"/>
      <c r="M14" s="70"/>
      <c r="N14" s="70"/>
    </row>
  </sheetData>
  <mergeCells count="8">
    <mergeCell ref="G12:M12"/>
    <mergeCell ref="C3:D3"/>
    <mergeCell ref="G3:M3"/>
    <mergeCell ref="G4:M4"/>
    <mergeCell ref="G8:M8"/>
    <mergeCell ref="G9:M9"/>
    <mergeCell ref="G10:M10"/>
    <mergeCell ref="G11:M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48"/>
  <sheetViews>
    <sheetView tabSelected="1" view="pageBreakPreview" topLeftCell="G28" zoomScale="95" zoomScaleNormal="70" zoomScaleSheetLayoutView="95" workbookViewId="0">
      <selection activeCell="J34" sqref="J34"/>
    </sheetView>
  </sheetViews>
  <sheetFormatPr defaultColWidth="8.75" defaultRowHeight="24" x14ac:dyDescent="0.55000000000000004"/>
  <cols>
    <col min="1" max="1" width="9.75" style="4" customWidth="1"/>
    <col min="2" max="2" width="31.125" style="4" customWidth="1"/>
    <col min="3" max="3" width="9.75" style="4" customWidth="1"/>
    <col min="4" max="5" width="18" style="4" customWidth="1"/>
    <col min="6" max="6" width="14.875" style="4" customWidth="1"/>
    <col min="7" max="7" width="11.75" style="2" customWidth="1"/>
    <col min="8" max="8" width="9.875" style="2" customWidth="1"/>
    <col min="9" max="9" width="11" style="4" bestFit="1" customWidth="1"/>
    <col min="10" max="10" width="9.75" style="4" customWidth="1"/>
    <col min="11" max="11" width="31.125" style="4" customWidth="1"/>
    <col min="12" max="12" width="9.75" style="4" customWidth="1"/>
    <col min="13" max="14" width="18" style="4" customWidth="1"/>
    <col min="15" max="15" width="14.875" style="4" customWidth="1"/>
    <col min="16" max="16" width="11.75" style="2" customWidth="1"/>
    <col min="17" max="17" width="9.875" style="2" customWidth="1"/>
    <col min="18" max="18" width="11" style="4" bestFit="1" customWidth="1"/>
    <col min="19" max="16384" width="8.75" style="4"/>
  </cols>
  <sheetData>
    <row r="1" spans="1:18" ht="27" customHeight="1" x14ac:dyDescent="0.55000000000000004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 t="s">
        <v>52</v>
      </c>
      <c r="K1" s="165"/>
      <c r="L1" s="165"/>
      <c r="M1" s="165"/>
      <c r="N1" s="165"/>
      <c r="O1" s="165"/>
      <c r="P1" s="165"/>
      <c r="Q1" s="165"/>
      <c r="R1" s="165"/>
    </row>
    <row r="2" spans="1:18" ht="27" customHeight="1" x14ac:dyDescent="0.55000000000000004">
      <c r="A2" s="67"/>
      <c r="B2" s="168" t="str">
        <f>ข้อมูลพื้นฐาน!D4</f>
        <v>ชั้นประถมศึกษาปีที่ 2</v>
      </c>
      <c r="C2" s="168"/>
      <c r="D2" s="165" t="s">
        <v>41</v>
      </c>
      <c r="E2" s="165"/>
      <c r="F2" s="174" t="str">
        <f>ข้อมูลพื้นฐาน!D6</f>
        <v>ปีการศึกษา 2565</v>
      </c>
      <c r="G2" s="174"/>
      <c r="H2" s="174"/>
      <c r="I2" s="174"/>
      <c r="J2" s="67"/>
      <c r="K2" s="168" t="str">
        <f>ข้อมูลพื้นฐาน!D4</f>
        <v>ชั้นประถมศึกษาปีที่ 2</v>
      </c>
      <c r="L2" s="168"/>
      <c r="M2" s="165" t="s">
        <v>97</v>
      </c>
      <c r="N2" s="165"/>
      <c r="O2" s="174" t="str">
        <f>ข้อมูลพื้นฐาน!D6</f>
        <v>ปีการศึกษา 2565</v>
      </c>
      <c r="P2" s="174"/>
      <c r="Q2" s="174"/>
      <c r="R2" s="174"/>
    </row>
    <row r="3" spans="1:18" ht="27" customHeight="1" x14ac:dyDescent="0.55000000000000004">
      <c r="A3" s="166" t="str">
        <f>ข้อมูลพื้นฐาน!D7</f>
        <v>โรงเรียนบ้านกุดโบสถ์</v>
      </c>
      <c r="B3" s="166"/>
      <c r="C3" s="166"/>
      <c r="D3" s="166"/>
      <c r="E3" s="166"/>
      <c r="F3" s="166"/>
      <c r="G3" s="166"/>
      <c r="H3" s="166"/>
      <c r="I3" s="166"/>
      <c r="J3" s="166" t="str">
        <f>ข้อมูลพื้นฐาน!D7</f>
        <v>โรงเรียนบ้านกุดโบสถ์</v>
      </c>
      <c r="K3" s="166"/>
      <c r="L3" s="166"/>
      <c r="M3" s="166"/>
      <c r="N3" s="166"/>
      <c r="O3" s="166"/>
      <c r="P3" s="166"/>
      <c r="Q3" s="166"/>
      <c r="R3" s="166"/>
    </row>
    <row r="4" spans="1:18" ht="27" customHeight="1" x14ac:dyDescent="0.55000000000000004">
      <c r="A4" s="166" t="s">
        <v>37</v>
      </c>
      <c r="B4" s="166"/>
      <c r="C4" s="166"/>
      <c r="D4" s="166"/>
      <c r="E4" s="166"/>
      <c r="F4" s="166"/>
      <c r="G4" s="166"/>
      <c r="H4" s="166"/>
      <c r="I4" s="166"/>
      <c r="J4" s="166" t="s">
        <v>37</v>
      </c>
      <c r="K4" s="166"/>
      <c r="L4" s="166"/>
      <c r="M4" s="166"/>
      <c r="N4" s="166"/>
      <c r="O4" s="166"/>
      <c r="P4" s="166"/>
      <c r="Q4" s="166"/>
      <c r="R4" s="166"/>
    </row>
    <row r="5" spans="1:18" ht="23.45" customHeight="1" x14ac:dyDescent="0.55000000000000004">
      <c r="A5" s="153" t="s">
        <v>17</v>
      </c>
      <c r="B5" s="154" t="s">
        <v>1</v>
      </c>
      <c r="C5" s="151" t="s">
        <v>91</v>
      </c>
      <c r="D5" s="151" t="s">
        <v>92</v>
      </c>
      <c r="E5" s="151" t="s">
        <v>93</v>
      </c>
      <c r="F5" s="151" t="s">
        <v>94</v>
      </c>
      <c r="G5" s="152" t="s">
        <v>2</v>
      </c>
      <c r="H5" s="149" t="s">
        <v>3</v>
      </c>
      <c r="I5" s="139" t="s">
        <v>4</v>
      </c>
      <c r="J5" s="153" t="s">
        <v>17</v>
      </c>
      <c r="K5" s="154" t="s">
        <v>1</v>
      </c>
      <c r="L5" s="151" t="str">
        <f>C5</f>
        <v>1. ช่วยพ่อแม่ ผู้ปกครอง ครูทำงานด้วยความเต็มใจ</v>
      </c>
      <c r="M5" s="151" t="str">
        <f t="shared" ref="M5:O5" si="0">D5</f>
        <v>2. อาสาทำงานให้ผู้อื่นด้วยกำลังกาย กำลังใจ และกำลังสติปัญญาโดยไม่หวังผลตอบแทน</v>
      </c>
      <c r="N5" s="151" t="str">
        <f t="shared" si="0"/>
        <v>3. แบ่งปันสิ่งของ ทรัพย์สิน และอื่นๆ และช่วยแก้ปัญหาหรือสร้างความสุขให้กับผู้อื่น</v>
      </c>
      <c r="O5" s="151" t="str">
        <f t="shared" si="0"/>
        <v>4. เข้าร่วมกิจกรรมเพื่อสังคมและสาธารณประโยชน์ของโรงเรียน</v>
      </c>
      <c r="P5" s="152" t="s">
        <v>2</v>
      </c>
      <c r="Q5" s="149" t="s">
        <v>3</v>
      </c>
      <c r="R5" s="139" t="s">
        <v>4</v>
      </c>
    </row>
    <row r="6" spans="1:18" ht="23.45" customHeight="1" x14ac:dyDescent="0.55000000000000004">
      <c r="A6" s="153"/>
      <c r="B6" s="154"/>
      <c r="C6" s="151"/>
      <c r="D6" s="151"/>
      <c r="E6" s="151"/>
      <c r="F6" s="151"/>
      <c r="G6" s="152"/>
      <c r="H6" s="149"/>
      <c r="I6" s="139"/>
      <c r="J6" s="153"/>
      <c r="K6" s="154"/>
      <c r="L6" s="151"/>
      <c r="M6" s="151"/>
      <c r="N6" s="151"/>
      <c r="O6" s="151"/>
      <c r="P6" s="152"/>
      <c r="Q6" s="149"/>
      <c r="R6" s="139"/>
    </row>
    <row r="7" spans="1:18" ht="23.45" customHeight="1" x14ac:dyDescent="0.55000000000000004">
      <c r="A7" s="153"/>
      <c r="B7" s="154"/>
      <c r="C7" s="151"/>
      <c r="D7" s="151"/>
      <c r="E7" s="151"/>
      <c r="F7" s="151"/>
      <c r="G7" s="152"/>
      <c r="H7" s="149"/>
      <c r="I7" s="139"/>
      <c r="J7" s="153"/>
      <c r="K7" s="154"/>
      <c r="L7" s="151"/>
      <c r="M7" s="151"/>
      <c r="N7" s="151"/>
      <c r="O7" s="151"/>
      <c r="P7" s="152"/>
      <c r="Q7" s="149"/>
      <c r="R7" s="139"/>
    </row>
    <row r="8" spans="1:18" ht="23.45" customHeight="1" x14ac:dyDescent="0.55000000000000004">
      <c r="A8" s="153"/>
      <c r="B8" s="154"/>
      <c r="C8" s="151"/>
      <c r="D8" s="151"/>
      <c r="E8" s="151"/>
      <c r="F8" s="151"/>
      <c r="G8" s="152"/>
      <c r="H8" s="149"/>
      <c r="I8" s="139"/>
      <c r="J8" s="153"/>
      <c r="K8" s="154"/>
      <c r="L8" s="151"/>
      <c r="M8" s="151"/>
      <c r="N8" s="151"/>
      <c r="O8" s="151"/>
      <c r="P8" s="152"/>
      <c r="Q8" s="149"/>
      <c r="R8" s="139"/>
    </row>
    <row r="9" spans="1:18" ht="23.45" customHeight="1" x14ac:dyDescent="0.55000000000000004">
      <c r="A9" s="153"/>
      <c r="B9" s="154"/>
      <c r="C9" s="151"/>
      <c r="D9" s="151"/>
      <c r="E9" s="151"/>
      <c r="F9" s="151"/>
      <c r="G9" s="152"/>
      <c r="H9" s="149"/>
      <c r="I9" s="139"/>
      <c r="J9" s="153"/>
      <c r="K9" s="154"/>
      <c r="L9" s="151"/>
      <c r="M9" s="151"/>
      <c r="N9" s="151"/>
      <c r="O9" s="151"/>
      <c r="P9" s="152"/>
      <c r="Q9" s="149"/>
      <c r="R9" s="139"/>
    </row>
    <row r="10" spans="1:18" ht="23.45" customHeight="1" x14ac:dyDescent="0.55000000000000004">
      <c r="A10" s="153"/>
      <c r="B10" s="154"/>
      <c r="C10" s="151"/>
      <c r="D10" s="151"/>
      <c r="E10" s="151"/>
      <c r="F10" s="151"/>
      <c r="G10" s="152"/>
      <c r="H10" s="149"/>
      <c r="I10" s="139"/>
      <c r="J10" s="153"/>
      <c r="K10" s="154"/>
      <c r="L10" s="151"/>
      <c r="M10" s="151"/>
      <c r="N10" s="151"/>
      <c r="O10" s="151"/>
      <c r="P10" s="152"/>
      <c r="Q10" s="149"/>
      <c r="R10" s="139"/>
    </row>
    <row r="11" spans="1:18" ht="27.75" customHeight="1" x14ac:dyDescent="0.55000000000000004">
      <c r="A11" s="1">
        <v>1</v>
      </c>
      <c r="B11" s="6" t="str">
        <f>ข้อมูลนักเรียน!B5</f>
        <v>เด็กชายทิวัตถ์  คล้ายกระโทก</v>
      </c>
      <c r="C11" s="1">
        <v>2</v>
      </c>
      <c r="D11" s="1">
        <v>2</v>
      </c>
      <c r="E11" s="1">
        <v>3</v>
      </c>
      <c r="F11" s="1">
        <v>3</v>
      </c>
      <c r="G11" s="29">
        <f>SUM(C11:F11)</f>
        <v>10</v>
      </c>
      <c r="H11" s="68">
        <f>AVERAGE(C11:F11)</f>
        <v>2.5</v>
      </c>
      <c r="I11" s="28" t="str">
        <f>IF(H11&gt;=2.5,"ดีเยี่ยม",IF(H11&gt;=1.5,"ดี",IF(H11&gt;=1,"ผ่านเกณฑ์",IF(H11&gt;=0,"ไม่ผ่านเกณฑ์"))))</f>
        <v>ดีเยี่ยม</v>
      </c>
      <c r="J11" s="1">
        <v>1</v>
      </c>
      <c r="K11" s="6" t="str">
        <f>ข้อมูลนักเรียน!B5</f>
        <v>เด็กชายทิวัตถ์  คล้ายกระโทก</v>
      </c>
      <c r="L11" s="1">
        <v>2</v>
      </c>
      <c r="M11" s="1">
        <v>2</v>
      </c>
      <c r="N11" s="1">
        <v>3</v>
      </c>
      <c r="O11" s="1">
        <v>3</v>
      </c>
      <c r="P11" s="29">
        <f>SUM(L11:O11)</f>
        <v>10</v>
      </c>
      <c r="Q11" s="68">
        <f>AVERAGE(L11:O11)</f>
        <v>2.5</v>
      </c>
      <c r="R11" s="28" t="str">
        <f>IF(Q11&gt;=2.5,"ดีเยี่ยม",IF(Q11&gt;=1.5,"ดี",IF(Q11&gt;=1,"ผ่านเกณฑ์",IF(Q11&gt;=0,"ไม่ผ่านเกณฑ์"))))</f>
        <v>ดีเยี่ยม</v>
      </c>
    </row>
    <row r="12" spans="1:18" ht="27.75" customHeight="1" x14ac:dyDescent="0.55000000000000004">
      <c r="A12" s="1">
        <v>2</v>
      </c>
      <c r="B12" s="6" t="str">
        <f>ข้อมูลนักเรียน!B6</f>
        <v>เด็กชายเมธาพัศ  แผ้วครบุรี</v>
      </c>
      <c r="C12" s="1">
        <v>2</v>
      </c>
      <c r="D12" s="1">
        <v>2</v>
      </c>
      <c r="E12" s="1">
        <v>3</v>
      </c>
      <c r="F12" s="1">
        <v>3</v>
      </c>
      <c r="G12" s="29">
        <f t="shared" ref="G12:G30" si="1">SUM(C12:F12)</f>
        <v>10</v>
      </c>
      <c r="H12" s="68">
        <f t="shared" ref="H12:H30" si="2">AVERAGE(C12:F12)</f>
        <v>2.5</v>
      </c>
      <c r="I12" s="28" t="str">
        <f t="shared" ref="I12:I30" si="3">IF(H12&gt;=2.5,"ดีเยี่ยม",IF(H12&gt;=1.5,"ดี",IF(H12&gt;=1,"ผ่านเกณฑ์",IF(H12&gt;=0,"ไม่ผ่านเกณฑ์"))))</f>
        <v>ดีเยี่ยม</v>
      </c>
      <c r="J12" s="1">
        <v>2</v>
      </c>
      <c r="K12" s="6" t="str">
        <f>ข้อมูลนักเรียน!B6</f>
        <v>เด็กชายเมธาพัศ  แผ้วครบุรี</v>
      </c>
      <c r="L12" s="1">
        <v>2</v>
      </c>
      <c r="M12" s="1">
        <v>2</v>
      </c>
      <c r="N12" s="1">
        <v>3</v>
      </c>
      <c r="O12" s="1">
        <v>3</v>
      </c>
      <c r="P12" s="29">
        <f t="shared" ref="P12:P30" si="4">SUM(L12:O12)</f>
        <v>10</v>
      </c>
      <c r="Q12" s="68">
        <f t="shared" ref="Q12:Q30" si="5">AVERAGE(L12:O12)</f>
        <v>2.5</v>
      </c>
      <c r="R12" s="28" t="str">
        <f t="shared" ref="R12:R30" si="6">IF(Q12&gt;=2.5,"ดีเยี่ยม",IF(Q12&gt;=1.5,"ดี",IF(Q12&gt;=1,"ผ่านเกณฑ์",IF(Q12&gt;=0,"ไม่ผ่านเกณฑ์"))))</f>
        <v>ดีเยี่ยม</v>
      </c>
    </row>
    <row r="13" spans="1:18" ht="27.75" customHeight="1" x14ac:dyDescent="0.55000000000000004">
      <c r="A13" s="1">
        <v>3</v>
      </c>
      <c r="B13" s="6" t="str">
        <f>ข้อมูลนักเรียน!B7</f>
        <v>เด็กชายโชคชัย  เรือนเพชร</v>
      </c>
      <c r="C13" s="1">
        <v>3</v>
      </c>
      <c r="D13" s="1">
        <v>3</v>
      </c>
      <c r="E13" s="1">
        <v>3</v>
      </c>
      <c r="F13" s="1">
        <v>3</v>
      </c>
      <c r="G13" s="29">
        <f t="shared" si="1"/>
        <v>12</v>
      </c>
      <c r="H13" s="68">
        <f t="shared" si="2"/>
        <v>3</v>
      </c>
      <c r="I13" s="28" t="str">
        <f t="shared" si="3"/>
        <v>ดีเยี่ยม</v>
      </c>
      <c r="J13" s="1">
        <v>3</v>
      </c>
      <c r="K13" s="6" t="str">
        <f>ข้อมูลนักเรียน!B7</f>
        <v>เด็กชายโชคชัย  เรือนเพชร</v>
      </c>
      <c r="L13" s="1">
        <v>3</v>
      </c>
      <c r="M13" s="1">
        <v>3</v>
      </c>
      <c r="N13" s="1">
        <v>3</v>
      </c>
      <c r="O13" s="1">
        <v>3</v>
      </c>
      <c r="P13" s="29">
        <f t="shared" si="4"/>
        <v>12</v>
      </c>
      <c r="Q13" s="68">
        <f t="shared" si="5"/>
        <v>3</v>
      </c>
      <c r="R13" s="28" t="str">
        <f t="shared" si="6"/>
        <v>ดีเยี่ยม</v>
      </c>
    </row>
    <row r="14" spans="1:18" ht="27.75" customHeight="1" x14ac:dyDescent="0.55000000000000004">
      <c r="A14" s="1">
        <v>4</v>
      </c>
      <c r="B14" s="6" t="str">
        <f>ข้อมูลนักเรียน!B8</f>
        <v>เด็กชายกฤตพจน์  เพชรท้าว</v>
      </c>
      <c r="C14" s="1">
        <v>3</v>
      </c>
      <c r="D14" s="1">
        <v>3</v>
      </c>
      <c r="E14" s="1">
        <v>3</v>
      </c>
      <c r="F14" s="1">
        <v>3</v>
      </c>
      <c r="G14" s="29">
        <f t="shared" si="1"/>
        <v>12</v>
      </c>
      <c r="H14" s="68">
        <f t="shared" si="2"/>
        <v>3</v>
      </c>
      <c r="I14" s="28" t="str">
        <f t="shared" si="3"/>
        <v>ดีเยี่ยม</v>
      </c>
      <c r="J14" s="1">
        <v>4</v>
      </c>
      <c r="K14" s="6" t="str">
        <f>ข้อมูลนักเรียน!B8</f>
        <v>เด็กชายกฤตพจน์  เพชรท้าว</v>
      </c>
      <c r="L14" s="1">
        <v>3</v>
      </c>
      <c r="M14" s="1">
        <v>3</v>
      </c>
      <c r="N14" s="1">
        <v>3</v>
      </c>
      <c r="O14" s="1">
        <v>3</v>
      </c>
      <c r="P14" s="29">
        <f t="shared" si="4"/>
        <v>12</v>
      </c>
      <c r="Q14" s="68">
        <f t="shared" si="5"/>
        <v>3</v>
      </c>
      <c r="R14" s="28" t="str">
        <f t="shared" si="6"/>
        <v>ดีเยี่ยม</v>
      </c>
    </row>
    <row r="15" spans="1:18" ht="27.75" customHeight="1" x14ac:dyDescent="0.55000000000000004">
      <c r="A15" s="1">
        <v>5</v>
      </c>
      <c r="B15" s="6" t="str">
        <f>ข้อมูลนักเรียน!B9</f>
        <v>เด็กชายภัทนนท์  เตาตะขบ</v>
      </c>
      <c r="C15" s="1">
        <v>3</v>
      </c>
      <c r="D15" s="1">
        <v>3</v>
      </c>
      <c r="E15" s="1">
        <v>3</v>
      </c>
      <c r="F15" s="1">
        <v>3</v>
      </c>
      <c r="G15" s="29">
        <f t="shared" si="1"/>
        <v>12</v>
      </c>
      <c r="H15" s="68">
        <f t="shared" si="2"/>
        <v>3</v>
      </c>
      <c r="I15" s="28" t="str">
        <f t="shared" si="3"/>
        <v>ดีเยี่ยม</v>
      </c>
      <c r="J15" s="1">
        <v>5</v>
      </c>
      <c r="K15" s="6" t="str">
        <f>ข้อมูลนักเรียน!B9</f>
        <v>เด็กชายภัทนนท์  เตาตะขบ</v>
      </c>
      <c r="L15" s="1">
        <v>3</v>
      </c>
      <c r="M15" s="1">
        <v>3</v>
      </c>
      <c r="N15" s="1">
        <v>3</v>
      </c>
      <c r="O15" s="1">
        <v>3</v>
      </c>
      <c r="P15" s="29">
        <f t="shared" si="4"/>
        <v>12</v>
      </c>
      <c r="Q15" s="68">
        <f t="shared" si="5"/>
        <v>3</v>
      </c>
      <c r="R15" s="28" t="str">
        <f t="shared" si="6"/>
        <v>ดีเยี่ยม</v>
      </c>
    </row>
    <row r="16" spans="1:18" ht="27.75" customHeight="1" x14ac:dyDescent="0.55000000000000004">
      <c r="A16" s="1">
        <v>6</v>
      </c>
      <c r="B16" s="6" t="str">
        <f>ข้อมูลนักเรียน!B10</f>
        <v>เด็กหญิงเสาวภาคย์  สิงห์บัญชา</v>
      </c>
      <c r="C16" s="1">
        <v>3</v>
      </c>
      <c r="D16" s="1">
        <v>3</v>
      </c>
      <c r="E16" s="1">
        <v>3</v>
      </c>
      <c r="F16" s="1">
        <v>3</v>
      </c>
      <c r="G16" s="29">
        <f t="shared" si="1"/>
        <v>12</v>
      </c>
      <c r="H16" s="68">
        <f t="shared" si="2"/>
        <v>3</v>
      </c>
      <c r="I16" s="28" t="str">
        <f t="shared" si="3"/>
        <v>ดีเยี่ยม</v>
      </c>
      <c r="J16" s="1">
        <v>6</v>
      </c>
      <c r="K16" s="6" t="str">
        <f>ข้อมูลนักเรียน!B10</f>
        <v>เด็กหญิงเสาวภาคย์  สิงห์บัญชา</v>
      </c>
      <c r="L16" s="1">
        <v>3</v>
      </c>
      <c r="M16" s="1">
        <v>3</v>
      </c>
      <c r="N16" s="1">
        <v>3</v>
      </c>
      <c r="O16" s="1">
        <v>3</v>
      </c>
      <c r="P16" s="29">
        <f t="shared" si="4"/>
        <v>12</v>
      </c>
      <c r="Q16" s="68">
        <f t="shared" si="5"/>
        <v>3</v>
      </c>
      <c r="R16" s="28" t="str">
        <f t="shared" si="6"/>
        <v>ดีเยี่ยม</v>
      </c>
    </row>
    <row r="17" spans="1:18" ht="27.75" customHeight="1" x14ac:dyDescent="0.55000000000000004">
      <c r="A17" s="1">
        <v>7</v>
      </c>
      <c r="B17" s="6" t="str">
        <f>ข้อมูลนักเรียน!B11</f>
        <v>เด็กหญิงพิชญาพร  ชินรัมย์</v>
      </c>
      <c r="C17" s="1">
        <v>3</v>
      </c>
      <c r="D17" s="1">
        <v>3</v>
      </c>
      <c r="E17" s="1">
        <v>3</v>
      </c>
      <c r="F17" s="1">
        <v>3</v>
      </c>
      <c r="G17" s="29">
        <f t="shared" si="1"/>
        <v>12</v>
      </c>
      <c r="H17" s="68">
        <f t="shared" si="2"/>
        <v>3</v>
      </c>
      <c r="I17" s="28" t="str">
        <f t="shared" si="3"/>
        <v>ดีเยี่ยม</v>
      </c>
      <c r="J17" s="1">
        <v>7</v>
      </c>
      <c r="K17" s="6" t="str">
        <f>ข้อมูลนักเรียน!B11</f>
        <v>เด็กหญิงพิชญาพร  ชินรัมย์</v>
      </c>
      <c r="L17" s="1">
        <v>3</v>
      </c>
      <c r="M17" s="1">
        <v>3</v>
      </c>
      <c r="N17" s="1">
        <v>3</v>
      </c>
      <c r="O17" s="1">
        <v>3</v>
      </c>
      <c r="P17" s="29">
        <f t="shared" si="4"/>
        <v>12</v>
      </c>
      <c r="Q17" s="68">
        <f t="shared" si="5"/>
        <v>3</v>
      </c>
      <c r="R17" s="28" t="str">
        <f t="shared" si="6"/>
        <v>ดีเยี่ยม</v>
      </c>
    </row>
    <row r="18" spans="1:18" ht="27.75" customHeight="1" x14ac:dyDescent="0.55000000000000004">
      <c r="A18" s="1">
        <v>8</v>
      </c>
      <c r="B18" s="6" t="str">
        <f>ข้อมูลนักเรียน!B12</f>
        <v>เด็กหญิงเพชรรัตน์  ฉันกระโทก</v>
      </c>
      <c r="C18" s="1">
        <v>3</v>
      </c>
      <c r="D18" s="1">
        <v>3</v>
      </c>
      <c r="E18" s="1">
        <v>3</v>
      </c>
      <c r="F18" s="1">
        <v>3</v>
      </c>
      <c r="G18" s="29">
        <f t="shared" si="1"/>
        <v>12</v>
      </c>
      <c r="H18" s="68">
        <f t="shared" si="2"/>
        <v>3</v>
      </c>
      <c r="I18" s="28" t="str">
        <f t="shared" si="3"/>
        <v>ดีเยี่ยม</v>
      </c>
      <c r="J18" s="1">
        <v>8</v>
      </c>
      <c r="K18" s="6" t="str">
        <f>ข้อมูลนักเรียน!B12</f>
        <v>เด็กหญิงเพชรรัตน์  ฉันกระโทก</v>
      </c>
      <c r="L18" s="1">
        <v>3</v>
      </c>
      <c r="M18" s="1">
        <v>3</v>
      </c>
      <c r="N18" s="1">
        <v>3</v>
      </c>
      <c r="O18" s="1">
        <v>3</v>
      </c>
      <c r="P18" s="29">
        <f t="shared" si="4"/>
        <v>12</v>
      </c>
      <c r="Q18" s="68">
        <f t="shared" si="5"/>
        <v>3</v>
      </c>
      <c r="R18" s="28" t="str">
        <f t="shared" si="6"/>
        <v>ดีเยี่ยม</v>
      </c>
    </row>
    <row r="19" spans="1:18" ht="27.75" customHeight="1" x14ac:dyDescent="0.55000000000000004">
      <c r="A19" s="1">
        <v>9</v>
      </c>
      <c r="B19" s="6" t="str">
        <f>ข้อมูลนักเรียน!B13</f>
        <v>เด็กหญิงกานต์ธิดา  แสนกระโทก</v>
      </c>
      <c r="C19" s="1">
        <v>3</v>
      </c>
      <c r="D19" s="1">
        <v>3</v>
      </c>
      <c r="E19" s="1">
        <v>3</v>
      </c>
      <c r="F19" s="1">
        <v>3</v>
      </c>
      <c r="G19" s="29">
        <f t="shared" si="1"/>
        <v>12</v>
      </c>
      <c r="H19" s="68">
        <f t="shared" si="2"/>
        <v>3</v>
      </c>
      <c r="I19" s="28" t="str">
        <f t="shared" si="3"/>
        <v>ดีเยี่ยม</v>
      </c>
      <c r="J19" s="1">
        <v>9</v>
      </c>
      <c r="K19" s="6" t="str">
        <f>ข้อมูลนักเรียน!B13</f>
        <v>เด็กหญิงกานต์ธิดา  แสนกระโทก</v>
      </c>
      <c r="L19" s="1">
        <v>3</v>
      </c>
      <c r="M19" s="1">
        <v>3</v>
      </c>
      <c r="N19" s="1">
        <v>3</v>
      </c>
      <c r="O19" s="1">
        <v>3</v>
      </c>
      <c r="P19" s="29">
        <f t="shared" si="4"/>
        <v>12</v>
      </c>
      <c r="Q19" s="68">
        <f t="shared" si="5"/>
        <v>3</v>
      </c>
      <c r="R19" s="28" t="str">
        <f t="shared" si="6"/>
        <v>ดีเยี่ยม</v>
      </c>
    </row>
    <row r="20" spans="1:18" ht="27.75" customHeight="1" x14ac:dyDescent="0.55000000000000004">
      <c r="A20" s="1">
        <v>10</v>
      </c>
      <c r="B20" s="6" t="str">
        <f>ข้อมูลนักเรียน!B14</f>
        <v>เด็กชายอนุวัฒน์  เนื้อกระโทก</v>
      </c>
      <c r="C20" s="1">
        <v>2</v>
      </c>
      <c r="D20" s="1">
        <v>3</v>
      </c>
      <c r="E20" s="1">
        <v>3</v>
      </c>
      <c r="F20" s="1">
        <v>3</v>
      </c>
      <c r="G20" s="29">
        <f t="shared" si="1"/>
        <v>11</v>
      </c>
      <c r="H20" s="68">
        <f t="shared" si="2"/>
        <v>2.75</v>
      </c>
      <c r="I20" s="28" t="str">
        <f t="shared" si="3"/>
        <v>ดีเยี่ยม</v>
      </c>
      <c r="J20" s="1">
        <v>10</v>
      </c>
      <c r="K20" s="6" t="str">
        <f>ข้อมูลนักเรียน!B14</f>
        <v>เด็กชายอนุวัฒน์  เนื้อกระโทก</v>
      </c>
      <c r="L20" s="1">
        <v>2</v>
      </c>
      <c r="M20" s="1">
        <v>3</v>
      </c>
      <c r="N20" s="1">
        <v>3</v>
      </c>
      <c r="O20" s="1">
        <v>3</v>
      </c>
      <c r="P20" s="29">
        <f t="shared" si="4"/>
        <v>11</v>
      </c>
      <c r="Q20" s="68">
        <f t="shared" si="5"/>
        <v>2.75</v>
      </c>
      <c r="R20" s="28" t="str">
        <f t="shared" si="6"/>
        <v>ดีเยี่ยม</v>
      </c>
    </row>
    <row r="21" spans="1:18" ht="27.75" customHeight="1" x14ac:dyDescent="0.55000000000000004">
      <c r="A21" s="1">
        <v>11</v>
      </c>
      <c r="B21" s="6" t="str">
        <f>ข้อมูลนักเรียน!B15</f>
        <v>เด็กหญิงกิตญาดา  หมั่นกุดเวียน</v>
      </c>
      <c r="C21" s="1">
        <v>2</v>
      </c>
      <c r="D21" s="1">
        <v>3</v>
      </c>
      <c r="E21" s="1">
        <v>3</v>
      </c>
      <c r="F21" s="1">
        <v>3</v>
      </c>
      <c r="G21" s="29">
        <f t="shared" si="1"/>
        <v>11</v>
      </c>
      <c r="H21" s="68">
        <f t="shared" si="2"/>
        <v>2.75</v>
      </c>
      <c r="I21" s="28" t="str">
        <f t="shared" si="3"/>
        <v>ดีเยี่ยม</v>
      </c>
      <c r="J21" s="1">
        <v>11</v>
      </c>
      <c r="K21" s="6" t="str">
        <f>ข้อมูลนักเรียน!B15</f>
        <v>เด็กหญิงกิตญาดา  หมั่นกุดเวียน</v>
      </c>
      <c r="L21" s="1">
        <v>2</v>
      </c>
      <c r="M21" s="1">
        <v>3</v>
      </c>
      <c r="N21" s="1">
        <v>3</v>
      </c>
      <c r="O21" s="1">
        <v>3</v>
      </c>
      <c r="P21" s="29">
        <f t="shared" si="4"/>
        <v>11</v>
      </c>
      <c r="Q21" s="68">
        <f t="shared" si="5"/>
        <v>2.75</v>
      </c>
      <c r="R21" s="28" t="str">
        <f t="shared" si="6"/>
        <v>ดีเยี่ยม</v>
      </c>
    </row>
    <row r="22" spans="1:18" ht="27.75" customHeight="1" x14ac:dyDescent="0.55000000000000004">
      <c r="A22" s="1">
        <v>12</v>
      </c>
      <c r="B22" s="6" t="str">
        <f>ข้อมูลนักเรียน!B16</f>
        <v>เด็กชายจิรณัฐ หมั่นกุดเวียน</v>
      </c>
      <c r="C22" s="1">
        <v>3</v>
      </c>
      <c r="D22" s="1">
        <v>3</v>
      </c>
      <c r="E22" s="1">
        <v>3</v>
      </c>
      <c r="F22" s="1">
        <v>3</v>
      </c>
      <c r="G22" s="29">
        <f t="shared" si="1"/>
        <v>12</v>
      </c>
      <c r="H22" s="68">
        <f t="shared" si="2"/>
        <v>3</v>
      </c>
      <c r="I22" s="28" t="str">
        <f t="shared" si="3"/>
        <v>ดีเยี่ยม</v>
      </c>
      <c r="J22" s="1">
        <v>12</v>
      </c>
      <c r="K22" s="6" t="str">
        <f>ข้อมูลนักเรียน!B16</f>
        <v>เด็กชายจิรณัฐ หมั่นกุดเวียน</v>
      </c>
      <c r="L22" s="1">
        <v>3</v>
      </c>
      <c r="M22" s="1">
        <v>3</v>
      </c>
      <c r="N22" s="1">
        <v>3</v>
      </c>
      <c r="O22" s="1">
        <v>3</v>
      </c>
      <c r="P22" s="29">
        <f t="shared" si="4"/>
        <v>12</v>
      </c>
      <c r="Q22" s="68">
        <f t="shared" si="5"/>
        <v>3</v>
      </c>
      <c r="R22" s="28" t="str">
        <f t="shared" si="6"/>
        <v>ดีเยี่ยม</v>
      </c>
    </row>
    <row r="23" spans="1:18" ht="27.75" customHeight="1" x14ac:dyDescent="0.55000000000000004">
      <c r="A23" s="1">
        <v>13</v>
      </c>
      <c r="B23" s="6" t="str">
        <f>ข้อมูลนักเรียน!B17</f>
        <v>เด็กชายกฤตษฎา รัตนะมาลา</v>
      </c>
      <c r="C23" s="1">
        <v>3</v>
      </c>
      <c r="D23" s="1">
        <v>3</v>
      </c>
      <c r="E23" s="1">
        <v>3</v>
      </c>
      <c r="F23" s="1">
        <v>3</v>
      </c>
      <c r="G23" s="29">
        <f t="shared" si="1"/>
        <v>12</v>
      </c>
      <c r="H23" s="68">
        <f t="shared" si="2"/>
        <v>3</v>
      </c>
      <c r="I23" s="28" t="str">
        <f t="shared" si="3"/>
        <v>ดีเยี่ยม</v>
      </c>
      <c r="J23" s="1">
        <v>13</v>
      </c>
      <c r="K23" s="6" t="str">
        <f>ข้อมูลนักเรียน!B17</f>
        <v>เด็กชายกฤตษฎา รัตนะมาลา</v>
      </c>
      <c r="L23" s="1">
        <v>3</v>
      </c>
      <c r="M23" s="1">
        <v>3</v>
      </c>
      <c r="N23" s="1">
        <v>3</v>
      </c>
      <c r="O23" s="1">
        <v>3</v>
      </c>
      <c r="P23" s="29">
        <f t="shared" si="4"/>
        <v>12</v>
      </c>
      <c r="Q23" s="68">
        <f t="shared" si="5"/>
        <v>3</v>
      </c>
      <c r="R23" s="28" t="str">
        <f t="shared" si="6"/>
        <v>ดีเยี่ยม</v>
      </c>
    </row>
    <row r="24" spans="1:18" ht="27.75" customHeight="1" x14ac:dyDescent="0.55000000000000004">
      <c r="A24" s="1">
        <v>14</v>
      </c>
      <c r="B24" s="6" t="str">
        <f>ข้อมูลนักเรียน!B18</f>
        <v>เด็กหญิงกัญญารัตน์ วรรณุรักษ์</v>
      </c>
      <c r="C24" s="1">
        <v>3</v>
      </c>
      <c r="D24" s="1">
        <v>3</v>
      </c>
      <c r="E24" s="1">
        <v>3</v>
      </c>
      <c r="F24" s="1">
        <v>3</v>
      </c>
      <c r="G24" s="29">
        <f t="shared" si="1"/>
        <v>12</v>
      </c>
      <c r="H24" s="68">
        <f t="shared" si="2"/>
        <v>3</v>
      </c>
      <c r="I24" s="28" t="str">
        <f t="shared" si="3"/>
        <v>ดีเยี่ยม</v>
      </c>
      <c r="J24" s="1">
        <v>14</v>
      </c>
      <c r="K24" s="6" t="str">
        <f>ข้อมูลนักเรียน!B18</f>
        <v>เด็กหญิงกัญญารัตน์ วรรณุรักษ์</v>
      </c>
      <c r="L24" s="1">
        <v>3</v>
      </c>
      <c r="M24" s="1">
        <v>3</v>
      </c>
      <c r="N24" s="1">
        <v>3</v>
      </c>
      <c r="O24" s="1">
        <v>3</v>
      </c>
      <c r="P24" s="29">
        <f t="shared" si="4"/>
        <v>12</v>
      </c>
      <c r="Q24" s="68">
        <f t="shared" si="5"/>
        <v>3</v>
      </c>
      <c r="R24" s="28" t="str">
        <f t="shared" si="6"/>
        <v>ดีเยี่ยม</v>
      </c>
    </row>
    <row r="25" spans="1:18" ht="27.75" customHeight="1" x14ac:dyDescent="0.55000000000000004">
      <c r="A25" s="1">
        <v>15</v>
      </c>
      <c r="B25" s="6" t="str">
        <f>ข้อมูลนักเรียน!B19</f>
        <v>เด็กหญิงนิชาพร  เรือนเพชร</v>
      </c>
      <c r="C25" s="1">
        <v>3</v>
      </c>
      <c r="D25" s="1">
        <v>3</v>
      </c>
      <c r="E25" s="1">
        <v>3</v>
      </c>
      <c r="F25" s="1">
        <v>3</v>
      </c>
      <c r="G25" s="29">
        <f t="shared" si="1"/>
        <v>12</v>
      </c>
      <c r="H25" s="68">
        <f t="shared" si="2"/>
        <v>3</v>
      </c>
      <c r="I25" s="28" t="str">
        <f t="shared" si="3"/>
        <v>ดีเยี่ยม</v>
      </c>
      <c r="J25" s="1">
        <v>15</v>
      </c>
      <c r="K25" s="6" t="str">
        <f>ข้อมูลนักเรียน!B19</f>
        <v>เด็กหญิงนิชาพร  เรือนเพชร</v>
      </c>
      <c r="L25" s="1">
        <v>3</v>
      </c>
      <c r="M25" s="1">
        <v>3</v>
      </c>
      <c r="N25" s="1">
        <v>3</v>
      </c>
      <c r="O25" s="1">
        <v>3</v>
      </c>
      <c r="P25" s="29">
        <f t="shared" si="4"/>
        <v>12</v>
      </c>
      <c r="Q25" s="68">
        <f t="shared" si="5"/>
        <v>3</v>
      </c>
      <c r="R25" s="28" t="str">
        <f t="shared" si="6"/>
        <v>ดีเยี่ยม</v>
      </c>
    </row>
    <row r="26" spans="1:18" ht="27.75" customHeight="1" x14ac:dyDescent="0.55000000000000004">
      <c r="A26" s="1">
        <v>16</v>
      </c>
      <c r="B26" s="6" t="str">
        <f>ข้อมูลนักเรียน!B20</f>
        <v>เด็กหญิงธัญชนก ลีกระโทก</v>
      </c>
      <c r="C26" s="1">
        <v>2</v>
      </c>
      <c r="D26" s="1">
        <v>2</v>
      </c>
      <c r="E26" s="1">
        <v>2</v>
      </c>
      <c r="F26" s="1">
        <v>3</v>
      </c>
      <c r="G26" s="29">
        <f t="shared" si="1"/>
        <v>9</v>
      </c>
      <c r="H26" s="68">
        <f t="shared" si="2"/>
        <v>2.25</v>
      </c>
      <c r="I26" s="28" t="str">
        <f t="shared" si="3"/>
        <v>ดี</v>
      </c>
      <c r="J26" s="1">
        <v>16</v>
      </c>
      <c r="K26" s="6" t="str">
        <f>ข้อมูลนักเรียน!B20</f>
        <v>เด็กหญิงธัญชนก ลีกระโทก</v>
      </c>
      <c r="L26" s="1">
        <v>2</v>
      </c>
      <c r="M26" s="1">
        <v>2</v>
      </c>
      <c r="N26" s="1">
        <v>2</v>
      </c>
      <c r="O26" s="1">
        <v>3</v>
      </c>
      <c r="P26" s="29">
        <f t="shared" si="4"/>
        <v>9</v>
      </c>
      <c r="Q26" s="68">
        <f t="shared" si="5"/>
        <v>2.25</v>
      </c>
      <c r="R26" s="28" t="str">
        <f t="shared" si="6"/>
        <v>ดี</v>
      </c>
    </row>
    <row r="27" spans="1:18" ht="27.75" customHeight="1" x14ac:dyDescent="0.55000000000000004">
      <c r="A27" s="1">
        <v>17</v>
      </c>
      <c r="B27" s="6" t="str">
        <f>ข้อมูลนักเรียน!B21</f>
        <v>เด็กหญิงอารยา ชื่นกระโทก</v>
      </c>
      <c r="C27" s="1">
        <v>3</v>
      </c>
      <c r="D27" s="1">
        <v>3</v>
      </c>
      <c r="E27" s="1">
        <v>3</v>
      </c>
      <c r="F27" s="1">
        <v>3</v>
      </c>
      <c r="G27" s="29">
        <f t="shared" si="1"/>
        <v>12</v>
      </c>
      <c r="H27" s="68">
        <f t="shared" si="2"/>
        <v>3</v>
      </c>
      <c r="I27" s="28" t="str">
        <f t="shared" si="3"/>
        <v>ดีเยี่ยม</v>
      </c>
      <c r="J27" s="1">
        <v>17</v>
      </c>
      <c r="K27" s="6" t="str">
        <f>ข้อมูลนักเรียน!B21</f>
        <v>เด็กหญิงอารยา ชื่นกระโทก</v>
      </c>
      <c r="L27" s="1">
        <v>3</v>
      </c>
      <c r="M27" s="1">
        <v>3</v>
      </c>
      <c r="N27" s="1">
        <v>3</v>
      </c>
      <c r="O27" s="1">
        <v>3</v>
      </c>
      <c r="P27" s="29">
        <f t="shared" si="4"/>
        <v>12</v>
      </c>
      <c r="Q27" s="68">
        <f t="shared" si="5"/>
        <v>3</v>
      </c>
      <c r="R27" s="28" t="str">
        <f t="shared" si="6"/>
        <v>ดีเยี่ยม</v>
      </c>
    </row>
    <row r="28" spans="1:18" ht="27.75" customHeight="1" x14ac:dyDescent="0.55000000000000004">
      <c r="A28" s="1">
        <v>18</v>
      </c>
      <c r="B28" s="6" t="str">
        <f>ข้อมูลนักเรียน!B22</f>
        <v>เด็กชายศุภากร  พงษ์กระโทก</v>
      </c>
      <c r="C28" s="1">
        <v>3</v>
      </c>
      <c r="D28" s="1">
        <v>3</v>
      </c>
      <c r="E28" s="1">
        <v>3</v>
      </c>
      <c r="F28" s="1">
        <v>3</v>
      </c>
      <c r="G28" s="29">
        <f t="shared" si="1"/>
        <v>12</v>
      </c>
      <c r="H28" s="68">
        <f t="shared" si="2"/>
        <v>3</v>
      </c>
      <c r="I28" s="28" t="str">
        <f t="shared" si="3"/>
        <v>ดีเยี่ยม</v>
      </c>
      <c r="J28" s="1">
        <v>18</v>
      </c>
      <c r="K28" s="6" t="str">
        <f>ข้อมูลนักเรียน!B22</f>
        <v>เด็กชายศุภากร  พงษ์กระโทก</v>
      </c>
      <c r="L28" s="1">
        <v>3</v>
      </c>
      <c r="M28" s="1">
        <v>3</v>
      </c>
      <c r="N28" s="1">
        <v>3</v>
      </c>
      <c r="O28" s="1">
        <v>3</v>
      </c>
      <c r="P28" s="29">
        <f t="shared" si="4"/>
        <v>12</v>
      </c>
      <c r="Q28" s="68">
        <f t="shared" si="5"/>
        <v>3</v>
      </c>
      <c r="R28" s="28" t="str">
        <f t="shared" si="6"/>
        <v>ดีเยี่ยม</v>
      </c>
    </row>
    <row r="29" spans="1:18" ht="27.75" customHeight="1" x14ac:dyDescent="0.55000000000000004">
      <c r="A29" s="1">
        <v>19</v>
      </c>
      <c r="B29" s="6" t="str">
        <f>ข้อมูลนักเรียน!B23</f>
        <v>เด็กชายอนุชา รวบกระโทก</v>
      </c>
      <c r="C29" s="1">
        <v>3</v>
      </c>
      <c r="D29" s="1">
        <v>3</v>
      </c>
      <c r="E29" s="1">
        <v>3</v>
      </c>
      <c r="F29" s="1">
        <v>3</v>
      </c>
      <c r="G29" s="29">
        <f t="shared" si="1"/>
        <v>12</v>
      </c>
      <c r="H29" s="68">
        <f t="shared" si="2"/>
        <v>3</v>
      </c>
      <c r="I29" s="28" t="str">
        <f t="shared" si="3"/>
        <v>ดีเยี่ยม</v>
      </c>
      <c r="J29" s="1">
        <v>19</v>
      </c>
      <c r="K29" s="6" t="str">
        <f>ข้อมูลนักเรียน!B23</f>
        <v>เด็กชายอนุชา รวบกระโทก</v>
      </c>
      <c r="L29" s="1">
        <v>3</v>
      </c>
      <c r="M29" s="1">
        <v>3</v>
      </c>
      <c r="N29" s="1">
        <v>3</v>
      </c>
      <c r="O29" s="1">
        <v>3</v>
      </c>
      <c r="P29" s="29">
        <f t="shared" si="4"/>
        <v>12</v>
      </c>
      <c r="Q29" s="68">
        <f t="shared" si="5"/>
        <v>3</v>
      </c>
      <c r="R29" s="28" t="str">
        <f t="shared" si="6"/>
        <v>ดีเยี่ยม</v>
      </c>
    </row>
    <row r="30" spans="1:18" ht="27.75" customHeight="1" x14ac:dyDescent="0.55000000000000004">
      <c r="A30" s="1">
        <v>20</v>
      </c>
      <c r="B30" s="6" t="str">
        <f>ข้อมูลนักเรียน!B24</f>
        <v>เด็กหญิงวรรณวิศา  อุบลบาน</v>
      </c>
      <c r="C30" s="1">
        <v>3</v>
      </c>
      <c r="D30" s="1">
        <v>3</v>
      </c>
      <c r="E30" s="1">
        <v>3</v>
      </c>
      <c r="F30" s="1">
        <v>3</v>
      </c>
      <c r="G30" s="29">
        <f t="shared" si="1"/>
        <v>12</v>
      </c>
      <c r="H30" s="68">
        <f t="shared" si="2"/>
        <v>3</v>
      </c>
      <c r="I30" s="28" t="str">
        <f t="shared" si="3"/>
        <v>ดีเยี่ยม</v>
      </c>
      <c r="J30" s="1">
        <v>20</v>
      </c>
      <c r="K30" s="6" t="str">
        <f>ข้อมูลนักเรียน!B24</f>
        <v>เด็กหญิงวรรณวิศา  อุบลบาน</v>
      </c>
      <c r="L30" s="1">
        <v>3</v>
      </c>
      <c r="M30" s="1">
        <v>3</v>
      </c>
      <c r="N30" s="1">
        <v>3</v>
      </c>
      <c r="O30" s="1">
        <v>3</v>
      </c>
      <c r="P30" s="29">
        <f t="shared" si="4"/>
        <v>12</v>
      </c>
      <c r="Q30" s="68">
        <f t="shared" si="5"/>
        <v>3</v>
      </c>
      <c r="R30" s="28" t="str">
        <f t="shared" si="6"/>
        <v>ดีเยี่ยม</v>
      </c>
    </row>
    <row r="31" spans="1:18" ht="27.75" customHeight="1" x14ac:dyDescent="0.55000000000000004">
      <c r="A31" s="1">
        <v>21</v>
      </c>
      <c r="B31" s="6" t="str">
        <f>ข้อมูลนักเรียน!B25</f>
        <v>เด็กชายธชย  นนสุรัตน์</v>
      </c>
      <c r="C31" s="1">
        <v>3</v>
      </c>
      <c r="D31" s="1">
        <v>3</v>
      </c>
      <c r="E31" s="1">
        <v>3</v>
      </c>
      <c r="F31" s="1">
        <v>3</v>
      </c>
      <c r="G31" s="29">
        <f t="shared" ref="G31" si="7">SUM(C31:F31)</f>
        <v>12</v>
      </c>
      <c r="H31" s="68">
        <f t="shared" ref="H31" si="8">AVERAGE(C31:F31)</f>
        <v>3</v>
      </c>
      <c r="I31" s="28" t="str">
        <f t="shared" ref="I31" si="9">IF(H31&gt;=2.5,"ดีเยี่ยม",IF(H31&gt;=1.5,"ดี",IF(H31&gt;=1,"ผ่านเกณฑ์",IF(H31&gt;=0,"ไม่ผ่านเกณฑ์"))))</f>
        <v>ดีเยี่ยม</v>
      </c>
      <c r="J31" s="1">
        <v>21</v>
      </c>
      <c r="K31" s="6" t="str">
        <f>ข้อมูลนักเรียน!B25</f>
        <v>เด็กชายธชย  นนสุรัตน์</v>
      </c>
      <c r="L31" s="1">
        <v>3</v>
      </c>
      <c r="M31" s="1">
        <v>3</v>
      </c>
      <c r="N31" s="1">
        <v>3</v>
      </c>
      <c r="O31" s="1">
        <v>3</v>
      </c>
      <c r="P31" s="29">
        <f t="shared" ref="P31" si="10">SUM(L31:O31)</f>
        <v>12</v>
      </c>
      <c r="Q31" s="68">
        <f t="shared" ref="Q31" si="11">AVERAGE(L31:O31)</f>
        <v>3</v>
      </c>
      <c r="R31" s="28" t="str">
        <f t="shared" ref="R31" si="12">IF(Q31&gt;=2.5,"ดีเยี่ยม",IF(Q31&gt;=1.5,"ดี",IF(Q31&gt;=1,"ผ่านเกณฑ์",IF(Q31&gt;=0,"ไม่ผ่านเกณฑ์"))))</f>
        <v>ดีเยี่ยม</v>
      </c>
    </row>
    <row r="32" spans="1:18" ht="27.75" customHeight="1" x14ac:dyDescent="0.55000000000000004">
      <c r="A32" s="1"/>
      <c r="B32" s="6"/>
      <c r="C32" s="1"/>
      <c r="D32" s="1"/>
      <c r="E32" s="1"/>
      <c r="F32" s="1"/>
      <c r="G32" s="29"/>
      <c r="H32" s="68"/>
      <c r="I32" s="28"/>
      <c r="J32" s="1"/>
      <c r="K32" s="6"/>
      <c r="L32" s="1"/>
      <c r="M32" s="1"/>
      <c r="N32" s="1"/>
      <c r="O32" s="1"/>
      <c r="P32" s="29"/>
      <c r="Q32" s="68"/>
      <c r="R32" s="28"/>
    </row>
    <row r="33" spans="1:18" ht="27.75" customHeight="1" x14ac:dyDescent="0.55000000000000004">
      <c r="A33" s="1"/>
      <c r="B33" s="6"/>
      <c r="C33" s="1"/>
      <c r="D33" s="1"/>
      <c r="E33" s="1"/>
      <c r="F33" s="1"/>
      <c r="G33" s="29"/>
      <c r="H33" s="68"/>
      <c r="I33" s="28"/>
      <c r="J33" s="1"/>
      <c r="K33" s="6"/>
      <c r="L33" s="1"/>
      <c r="M33" s="1"/>
      <c r="N33" s="1"/>
      <c r="O33" s="1"/>
      <c r="P33" s="29"/>
      <c r="Q33" s="68"/>
      <c r="R33" s="28"/>
    </row>
    <row r="34" spans="1:18" ht="27.75" customHeight="1" x14ac:dyDescent="0.55000000000000004">
      <c r="A34" s="1"/>
      <c r="B34" s="6"/>
      <c r="C34" s="1"/>
      <c r="D34" s="1"/>
      <c r="E34" s="1"/>
      <c r="F34" s="1"/>
      <c r="G34" s="29"/>
      <c r="H34" s="68"/>
      <c r="I34" s="28"/>
      <c r="J34" s="1"/>
      <c r="K34" s="6"/>
      <c r="L34" s="1"/>
      <c r="M34" s="1"/>
      <c r="N34" s="1"/>
      <c r="O34" s="1"/>
      <c r="P34" s="29"/>
      <c r="Q34" s="68"/>
      <c r="R34" s="28"/>
    </row>
    <row r="35" spans="1:18" ht="27.75" customHeight="1" x14ac:dyDescent="0.55000000000000004">
      <c r="A35" s="1"/>
      <c r="B35" s="6"/>
      <c r="C35" s="1"/>
      <c r="D35" s="1"/>
      <c r="E35" s="1"/>
      <c r="F35" s="1"/>
      <c r="G35" s="29"/>
      <c r="H35" s="68"/>
      <c r="I35" s="28"/>
      <c r="J35" s="1"/>
      <c r="K35" s="6"/>
      <c r="L35" s="1"/>
      <c r="M35" s="1"/>
      <c r="N35" s="1"/>
      <c r="O35" s="1"/>
      <c r="P35" s="29"/>
      <c r="Q35" s="68"/>
      <c r="R35" s="28"/>
    </row>
    <row r="36" spans="1:18" ht="27.75" customHeight="1" x14ac:dyDescent="0.55000000000000004">
      <c r="A36" s="1"/>
      <c r="B36" s="6"/>
      <c r="C36" s="1"/>
      <c r="D36" s="1"/>
      <c r="E36" s="1"/>
      <c r="F36" s="1"/>
      <c r="G36" s="29"/>
      <c r="H36" s="68"/>
      <c r="I36" s="28"/>
      <c r="J36" s="1"/>
      <c r="K36" s="6"/>
      <c r="L36" s="1"/>
      <c r="M36" s="1"/>
      <c r="N36" s="1"/>
      <c r="O36" s="1"/>
      <c r="P36" s="29"/>
      <c r="Q36" s="68"/>
      <c r="R36" s="28"/>
    </row>
    <row r="37" spans="1:18" ht="27.75" customHeight="1" x14ac:dyDescent="0.55000000000000004">
      <c r="A37" s="1"/>
      <c r="B37" s="6"/>
      <c r="C37" s="1"/>
      <c r="D37" s="1"/>
      <c r="E37" s="1"/>
      <c r="F37" s="1"/>
      <c r="G37" s="29"/>
      <c r="H37" s="68"/>
      <c r="I37" s="28"/>
      <c r="J37" s="1"/>
      <c r="K37" s="6"/>
      <c r="L37" s="1"/>
      <c r="M37" s="1"/>
      <c r="N37" s="1"/>
      <c r="O37" s="1"/>
      <c r="P37" s="29"/>
      <c r="Q37" s="68"/>
      <c r="R37" s="28"/>
    </row>
    <row r="38" spans="1:18" ht="27.75" customHeight="1" x14ac:dyDescent="0.55000000000000004">
      <c r="A38" s="1"/>
      <c r="B38" s="6"/>
      <c r="C38" s="1"/>
      <c r="D38" s="1"/>
      <c r="E38" s="1"/>
      <c r="F38" s="1"/>
      <c r="G38" s="29"/>
      <c r="H38" s="68"/>
      <c r="I38" s="28"/>
      <c r="J38" s="1"/>
      <c r="K38" s="6"/>
      <c r="L38" s="1"/>
      <c r="M38" s="1"/>
      <c r="N38" s="1"/>
      <c r="O38" s="1"/>
      <c r="P38" s="29"/>
      <c r="Q38" s="68"/>
      <c r="R38" s="28"/>
    </row>
    <row r="39" spans="1:18" ht="27.75" customHeight="1" x14ac:dyDescent="0.55000000000000004">
      <c r="A39" s="1"/>
      <c r="B39" s="6"/>
      <c r="C39" s="1"/>
      <c r="D39" s="1"/>
      <c r="E39" s="1"/>
      <c r="F39" s="1"/>
      <c r="G39" s="29"/>
      <c r="H39" s="68"/>
      <c r="I39" s="28"/>
      <c r="J39" s="1"/>
      <c r="K39" s="6"/>
      <c r="L39" s="1"/>
      <c r="M39" s="1"/>
      <c r="N39" s="1"/>
      <c r="O39" s="1"/>
      <c r="P39" s="29"/>
      <c r="Q39" s="68"/>
      <c r="R39" s="28"/>
    </row>
    <row r="40" spans="1:18" ht="27.75" customHeight="1" x14ac:dyDescent="0.55000000000000004">
      <c r="A40" s="1"/>
      <c r="B40" s="6"/>
      <c r="C40" s="1"/>
      <c r="D40" s="1"/>
      <c r="E40" s="1"/>
      <c r="F40" s="1"/>
      <c r="G40" s="29"/>
      <c r="H40" s="68"/>
      <c r="I40" s="28"/>
      <c r="J40" s="1"/>
      <c r="K40" s="6"/>
      <c r="L40" s="1"/>
      <c r="M40" s="1"/>
      <c r="N40" s="1"/>
      <c r="O40" s="1"/>
      <c r="P40" s="29"/>
      <c r="Q40" s="68"/>
      <c r="R40" s="28"/>
    </row>
    <row r="41" spans="1:18" ht="27.75" customHeight="1" x14ac:dyDescent="0.55000000000000004">
      <c r="A41" s="1"/>
      <c r="B41" s="6"/>
      <c r="C41" s="1"/>
      <c r="D41" s="1"/>
      <c r="E41" s="1"/>
      <c r="F41" s="1"/>
      <c r="G41" s="29"/>
      <c r="H41" s="68"/>
      <c r="I41" s="28"/>
      <c r="J41" s="1"/>
      <c r="K41" s="6"/>
      <c r="L41" s="1"/>
      <c r="M41" s="1"/>
      <c r="N41" s="1"/>
      <c r="O41" s="1"/>
      <c r="P41" s="29"/>
      <c r="Q41" s="68"/>
      <c r="R41" s="28"/>
    </row>
    <row r="42" spans="1:18" ht="27.75" customHeight="1" x14ac:dyDescent="0.55000000000000004">
      <c r="A42" s="1"/>
      <c r="B42" s="6"/>
      <c r="C42" s="1"/>
      <c r="D42" s="1"/>
      <c r="E42" s="1"/>
      <c r="F42" s="1"/>
      <c r="G42" s="29"/>
      <c r="H42" s="68"/>
      <c r="I42" s="28"/>
      <c r="J42" s="1"/>
      <c r="K42" s="6"/>
      <c r="L42" s="1"/>
      <c r="M42" s="1"/>
      <c r="N42" s="1"/>
      <c r="O42" s="1"/>
      <c r="P42" s="29"/>
      <c r="Q42" s="68"/>
      <c r="R42" s="28"/>
    </row>
    <row r="43" spans="1:18" x14ac:dyDescent="0.55000000000000004">
      <c r="A43" s="173" t="s">
        <v>95</v>
      </c>
      <c r="B43" s="173"/>
      <c r="C43" s="173"/>
      <c r="D43" s="173"/>
      <c r="E43" s="173"/>
      <c r="F43" s="173"/>
      <c r="G43" s="172">
        <f>AVERAGE(H11:H42)</f>
        <v>2.8928571428571428</v>
      </c>
      <c r="H43" s="170"/>
      <c r="I43" s="170"/>
      <c r="J43" s="173" t="s">
        <v>95</v>
      </c>
      <c r="K43" s="173"/>
      <c r="L43" s="173"/>
      <c r="M43" s="173"/>
      <c r="N43" s="173"/>
      <c r="O43" s="173"/>
      <c r="P43" s="172">
        <f>AVERAGE(Q11:Q42)</f>
        <v>2.8928571428571428</v>
      </c>
      <c r="Q43" s="170"/>
      <c r="R43" s="170"/>
    </row>
    <row r="44" spans="1:18" ht="24.6" customHeight="1" x14ac:dyDescent="0.55000000000000004">
      <c r="A44" s="153" t="s">
        <v>4</v>
      </c>
      <c r="B44" s="153"/>
      <c r="C44" s="153"/>
      <c r="D44" s="153"/>
      <c r="E44" s="153"/>
      <c r="F44" s="153"/>
      <c r="G44" s="171" t="str">
        <f>IF(G43&gt;=2.5,"ดีเยี่ยม",IF(G43&gt;=1.5,"ดี",IF(G43&gt;=1,"ผ่านเกณฑ์",IF(G43&gt;=0,"ไม่ผ่านเกณฑ์"))))</f>
        <v>ดีเยี่ยม</v>
      </c>
      <c r="H44" s="171"/>
      <c r="I44" s="171"/>
      <c r="J44" s="153" t="s">
        <v>4</v>
      </c>
      <c r="K44" s="153"/>
      <c r="L44" s="153"/>
      <c r="M44" s="153"/>
      <c r="N44" s="153"/>
      <c r="O44" s="153"/>
      <c r="P44" s="171" t="str">
        <f>IF(P43&gt;=2.5,"ดีเยี่ยม",IF(P43&gt;=1.5,"ดี",IF(P43&gt;=1,"ผ่านเกณฑ์",IF(P43&gt;=0,"ไม่ผ่านเกณฑ์"))))</f>
        <v>ดีเยี่ยม</v>
      </c>
      <c r="Q44" s="171"/>
      <c r="R44" s="171"/>
    </row>
    <row r="46" spans="1:18" x14ac:dyDescent="0.55000000000000004">
      <c r="B46" s="169" t="s">
        <v>96</v>
      </c>
      <c r="C46" s="169"/>
      <c r="F46" s="169" t="s">
        <v>96</v>
      </c>
      <c r="G46" s="169"/>
      <c r="H46" s="169"/>
      <c r="I46" s="169"/>
      <c r="K46" s="169" t="s">
        <v>96</v>
      </c>
      <c r="L46" s="169"/>
      <c r="O46" s="169" t="s">
        <v>96</v>
      </c>
      <c r="P46" s="169"/>
      <c r="Q46" s="169"/>
      <c r="R46" s="169"/>
    </row>
    <row r="47" spans="1:18" x14ac:dyDescent="0.55000000000000004">
      <c r="B47" s="131" t="str">
        <f>ข้อมูลพื้นฐาน!D8</f>
        <v>(นางสำรอง  ต้นกระโทก)</v>
      </c>
      <c r="C47" s="131"/>
      <c r="F47" s="131" t="str">
        <f>ข้อมูลพื้นฐาน!D10</f>
        <v>(นายสุนันท์  จงใจกลาง)</v>
      </c>
      <c r="G47" s="131"/>
      <c r="H47" s="131"/>
      <c r="I47" s="131"/>
      <c r="K47" s="131" t="str">
        <f>ข้อมูลพื้นฐาน!D8</f>
        <v>(นางสำรอง  ต้นกระโทก)</v>
      </c>
      <c r="L47" s="131"/>
      <c r="O47" s="131" t="str">
        <f>ข้อมูลพื้นฐาน!D10</f>
        <v>(นายสุนันท์  จงใจกลาง)</v>
      </c>
      <c r="P47" s="131"/>
      <c r="Q47" s="131"/>
      <c r="R47" s="131"/>
    </row>
    <row r="48" spans="1:18" x14ac:dyDescent="0.55000000000000004">
      <c r="B48" s="131" t="s">
        <v>12</v>
      </c>
      <c r="C48" s="131"/>
      <c r="F48" s="131" t="s">
        <v>14</v>
      </c>
      <c r="G48" s="131"/>
      <c r="H48" s="131"/>
      <c r="I48" s="131"/>
      <c r="K48" s="131" t="s">
        <v>12</v>
      </c>
      <c r="L48" s="131"/>
      <c r="O48" s="131" t="s">
        <v>14</v>
      </c>
      <c r="P48" s="131"/>
      <c r="Q48" s="131"/>
      <c r="R48" s="131"/>
    </row>
  </sheetData>
  <mergeCells count="50">
    <mergeCell ref="A1:I1"/>
    <mergeCell ref="A3:I3"/>
    <mergeCell ref="A4:I4"/>
    <mergeCell ref="A5:A10"/>
    <mergeCell ref="B5:B10"/>
    <mergeCell ref="C5:C10"/>
    <mergeCell ref="D5:D10"/>
    <mergeCell ref="E5:E10"/>
    <mergeCell ref="F5:F10"/>
    <mergeCell ref="G5:G10"/>
    <mergeCell ref="I5:I10"/>
    <mergeCell ref="H5:H10"/>
    <mergeCell ref="D2:E2"/>
    <mergeCell ref="B2:C2"/>
    <mergeCell ref="B47:C47"/>
    <mergeCell ref="F47:I47"/>
    <mergeCell ref="K47:L47"/>
    <mergeCell ref="O47:R47"/>
    <mergeCell ref="A43:F43"/>
    <mergeCell ref="G43:I43"/>
    <mergeCell ref="J43:O43"/>
    <mergeCell ref="P43:R43"/>
    <mergeCell ref="A44:F44"/>
    <mergeCell ref="G44:I44"/>
    <mergeCell ref="J44:O44"/>
    <mergeCell ref="P44:R44"/>
    <mergeCell ref="B48:C48"/>
    <mergeCell ref="F48:I48"/>
    <mergeCell ref="K48:L48"/>
    <mergeCell ref="O48:R48"/>
    <mergeCell ref="J1:R1"/>
    <mergeCell ref="F2:I2"/>
    <mergeCell ref="O2:R2"/>
    <mergeCell ref="J3:R3"/>
    <mergeCell ref="J4:R4"/>
    <mergeCell ref="J5:J10"/>
    <mergeCell ref="K5:K10"/>
    <mergeCell ref="L5:L10"/>
    <mergeCell ref="B46:C46"/>
    <mergeCell ref="F46:I46"/>
    <mergeCell ref="K46:L46"/>
    <mergeCell ref="O46:R46"/>
    <mergeCell ref="K2:L2"/>
    <mergeCell ref="M2:N2"/>
    <mergeCell ref="R5:R10"/>
    <mergeCell ref="M5:M10"/>
    <mergeCell ref="N5:N10"/>
    <mergeCell ref="O5:O10"/>
    <mergeCell ref="P5:P10"/>
    <mergeCell ref="Q5:Q10"/>
  </mergeCells>
  <pageMargins left="0.88" right="0.54" top="0.75" bottom="0.75" header="0.3" footer="0.3"/>
  <pageSetup paperSize="9" scale="56" orientation="portrait" horizontalDpi="4294967293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"/>
  <sheetViews>
    <sheetView topLeftCell="A10" zoomScale="85" zoomScaleNormal="85" workbookViewId="0">
      <selection activeCell="B25" sqref="B25"/>
    </sheetView>
  </sheetViews>
  <sheetFormatPr defaultColWidth="9" defaultRowHeight="24" x14ac:dyDescent="0.55000000000000004"/>
  <cols>
    <col min="1" max="1" width="5.75" style="4" customWidth="1"/>
    <col min="2" max="2" width="32.75" style="4" customWidth="1"/>
    <col min="3" max="16384" width="9" style="4"/>
  </cols>
  <sheetData>
    <row r="1" spans="1:5" ht="24" customHeight="1" x14ac:dyDescent="0.55000000000000004">
      <c r="A1" s="124" t="s">
        <v>38</v>
      </c>
      <c r="B1" s="124"/>
      <c r="C1" s="9"/>
      <c r="D1" s="9"/>
      <c r="E1" s="9"/>
    </row>
    <row r="2" spans="1:5" ht="10.5" customHeight="1" x14ac:dyDescent="0.55000000000000004">
      <c r="A2" s="10"/>
      <c r="B2" s="10"/>
      <c r="C2" s="10"/>
      <c r="D2" s="11"/>
    </row>
    <row r="3" spans="1:5" ht="21" customHeight="1" x14ac:dyDescent="0.55000000000000004">
      <c r="A3" s="125" t="s">
        <v>0</v>
      </c>
      <c r="B3" s="125" t="s">
        <v>1</v>
      </c>
    </row>
    <row r="4" spans="1:5" ht="24" customHeight="1" x14ac:dyDescent="0.55000000000000004">
      <c r="A4" s="126"/>
      <c r="B4" s="126"/>
    </row>
    <row r="5" spans="1:5" ht="18.75" customHeight="1" x14ac:dyDescent="0.55000000000000004">
      <c r="A5" s="12">
        <v>1</v>
      </c>
      <c r="B5" s="101" t="s">
        <v>159</v>
      </c>
    </row>
    <row r="6" spans="1:5" ht="18.75" customHeight="1" x14ac:dyDescent="0.55000000000000004">
      <c r="A6" s="12">
        <v>2</v>
      </c>
      <c r="B6" s="101" t="s">
        <v>160</v>
      </c>
    </row>
    <row r="7" spans="1:5" ht="18.75" customHeight="1" x14ac:dyDescent="0.55000000000000004">
      <c r="A7" s="12">
        <v>3</v>
      </c>
      <c r="B7" s="101" t="s">
        <v>161</v>
      </c>
    </row>
    <row r="8" spans="1:5" ht="18.75" customHeight="1" x14ac:dyDescent="0.55000000000000004">
      <c r="A8" s="12">
        <v>4</v>
      </c>
      <c r="B8" s="101" t="s">
        <v>162</v>
      </c>
    </row>
    <row r="9" spans="1:5" ht="18.75" customHeight="1" x14ac:dyDescent="0.55000000000000004">
      <c r="A9" s="12">
        <v>5</v>
      </c>
      <c r="B9" s="101" t="s">
        <v>163</v>
      </c>
    </row>
    <row r="10" spans="1:5" ht="18.75" customHeight="1" x14ac:dyDescent="0.55000000000000004">
      <c r="A10" s="12">
        <v>6</v>
      </c>
      <c r="B10" s="101" t="s">
        <v>164</v>
      </c>
    </row>
    <row r="11" spans="1:5" ht="18.75" customHeight="1" x14ac:dyDescent="0.55000000000000004">
      <c r="A11" s="12">
        <v>7</v>
      </c>
      <c r="B11" s="101" t="s">
        <v>165</v>
      </c>
    </row>
    <row r="12" spans="1:5" ht="18.75" customHeight="1" x14ac:dyDescent="0.55000000000000004">
      <c r="A12" s="12">
        <v>8</v>
      </c>
      <c r="B12" s="6" t="s">
        <v>166</v>
      </c>
    </row>
    <row r="13" spans="1:5" ht="18.75" customHeight="1" x14ac:dyDescent="0.55000000000000004">
      <c r="A13" s="12">
        <v>9</v>
      </c>
      <c r="B13" s="6" t="s">
        <v>167</v>
      </c>
    </row>
    <row r="14" spans="1:5" ht="18.75" customHeight="1" x14ac:dyDescent="0.55000000000000004">
      <c r="A14" s="12">
        <v>10</v>
      </c>
      <c r="B14" s="6" t="s">
        <v>168</v>
      </c>
    </row>
    <row r="15" spans="1:5" ht="18.75" customHeight="1" x14ac:dyDescent="0.55000000000000004">
      <c r="A15" s="12">
        <v>11</v>
      </c>
      <c r="B15" s="6" t="s">
        <v>169</v>
      </c>
    </row>
    <row r="16" spans="1:5" ht="18.75" customHeight="1" x14ac:dyDescent="0.55000000000000004">
      <c r="A16" s="12">
        <v>12</v>
      </c>
      <c r="B16" s="6" t="s">
        <v>170</v>
      </c>
    </row>
    <row r="17" spans="1:5" ht="18.75" customHeight="1" x14ac:dyDescent="0.55000000000000004">
      <c r="A17" s="12">
        <v>13</v>
      </c>
      <c r="B17" s="6" t="s">
        <v>171</v>
      </c>
    </row>
    <row r="18" spans="1:5" ht="18.75" customHeight="1" x14ac:dyDescent="0.55000000000000004">
      <c r="A18" s="12">
        <v>14</v>
      </c>
      <c r="B18" s="6" t="s">
        <v>172</v>
      </c>
    </row>
    <row r="19" spans="1:5" ht="18.75" customHeight="1" x14ac:dyDescent="0.55000000000000004">
      <c r="A19" s="12">
        <v>15</v>
      </c>
      <c r="B19" s="6" t="s">
        <v>173</v>
      </c>
    </row>
    <row r="20" spans="1:5" ht="18.75" customHeight="1" x14ac:dyDescent="0.55000000000000004">
      <c r="A20" s="12">
        <v>16</v>
      </c>
      <c r="B20" s="6" t="s">
        <v>174</v>
      </c>
    </row>
    <row r="21" spans="1:5" ht="18.75" customHeight="1" x14ac:dyDescent="0.55000000000000004">
      <c r="A21" s="12">
        <v>17</v>
      </c>
      <c r="B21" s="102" t="s">
        <v>175</v>
      </c>
      <c r="E21" s="14"/>
    </row>
    <row r="22" spans="1:5" ht="18.75" customHeight="1" x14ac:dyDescent="0.55000000000000004">
      <c r="A22" s="12">
        <v>18</v>
      </c>
      <c r="B22" s="102" t="s">
        <v>176</v>
      </c>
      <c r="E22" s="14"/>
    </row>
    <row r="23" spans="1:5" ht="18.75" customHeight="1" x14ac:dyDescent="0.55000000000000004">
      <c r="A23" s="12">
        <v>19</v>
      </c>
      <c r="B23" s="102" t="s">
        <v>177</v>
      </c>
      <c r="E23" s="14"/>
    </row>
    <row r="24" spans="1:5" ht="18.75" customHeight="1" x14ac:dyDescent="0.55000000000000004">
      <c r="A24" s="12">
        <v>20</v>
      </c>
      <c r="B24" s="102" t="s">
        <v>178</v>
      </c>
      <c r="E24" s="14"/>
    </row>
    <row r="25" spans="1:5" ht="18.75" customHeight="1" x14ac:dyDescent="0.55000000000000004">
      <c r="A25" s="12">
        <v>21</v>
      </c>
      <c r="B25" s="102" t="s">
        <v>179</v>
      </c>
      <c r="E25" s="14"/>
    </row>
    <row r="26" spans="1:5" ht="18.75" customHeight="1" x14ac:dyDescent="0.55000000000000004">
      <c r="A26" s="12"/>
      <c r="B26" s="102"/>
      <c r="E26" s="14"/>
    </row>
    <row r="27" spans="1:5" ht="18.75" customHeight="1" x14ac:dyDescent="0.55000000000000004">
      <c r="A27" s="12"/>
      <c r="B27" s="102"/>
      <c r="E27" s="14"/>
    </row>
    <row r="28" spans="1:5" ht="18.75" customHeight="1" x14ac:dyDescent="0.55000000000000004">
      <c r="A28" s="12"/>
      <c r="B28" s="102"/>
      <c r="E28" s="14"/>
    </row>
    <row r="29" spans="1:5" ht="18.75" customHeight="1" x14ac:dyDescent="0.55000000000000004">
      <c r="A29" s="12"/>
      <c r="B29" s="13"/>
      <c r="E29" s="14"/>
    </row>
    <row r="30" spans="1:5" ht="18.75" customHeight="1" x14ac:dyDescent="0.55000000000000004">
      <c r="A30" s="12"/>
      <c r="B30" s="13"/>
      <c r="E30" s="14"/>
    </row>
    <row r="31" spans="1:5" ht="18.75" customHeight="1" x14ac:dyDescent="0.55000000000000004">
      <c r="A31" s="12"/>
      <c r="B31" s="13"/>
      <c r="E31" s="14"/>
    </row>
    <row r="32" spans="1:5" ht="18.75" customHeight="1" x14ac:dyDescent="0.55000000000000004">
      <c r="A32" s="12"/>
      <c r="B32" s="13"/>
      <c r="E32" s="14"/>
    </row>
    <row r="33" spans="1:5" ht="18.75" customHeight="1" x14ac:dyDescent="0.55000000000000004">
      <c r="A33" s="12"/>
      <c r="B33" s="13"/>
      <c r="E33" s="14"/>
    </row>
    <row r="34" spans="1:5" ht="18.75" customHeight="1" x14ac:dyDescent="0.55000000000000004">
      <c r="A34" s="12"/>
      <c r="B34" s="13"/>
    </row>
    <row r="35" spans="1:5" x14ac:dyDescent="0.55000000000000004">
      <c r="A35" s="12"/>
      <c r="B35" s="13"/>
    </row>
    <row r="36" spans="1:5" x14ac:dyDescent="0.55000000000000004">
      <c r="A36" s="12"/>
      <c r="B36" s="13"/>
    </row>
  </sheetData>
  <mergeCells count="3">
    <mergeCell ref="A1:B1"/>
    <mergeCell ref="A3:A4"/>
    <mergeCell ref="B3: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B688-0174-451A-A9B6-9D3FB5B63F22}">
  <sheetPr>
    <tabColor rgb="FFFFCC99"/>
  </sheetPr>
  <dimension ref="A2:M40"/>
  <sheetViews>
    <sheetView view="pageBreakPreview" topLeftCell="A10" zoomScale="96" zoomScaleNormal="69" zoomScaleSheetLayoutView="96" workbookViewId="0">
      <selection activeCell="E13" sqref="E13"/>
    </sheetView>
  </sheetViews>
  <sheetFormatPr defaultRowHeight="17.25" x14ac:dyDescent="0.4"/>
  <cols>
    <col min="1" max="3" width="9" style="46"/>
    <col min="4" max="4" width="9" style="46" customWidth="1"/>
    <col min="5" max="10" width="6.875" style="46" customWidth="1"/>
    <col min="11" max="11" width="5.875" style="46" customWidth="1"/>
    <col min="12" max="12" width="6.375" style="46" customWidth="1"/>
    <col min="13" max="13" width="9" style="46"/>
    <col min="14" max="14" width="18.625" style="46" customWidth="1"/>
    <col min="15" max="16384" width="9" style="46"/>
  </cols>
  <sheetData>
    <row r="2" spans="1:12" ht="14.25" customHeight="1" x14ac:dyDescent="0.4">
      <c r="A2" s="136" t="s">
        <v>111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37.5" customHeight="1" x14ac:dyDescent="0.4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30.75" x14ac:dyDescent="0.7">
      <c r="A4" s="47" t="s">
        <v>141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30.75" x14ac:dyDescent="0.7">
      <c r="A5" s="47" t="s">
        <v>146</v>
      </c>
      <c r="B5" s="47"/>
      <c r="C5" s="47"/>
      <c r="D5" s="47"/>
      <c r="E5" s="48" t="s">
        <v>133</v>
      </c>
      <c r="F5" s="137" t="s">
        <v>154</v>
      </c>
      <c r="G5" s="137"/>
      <c r="H5" s="137"/>
      <c r="I5" s="137"/>
      <c r="J5" s="137"/>
      <c r="K5" s="137"/>
      <c r="L5" s="137"/>
    </row>
    <row r="6" spans="1:12" ht="24.75" customHeight="1" x14ac:dyDescent="0.7">
      <c r="A6" s="55" t="s">
        <v>149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4.75" customHeight="1" x14ac:dyDescent="0.7">
      <c r="A7" s="100" t="s">
        <v>142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6" customHeight="1" x14ac:dyDescent="0.55000000000000004">
      <c r="A8" s="4"/>
      <c r="B8" s="4"/>
      <c r="C8" s="4"/>
      <c r="D8" s="4"/>
      <c r="E8" s="4"/>
      <c r="F8" s="4"/>
      <c r="G8" s="4"/>
      <c r="H8" s="4"/>
    </row>
    <row r="9" spans="1:12" ht="70.5" customHeight="1" x14ac:dyDescent="0.4">
      <c r="A9" s="138" t="s">
        <v>150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</row>
    <row r="10" spans="1:12" ht="20.25" customHeight="1" x14ac:dyDescent="0.55000000000000004">
      <c r="A10" s="128" t="s">
        <v>53</v>
      </c>
      <c r="B10" s="128"/>
      <c r="C10" s="128"/>
      <c r="D10" s="129" t="s">
        <v>112</v>
      </c>
      <c r="E10" s="130" t="s">
        <v>113</v>
      </c>
      <c r="F10" s="130"/>
      <c r="G10" s="130"/>
      <c r="H10" s="130"/>
      <c r="I10" s="130"/>
      <c r="J10" s="130"/>
      <c r="K10" s="130"/>
      <c r="L10" s="130"/>
    </row>
    <row r="11" spans="1:12" ht="22.5" customHeight="1" x14ac:dyDescent="0.55000000000000004">
      <c r="A11" s="128"/>
      <c r="B11" s="128"/>
      <c r="C11" s="128"/>
      <c r="D11" s="129"/>
      <c r="E11" s="130" t="s">
        <v>115</v>
      </c>
      <c r="F11" s="130"/>
      <c r="G11" s="130" t="s">
        <v>114</v>
      </c>
      <c r="H11" s="130"/>
      <c r="I11" s="130" t="s">
        <v>116</v>
      </c>
      <c r="J11" s="130"/>
      <c r="K11" s="130" t="s">
        <v>117</v>
      </c>
      <c r="L11" s="130"/>
    </row>
    <row r="12" spans="1:12" ht="24" x14ac:dyDescent="0.55000000000000004">
      <c r="A12" s="128"/>
      <c r="B12" s="128"/>
      <c r="C12" s="128"/>
      <c r="D12" s="129"/>
      <c r="E12" s="50" t="s">
        <v>118</v>
      </c>
      <c r="F12" s="50" t="s">
        <v>119</v>
      </c>
      <c r="G12" s="50" t="s">
        <v>118</v>
      </c>
      <c r="H12" s="50" t="s">
        <v>119</v>
      </c>
      <c r="I12" s="50" t="s">
        <v>118</v>
      </c>
      <c r="J12" s="50" t="s">
        <v>119</v>
      </c>
      <c r="K12" s="50" t="s">
        <v>118</v>
      </c>
      <c r="L12" s="50" t="s">
        <v>119</v>
      </c>
    </row>
    <row r="13" spans="1:12" ht="24.75" customHeight="1" x14ac:dyDescent="0.55000000000000004">
      <c r="A13" s="127" t="s">
        <v>134</v>
      </c>
      <c r="B13" s="127"/>
      <c r="C13" s="127"/>
      <c r="D13" s="51">
        <v>21</v>
      </c>
      <c r="E13" s="52">
        <f>'สรุปรวม 1 (เทอม1)'!D48</f>
        <v>0</v>
      </c>
      <c r="F13" s="53">
        <f>SUM(E13*100)/D13</f>
        <v>0</v>
      </c>
      <c r="G13" s="52">
        <f>'สรุปรวม 1 (เทอม1)'!D47</f>
        <v>0</v>
      </c>
      <c r="H13" s="53">
        <f>SUM(G13*100)/D13</f>
        <v>0</v>
      </c>
      <c r="I13" s="52">
        <f>'สรุปรวม 1 (เทอม1)'!D46</f>
        <v>0</v>
      </c>
      <c r="J13" s="53">
        <f>SUM(I13*100)/D13</f>
        <v>0</v>
      </c>
      <c r="K13" s="52">
        <f>'สรุปรวม 1 (เทอม1)'!D45</f>
        <v>21</v>
      </c>
      <c r="L13" s="53">
        <f>SUM(K13*100)/D13</f>
        <v>100</v>
      </c>
    </row>
    <row r="14" spans="1:12" ht="24.75" customHeight="1" x14ac:dyDescent="0.55000000000000004">
      <c r="A14" s="127" t="s">
        <v>123</v>
      </c>
      <c r="B14" s="127"/>
      <c r="C14" s="127"/>
      <c r="D14" s="51">
        <v>21</v>
      </c>
      <c r="E14" s="52">
        <f>'สรุปรวม 1 (เทอม1)'!F48</f>
        <v>0</v>
      </c>
      <c r="F14" s="53">
        <f t="shared" ref="F14:F20" si="0">SUM(E14*100)/D14</f>
        <v>0</v>
      </c>
      <c r="G14" s="52">
        <f>'สรุปรวม 1 (เทอม1)'!F47</f>
        <v>1</v>
      </c>
      <c r="H14" s="53">
        <f t="shared" ref="H14:H20" si="1">SUM(G14*100)/D14</f>
        <v>4.7619047619047619</v>
      </c>
      <c r="I14" s="52">
        <f>'สรุปรวม 1 (เทอม1)'!F46</f>
        <v>0</v>
      </c>
      <c r="J14" s="53">
        <f t="shared" ref="J14:J20" si="2">SUM(I14*100)/D14</f>
        <v>0</v>
      </c>
      <c r="K14" s="52">
        <f>'สรุปรวม 1 (เทอม1)'!F45</f>
        <v>20</v>
      </c>
      <c r="L14" s="53">
        <f t="shared" ref="L14:L20" si="3">SUM(K14*100)/D14</f>
        <v>95.238095238095241</v>
      </c>
    </row>
    <row r="15" spans="1:12" ht="24.75" customHeight="1" x14ac:dyDescent="0.55000000000000004">
      <c r="A15" s="127" t="s">
        <v>124</v>
      </c>
      <c r="B15" s="127"/>
      <c r="C15" s="127"/>
      <c r="D15" s="51">
        <v>21</v>
      </c>
      <c r="E15" s="52">
        <f>'สรุปรวม 1 (เทอม1)'!H48</f>
        <v>0</v>
      </c>
      <c r="F15" s="53">
        <f t="shared" si="0"/>
        <v>0</v>
      </c>
      <c r="G15" s="52">
        <f>'สรุปรวม 1 (เทอม1)'!H47</f>
        <v>1</v>
      </c>
      <c r="H15" s="53">
        <f t="shared" si="1"/>
        <v>4.7619047619047619</v>
      </c>
      <c r="I15" s="52">
        <f>'สรุปรวม 1 (เทอม1)'!H46</f>
        <v>7</v>
      </c>
      <c r="J15" s="53">
        <f t="shared" si="2"/>
        <v>33.333333333333336</v>
      </c>
      <c r="K15" s="52">
        <f>'สรุปรวม 1 (เทอม1)'!H45</f>
        <v>13</v>
      </c>
      <c r="L15" s="53">
        <f t="shared" si="3"/>
        <v>61.904761904761905</v>
      </c>
    </row>
    <row r="16" spans="1:12" ht="24.75" customHeight="1" x14ac:dyDescent="0.55000000000000004">
      <c r="A16" s="127" t="s">
        <v>125</v>
      </c>
      <c r="B16" s="127"/>
      <c r="C16" s="127"/>
      <c r="D16" s="51">
        <v>21</v>
      </c>
      <c r="E16" s="52">
        <f>'สรุปรวม 1 (เทอม1)'!J48</f>
        <v>0</v>
      </c>
      <c r="F16" s="53">
        <f t="shared" si="0"/>
        <v>0</v>
      </c>
      <c r="G16" s="52">
        <f>'สรุปรวม 1 (เทอม1)'!J47</f>
        <v>0</v>
      </c>
      <c r="H16" s="53">
        <f t="shared" si="1"/>
        <v>0</v>
      </c>
      <c r="I16" s="52">
        <f>'สรุปรวม 1 (เทอม1)'!J46</f>
        <v>4</v>
      </c>
      <c r="J16" s="53">
        <f t="shared" si="2"/>
        <v>19.047619047619047</v>
      </c>
      <c r="K16" s="52">
        <f>'สรุปรวม 1 (เทอม1)'!J45</f>
        <v>17</v>
      </c>
      <c r="L16" s="53">
        <f t="shared" si="3"/>
        <v>80.952380952380949</v>
      </c>
    </row>
    <row r="17" spans="1:13" ht="24.75" customHeight="1" x14ac:dyDescent="0.55000000000000004">
      <c r="A17" s="127" t="s">
        <v>126</v>
      </c>
      <c r="B17" s="127"/>
      <c r="C17" s="127"/>
      <c r="D17" s="51">
        <v>21</v>
      </c>
      <c r="E17" s="52">
        <f>'สรุปรวม 1 (เทอม1)'!L48</f>
        <v>0</v>
      </c>
      <c r="F17" s="53">
        <f t="shared" si="0"/>
        <v>0</v>
      </c>
      <c r="G17" s="52">
        <f>'สรุปรวม 1 (เทอม1)'!L47</f>
        <v>0</v>
      </c>
      <c r="H17" s="53">
        <f t="shared" si="1"/>
        <v>0</v>
      </c>
      <c r="I17" s="52">
        <f>'สรุปรวม 1 (เทอม1)'!L46</f>
        <v>4</v>
      </c>
      <c r="J17" s="53">
        <f t="shared" si="2"/>
        <v>19.047619047619047</v>
      </c>
      <c r="K17" s="52">
        <f>'สรุปรวม 1 (เทอม1)'!L45</f>
        <v>17</v>
      </c>
      <c r="L17" s="53">
        <f t="shared" si="3"/>
        <v>80.952380952380949</v>
      </c>
    </row>
    <row r="18" spans="1:13" ht="24.75" customHeight="1" x14ac:dyDescent="0.55000000000000004">
      <c r="A18" s="127" t="s">
        <v>127</v>
      </c>
      <c r="B18" s="127"/>
      <c r="C18" s="127"/>
      <c r="D18" s="51">
        <v>21</v>
      </c>
      <c r="E18" s="52">
        <f>'สรุปรวม 1 (เทอม1)'!N48</f>
        <v>0</v>
      </c>
      <c r="F18" s="53">
        <f t="shared" si="0"/>
        <v>0</v>
      </c>
      <c r="G18" s="52">
        <f>'สรุปรวม 1 (เทอม1)'!N47</f>
        <v>0</v>
      </c>
      <c r="H18" s="53">
        <f t="shared" si="1"/>
        <v>0</v>
      </c>
      <c r="I18" s="52">
        <f>'สรุปรวม 1 (เทอม1)'!N46</f>
        <v>9</v>
      </c>
      <c r="J18" s="53">
        <f t="shared" si="2"/>
        <v>42.857142857142854</v>
      </c>
      <c r="K18" s="52">
        <f>'สรุปรวม 1 (เทอม1)'!N45</f>
        <v>12</v>
      </c>
      <c r="L18" s="53">
        <f t="shared" si="3"/>
        <v>57.142857142857146</v>
      </c>
    </row>
    <row r="19" spans="1:13" ht="24.75" customHeight="1" x14ac:dyDescent="0.55000000000000004">
      <c r="A19" s="127" t="s">
        <v>128</v>
      </c>
      <c r="B19" s="127"/>
      <c r="C19" s="127"/>
      <c r="D19" s="51">
        <v>21</v>
      </c>
      <c r="E19" s="52">
        <f>'สรุปรวม 1 (เทอม1)'!P48</f>
        <v>0</v>
      </c>
      <c r="F19" s="53">
        <f t="shared" si="0"/>
        <v>0</v>
      </c>
      <c r="G19" s="52">
        <f>'สรุปรวม 1 (เทอม1)'!P47</f>
        <v>0</v>
      </c>
      <c r="H19" s="53">
        <f t="shared" si="1"/>
        <v>0</v>
      </c>
      <c r="I19" s="52">
        <f>'สรุปรวม 1 (เทอม1)'!P46</f>
        <v>0</v>
      </c>
      <c r="J19" s="53">
        <f t="shared" si="2"/>
        <v>0</v>
      </c>
      <c r="K19" s="52">
        <f>'สรุปรวม 1 (เทอม1)'!P45</f>
        <v>21</v>
      </c>
      <c r="L19" s="53">
        <f t="shared" si="3"/>
        <v>100</v>
      </c>
    </row>
    <row r="20" spans="1:13" ht="24.75" customHeight="1" x14ac:dyDescent="0.55000000000000004">
      <c r="A20" s="127" t="s">
        <v>129</v>
      </c>
      <c r="B20" s="127"/>
      <c r="C20" s="127"/>
      <c r="D20" s="51">
        <v>21</v>
      </c>
      <c r="E20" s="52">
        <f>'สรุปรวม 1 (เทอม1)'!R48</f>
        <v>0</v>
      </c>
      <c r="F20" s="53">
        <f t="shared" si="0"/>
        <v>0</v>
      </c>
      <c r="G20" s="52">
        <f>'สรุปรวม 1 (เทอม1)'!R47</f>
        <v>0</v>
      </c>
      <c r="H20" s="53">
        <f t="shared" si="1"/>
        <v>0</v>
      </c>
      <c r="I20" s="52">
        <f>'สรุปรวม 1 (เทอม1)'!R46</f>
        <v>1</v>
      </c>
      <c r="J20" s="53">
        <f t="shared" si="2"/>
        <v>4.7619047619047619</v>
      </c>
      <c r="K20" s="52">
        <f>'สรุปรวม 1 (เทอม1)'!R45</f>
        <v>20</v>
      </c>
      <c r="L20" s="53">
        <f t="shared" si="3"/>
        <v>95.238095238095241</v>
      </c>
    </row>
    <row r="21" spans="1:13" ht="24.75" customHeight="1" x14ac:dyDescent="0.55000000000000004">
      <c r="A21" s="133" t="s">
        <v>121</v>
      </c>
      <c r="B21" s="133"/>
      <c r="C21" s="133"/>
      <c r="D21" s="133"/>
      <c r="E21" s="133"/>
      <c r="F21" s="133"/>
      <c r="G21" s="133"/>
      <c r="H21" s="133"/>
      <c r="I21" s="134">
        <f>'สรุปรวม 1 (เทอม1)'!U45+'สรุปรวม 1 (เทอม1)'!U46</f>
        <v>21</v>
      </c>
      <c r="J21" s="134"/>
      <c r="K21" s="134"/>
      <c r="L21" s="134"/>
      <c r="M21" s="4"/>
    </row>
    <row r="22" spans="1:13" ht="24.75" customHeight="1" x14ac:dyDescent="0.55000000000000004">
      <c r="A22" s="133" t="s">
        <v>120</v>
      </c>
      <c r="B22" s="133"/>
      <c r="C22" s="133"/>
      <c r="D22" s="133"/>
      <c r="E22" s="133"/>
      <c r="F22" s="133"/>
      <c r="G22" s="133"/>
      <c r="H22" s="133"/>
      <c r="I22" s="135">
        <f>SUM(I21*100)/D20</f>
        <v>100</v>
      </c>
      <c r="J22" s="135"/>
      <c r="K22" s="135"/>
      <c r="L22" s="135"/>
      <c r="M22" s="4"/>
    </row>
    <row r="23" spans="1:13" ht="12.75" customHeight="1" x14ac:dyDescent="0.55000000000000004">
      <c r="A23" s="4"/>
      <c r="B23" s="4"/>
      <c r="C23" s="4"/>
      <c r="D23" s="4"/>
      <c r="E23" s="4"/>
      <c r="F23" s="4"/>
      <c r="G23" s="4"/>
      <c r="H23" s="4"/>
      <c r="M23" s="4"/>
    </row>
    <row r="24" spans="1:13" ht="22.5" customHeight="1" x14ac:dyDescent="0.55000000000000004">
      <c r="A24" s="4" t="s">
        <v>122</v>
      </c>
      <c r="B24" s="4"/>
      <c r="C24" s="4"/>
      <c r="D24" s="4"/>
      <c r="E24" s="4"/>
      <c r="F24" s="4"/>
      <c r="G24" s="4"/>
      <c r="H24" s="4"/>
      <c r="M24" s="4"/>
    </row>
    <row r="25" spans="1:13" ht="7.5" customHeight="1" x14ac:dyDescent="0.55000000000000004">
      <c r="A25" s="4"/>
      <c r="B25" s="4"/>
      <c r="C25" s="4"/>
      <c r="D25" s="4"/>
      <c r="E25" s="4"/>
      <c r="F25" s="4"/>
      <c r="G25" s="4"/>
      <c r="H25" s="4"/>
    </row>
    <row r="26" spans="1:13" ht="22.5" customHeight="1" x14ac:dyDescent="0.55000000000000004">
      <c r="A26" s="4"/>
      <c r="B26" s="4"/>
      <c r="C26" s="4"/>
      <c r="D26" s="4"/>
      <c r="E26" s="131" t="s">
        <v>130</v>
      </c>
      <c r="F26" s="131"/>
      <c r="G26" s="131"/>
      <c r="H26" s="131"/>
      <c r="I26" s="131"/>
      <c r="J26" s="131"/>
      <c r="K26" s="3"/>
      <c r="L26" s="3"/>
    </row>
    <row r="27" spans="1:13" ht="24" customHeight="1" x14ac:dyDescent="0.55000000000000004">
      <c r="A27" s="4"/>
      <c r="B27" s="4"/>
      <c r="C27" s="4"/>
      <c r="D27" s="4"/>
      <c r="E27" s="131" t="str">
        <f>ข้อมูลพื้นฐาน!D8</f>
        <v>(นางสำรอง  ต้นกระโทก)</v>
      </c>
      <c r="F27" s="131"/>
      <c r="G27" s="131"/>
      <c r="H27" s="131"/>
      <c r="I27" s="131"/>
      <c r="J27" s="131"/>
      <c r="K27" s="3"/>
      <c r="L27" s="3"/>
    </row>
    <row r="28" spans="1:13" ht="24" customHeight="1" x14ac:dyDescent="0.55000000000000004">
      <c r="E28" s="131" t="str">
        <f>ข้อมูลพื้นฐาน!D9</f>
        <v>ครูประจำชั้น</v>
      </c>
      <c r="F28" s="131"/>
      <c r="G28" s="131"/>
      <c r="H28" s="131"/>
      <c r="I28" s="131"/>
      <c r="J28" s="131"/>
    </row>
    <row r="29" spans="1:13" ht="8.25" customHeight="1" x14ac:dyDescent="0.55000000000000004">
      <c r="G29" s="4"/>
      <c r="H29" s="4"/>
      <c r="I29" s="4"/>
      <c r="J29" s="4"/>
    </row>
    <row r="30" spans="1:13" ht="24" customHeight="1" x14ac:dyDescent="0.55000000000000004">
      <c r="A30" s="49" t="s">
        <v>131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3" ht="3.75" customHeight="1" x14ac:dyDescent="0.55000000000000004">
      <c r="A31" s="4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3" ht="62.25" customHeight="1" x14ac:dyDescent="0.55000000000000004">
      <c r="A32" s="132" t="s">
        <v>132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</row>
    <row r="33" spans="1:12" ht="12.75" customHeight="1" x14ac:dyDescent="0.5500000000000000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2.5" customHeight="1" x14ac:dyDescent="0.55000000000000004">
      <c r="A34" s="4"/>
      <c r="B34" s="4"/>
      <c r="C34" s="4"/>
      <c r="D34" s="4"/>
      <c r="E34" s="131" t="s">
        <v>130</v>
      </c>
      <c r="F34" s="131"/>
      <c r="G34" s="131"/>
      <c r="H34" s="131"/>
      <c r="I34" s="131"/>
      <c r="J34" s="131"/>
      <c r="K34" s="4"/>
      <c r="L34" s="4"/>
    </row>
    <row r="35" spans="1:12" ht="22.5" customHeight="1" x14ac:dyDescent="0.55000000000000004">
      <c r="A35" s="4"/>
      <c r="B35" s="4"/>
      <c r="C35" s="4"/>
      <c r="D35" s="4"/>
      <c r="E35" s="131" t="str">
        <f>ข้อมูลพื้นฐาน!D10</f>
        <v>(นายสุนันท์  จงใจกลาง)</v>
      </c>
      <c r="F35" s="131"/>
      <c r="G35" s="131"/>
      <c r="H35" s="131"/>
      <c r="I35" s="131"/>
      <c r="J35" s="131"/>
      <c r="K35" s="4"/>
      <c r="L35" s="4"/>
    </row>
    <row r="36" spans="1:12" ht="22.5" customHeight="1" x14ac:dyDescent="0.55000000000000004">
      <c r="A36" s="4"/>
      <c r="B36" s="4"/>
      <c r="C36" s="4"/>
      <c r="D36" s="4"/>
      <c r="E36" s="131" t="str">
        <f>ข้อมูลพื้นฐาน!D11</f>
        <v>ผู้อำนวยการโรงเรียน</v>
      </c>
      <c r="F36" s="131"/>
      <c r="G36" s="131"/>
      <c r="H36" s="131"/>
      <c r="I36" s="131"/>
      <c r="J36" s="131"/>
      <c r="K36" s="4"/>
      <c r="L36" s="4"/>
    </row>
    <row r="37" spans="1:12" ht="24" x14ac:dyDescent="0.5500000000000000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4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4" x14ac:dyDescent="0.5500000000000000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4" x14ac:dyDescent="0.5500000000000000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9">
    <mergeCell ref="A2:L3"/>
    <mergeCell ref="F5:L5"/>
    <mergeCell ref="E27:J27"/>
    <mergeCell ref="E28:J28"/>
    <mergeCell ref="E34:J34"/>
    <mergeCell ref="A14:C14"/>
    <mergeCell ref="A15:C15"/>
    <mergeCell ref="A16:C16"/>
    <mergeCell ref="A17:C17"/>
    <mergeCell ref="A18:C18"/>
    <mergeCell ref="A19:C19"/>
    <mergeCell ref="A9:L9"/>
    <mergeCell ref="E11:F11"/>
    <mergeCell ref="G11:H11"/>
    <mergeCell ref="I11:J11"/>
    <mergeCell ref="K11:L11"/>
    <mergeCell ref="E36:J36"/>
    <mergeCell ref="E26:J26"/>
    <mergeCell ref="A32:L32"/>
    <mergeCell ref="A20:C20"/>
    <mergeCell ref="A22:H22"/>
    <mergeCell ref="A21:H21"/>
    <mergeCell ref="I21:L21"/>
    <mergeCell ref="I22:L22"/>
    <mergeCell ref="A13:C13"/>
    <mergeCell ref="A10:C12"/>
    <mergeCell ref="D10:D12"/>
    <mergeCell ref="E10:L10"/>
    <mergeCell ref="E35:J35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  <pageSetUpPr fitToPage="1"/>
  </sheetPr>
  <dimension ref="A1:V50"/>
  <sheetViews>
    <sheetView view="pageBreakPreview" topLeftCell="C15" zoomScale="70" zoomScaleNormal="85" zoomScaleSheetLayoutView="70" workbookViewId="0">
      <selection activeCell="I32" sqref="I32"/>
    </sheetView>
  </sheetViews>
  <sheetFormatPr defaultColWidth="7.75" defaultRowHeight="24" x14ac:dyDescent="0.55000000000000004"/>
  <cols>
    <col min="1" max="1" width="6.875" style="4" customWidth="1"/>
    <col min="2" max="2" width="37.875" style="4" bestFit="1" customWidth="1"/>
    <col min="3" max="3" width="8.5" style="4" customWidth="1"/>
    <col min="4" max="4" width="9.375" style="4" customWidth="1"/>
    <col min="5" max="5" width="8.5" style="4" customWidth="1"/>
    <col min="6" max="6" width="9.375" style="4" customWidth="1"/>
    <col min="7" max="7" width="8.5" style="4" customWidth="1"/>
    <col min="8" max="8" width="9.375" style="4" customWidth="1"/>
    <col min="9" max="9" width="8.5" style="4" customWidth="1"/>
    <col min="10" max="10" width="9.375" style="4" customWidth="1"/>
    <col min="11" max="11" width="8.5" style="4" customWidth="1"/>
    <col min="12" max="12" width="9.375" style="4" customWidth="1"/>
    <col min="13" max="13" width="8.5" style="4" customWidth="1"/>
    <col min="14" max="14" width="9.375" style="4" customWidth="1"/>
    <col min="15" max="15" width="8.5" style="4" customWidth="1"/>
    <col min="16" max="16" width="9.375" style="4" customWidth="1"/>
    <col min="17" max="17" width="8.5" style="4" customWidth="1"/>
    <col min="18" max="18" width="9.375" style="4" customWidth="1"/>
    <col min="19" max="20" width="16.125" style="4" customWidth="1"/>
    <col min="21" max="21" width="14.5" style="4" customWidth="1"/>
    <col min="22" max="16384" width="7.75" style="4"/>
  </cols>
  <sheetData>
    <row r="1" spans="1:21" ht="27.75" x14ac:dyDescent="0.55000000000000004">
      <c r="A1" s="140" t="s">
        <v>49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1" s="17" customFormat="1" ht="27.75" x14ac:dyDescent="0.65">
      <c r="A2" s="155" t="str">
        <f>ข้อมูลพื้นฐาน!D4</f>
        <v>ชั้นประถมศึกษาปีที่ 2</v>
      </c>
      <c r="B2" s="155"/>
      <c r="C2" s="155"/>
      <c r="D2" s="155"/>
      <c r="E2" s="155"/>
      <c r="F2" s="155"/>
      <c r="G2" s="155"/>
      <c r="H2" s="155"/>
      <c r="I2" s="155"/>
      <c r="J2" s="140" t="s">
        <v>41</v>
      </c>
      <c r="K2" s="140"/>
      <c r="L2" s="140" t="str">
        <f>ข้อมูลพื้นฐาน!D6</f>
        <v>ปีการศึกษา 2565</v>
      </c>
      <c r="M2" s="140"/>
      <c r="N2" s="16"/>
      <c r="O2" s="16"/>
      <c r="P2" s="16"/>
      <c r="Q2" s="16"/>
      <c r="R2" s="16"/>
      <c r="S2" s="16"/>
      <c r="T2" s="16"/>
      <c r="U2" s="16"/>
    </row>
    <row r="3" spans="1:21" s="17" customFormat="1" ht="27.75" x14ac:dyDescent="0.65">
      <c r="A3" s="150" t="str">
        <f>ข้อมูลพื้นฐาน!D7</f>
        <v>โรงเรียนบ้านกุดโบสถ์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</row>
    <row r="4" spans="1:21" ht="9" customHeight="1" x14ac:dyDescent="0.55000000000000004">
      <c r="A4" s="15"/>
      <c r="B4" s="15"/>
      <c r="C4" s="15"/>
      <c r="D4" s="44"/>
      <c r="E4" s="15"/>
      <c r="F4" s="44"/>
      <c r="G4" s="15"/>
      <c r="H4" s="44"/>
      <c r="I4" s="15"/>
      <c r="J4" s="44"/>
      <c r="K4" s="15"/>
      <c r="L4" s="44"/>
      <c r="M4" s="15"/>
      <c r="N4" s="44"/>
      <c r="O4" s="15"/>
      <c r="P4" s="44"/>
      <c r="Q4" s="15"/>
      <c r="R4" s="44"/>
      <c r="S4" s="15"/>
      <c r="T4" s="15"/>
      <c r="U4" s="15"/>
    </row>
    <row r="5" spans="1:21" ht="19.899999999999999" customHeight="1" x14ac:dyDescent="0.55000000000000004">
      <c r="A5" s="153" t="s">
        <v>17</v>
      </c>
      <c r="B5" s="154" t="s">
        <v>1</v>
      </c>
      <c r="C5" s="151" t="s">
        <v>22</v>
      </c>
      <c r="D5" s="139" t="s">
        <v>4</v>
      </c>
      <c r="E5" s="151" t="s">
        <v>24</v>
      </c>
      <c r="F5" s="139" t="s">
        <v>4</v>
      </c>
      <c r="G5" s="151" t="s">
        <v>25</v>
      </c>
      <c r="H5" s="139" t="s">
        <v>4</v>
      </c>
      <c r="I5" s="151" t="s">
        <v>26</v>
      </c>
      <c r="J5" s="139" t="s">
        <v>4</v>
      </c>
      <c r="K5" s="151" t="s">
        <v>27</v>
      </c>
      <c r="L5" s="139" t="s">
        <v>4</v>
      </c>
      <c r="M5" s="151" t="s">
        <v>28</v>
      </c>
      <c r="N5" s="139" t="s">
        <v>4</v>
      </c>
      <c r="O5" s="151" t="s">
        <v>29</v>
      </c>
      <c r="P5" s="139" t="s">
        <v>4</v>
      </c>
      <c r="Q5" s="151" t="s">
        <v>31</v>
      </c>
      <c r="R5" s="139" t="s">
        <v>4</v>
      </c>
      <c r="S5" s="152" t="s">
        <v>2</v>
      </c>
      <c r="T5" s="149" t="s">
        <v>3</v>
      </c>
      <c r="U5" s="139" t="s">
        <v>4</v>
      </c>
    </row>
    <row r="6" spans="1:21" ht="19.899999999999999" customHeight="1" x14ac:dyDescent="0.55000000000000004">
      <c r="A6" s="153"/>
      <c r="B6" s="154"/>
      <c r="C6" s="151"/>
      <c r="D6" s="139"/>
      <c r="E6" s="151"/>
      <c r="F6" s="139"/>
      <c r="G6" s="151"/>
      <c r="H6" s="139"/>
      <c r="I6" s="151"/>
      <c r="J6" s="139"/>
      <c r="K6" s="151"/>
      <c r="L6" s="139"/>
      <c r="M6" s="151"/>
      <c r="N6" s="139"/>
      <c r="O6" s="151"/>
      <c r="P6" s="139"/>
      <c r="Q6" s="151"/>
      <c r="R6" s="139"/>
      <c r="S6" s="152"/>
      <c r="T6" s="149"/>
      <c r="U6" s="139"/>
    </row>
    <row r="7" spans="1:21" ht="19.899999999999999" customHeight="1" x14ac:dyDescent="0.55000000000000004">
      <c r="A7" s="153"/>
      <c r="B7" s="154"/>
      <c r="C7" s="151"/>
      <c r="D7" s="139"/>
      <c r="E7" s="151"/>
      <c r="F7" s="139"/>
      <c r="G7" s="151"/>
      <c r="H7" s="139"/>
      <c r="I7" s="151"/>
      <c r="J7" s="139"/>
      <c r="K7" s="151"/>
      <c r="L7" s="139"/>
      <c r="M7" s="151"/>
      <c r="N7" s="139"/>
      <c r="O7" s="151"/>
      <c r="P7" s="139"/>
      <c r="Q7" s="151"/>
      <c r="R7" s="139"/>
      <c r="S7" s="152"/>
      <c r="T7" s="149"/>
      <c r="U7" s="139"/>
    </row>
    <row r="8" spans="1:21" ht="19.899999999999999" customHeight="1" x14ac:dyDescent="0.55000000000000004">
      <c r="A8" s="153"/>
      <c r="B8" s="154"/>
      <c r="C8" s="151"/>
      <c r="D8" s="139"/>
      <c r="E8" s="151"/>
      <c r="F8" s="139"/>
      <c r="G8" s="151"/>
      <c r="H8" s="139"/>
      <c r="I8" s="151"/>
      <c r="J8" s="139"/>
      <c r="K8" s="151"/>
      <c r="L8" s="139"/>
      <c r="M8" s="151"/>
      <c r="N8" s="139"/>
      <c r="O8" s="151"/>
      <c r="P8" s="139"/>
      <c r="Q8" s="151"/>
      <c r="R8" s="139"/>
      <c r="S8" s="152"/>
      <c r="T8" s="149"/>
      <c r="U8" s="139"/>
    </row>
    <row r="9" spans="1:21" ht="19.899999999999999" customHeight="1" x14ac:dyDescent="0.55000000000000004">
      <c r="A9" s="153"/>
      <c r="B9" s="154"/>
      <c r="C9" s="151"/>
      <c r="D9" s="139"/>
      <c r="E9" s="151"/>
      <c r="F9" s="139"/>
      <c r="G9" s="151"/>
      <c r="H9" s="139"/>
      <c r="I9" s="151"/>
      <c r="J9" s="139"/>
      <c r="K9" s="151"/>
      <c r="L9" s="139"/>
      <c r="M9" s="151"/>
      <c r="N9" s="139"/>
      <c r="O9" s="151"/>
      <c r="P9" s="139"/>
      <c r="Q9" s="151"/>
      <c r="R9" s="139"/>
      <c r="S9" s="152"/>
      <c r="T9" s="149"/>
      <c r="U9" s="139"/>
    </row>
    <row r="10" spans="1:21" ht="39" customHeight="1" x14ac:dyDescent="0.55000000000000004">
      <c r="A10" s="153"/>
      <c r="B10" s="154"/>
      <c r="C10" s="151"/>
      <c r="D10" s="139"/>
      <c r="E10" s="151"/>
      <c r="F10" s="139"/>
      <c r="G10" s="151"/>
      <c r="H10" s="139"/>
      <c r="I10" s="151"/>
      <c r="J10" s="139"/>
      <c r="K10" s="151"/>
      <c r="L10" s="139"/>
      <c r="M10" s="151"/>
      <c r="N10" s="139"/>
      <c r="O10" s="151"/>
      <c r="P10" s="139"/>
      <c r="Q10" s="151"/>
      <c r="R10" s="139"/>
      <c r="S10" s="152"/>
      <c r="T10" s="149"/>
      <c r="U10" s="139"/>
    </row>
    <row r="11" spans="1:21" x14ac:dyDescent="0.55000000000000004">
      <c r="A11" s="1">
        <v>1</v>
      </c>
      <c r="B11" s="5" t="str">
        <f>ข้อมูลนักเรียน!B5</f>
        <v>เด็กชายทิวัตถ์  คล้ายกระโทก</v>
      </c>
      <c r="C11" s="18">
        <f>'คุณลักษณะข้อที่ 1'!J11</f>
        <v>3</v>
      </c>
      <c r="D11" s="54" t="str">
        <f>IF(C11&gt;=2.5,"ดีเยี่ยม",IF(C11&gt;=1.5,"ดี",IF(C11&gt;=1,"ผ่านเกณฑ์",IF(C11&gt;=0,"ไม่ผ่านเกณฑ์"))))</f>
        <v>ดีเยี่ยม</v>
      </c>
      <c r="E11" s="18">
        <f>'คุณลักษณะข้อที่ 2'!H11</f>
        <v>3</v>
      </c>
      <c r="F11" s="54" t="str">
        <f>IF(E11&gt;=2.5,"ดีเยี่ยม",IF(E11&gt;=1.5,"ดี",IF(E11&gt;=1,"ผ่านเกณฑ์",IF(E11&gt;=0,"ไม่ผ่านเกณฑ์"))))</f>
        <v>ดีเยี่ยม</v>
      </c>
      <c r="G11" s="18">
        <f>'คุณลักษณะข้อที่ 3'!H11</f>
        <v>2</v>
      </c>
      <c r="H11" s="54" t="str">
        <f>IF(G11&gt;=2.5,"ดีเยี่ยม",IF(G11&gt;=1.5,"ดี",IF(G11&gt;=1,"ผ่านเกณฑ์",IF(G11&gt;=0,"ไม่ผ่านเกณฑ์"))))</f>
        <v>ดี</v>
      </c>
      <c r="I11" s="18">
        <f>'คุณลักษณะข้อที่ 4'!I11</f>
        <v>2.4</v>
      </c>
      <c r="J11" s="54" t="str">
        <f>IF(I11&gt;=2.5,"ดีเยี่ยม",IF(I11&gt;=1.5,"ดี",IF(I11&gt;=1,"ผ่านเกณฑ์",IF(I11&gt;=0,"ไม่ผ่านเกณฑ์"))))</f>
        <v>ดี</v>
      </c>
      <c r="K11" s="18">
        <f>'คุณลักษณะข้อที่ 5'!G11</f>
        <v>2.3333333333333335</v>
      </c>
      <c r="L11" s="54" t="str">
        <f>IF(K11&gt;=2.5,"ดีเยี่ยม",IF(K11&gt;=1.5,"ดี",IF(K11&gt;=1,"ผ่านเกณฑ์",IF(K11&gt;=0,"ไม่ผ่านเกณฑ์"))))</f>
        <v>ดี</v>
      </c>
      <c r="M11" s="18">
        <f>'คุณลักษณะข้อที่ 6'!H11</f>
        <v>1.75</v>
      </c>
      <c r="N11" s="54" t="str">
        <f>IF(M11&gt;=2.5,"ดีเยี่ยม",IF(M11&gt;=1.5,"ดี",IF(M11&gt;=1,"ผ่านเกณฑ์",IF(M11&gt;=0,"ไม่ผ่านเกณฑ์"))))</f>
        <v>ดี</v>
      </c>
      <c r="O11" s="18">
        <f>'คุณลักษณะข้อที่ 7'!I11</f>
        <v>2.6</v>
      </c>
      <c r="P11" s="54" t="str">
        <f>IF(O11&gt;=2.5,"ดีเยี่ยม",IF(O11&gt;=1.5,"ดี",IF(O11&gt;=1,"ผ่านเกณฑ์",IF(O11&gt;=0,"ไม่ผ่านเกณฑ์"))))</f>
        <v>ดีเยี่ยม</v>
      </c>
      <c r="Q11" s="18">
        <f>'คุณลักษณะข้อที่ 8'!H11</f>
        <v>2.5</v>
      </c>
      <c r="R11" s="54" t="str">
        <f>IF(Q11&gt;=2.5,"ดีเยี่ยม",IF(Q11&gt;=1.5,"ดี",IF(Q11&gt;=1,"ผ่านเกณฑ์",IF(Q11&gt;=0,"ไม่ผ่านเกณฑ์"))))</f>
        <v>ดีเยี่ยม</v>
      </c>
      <c r="S11" s="38">
        <f>SUM(C11:Q11)</f>
        <v>19.583333333333336</v>
      </c>
      <c r="T11" s="32">
        <f>AVERAGE(C11:Q11)</f>
        <v>2.447916666666667</v>
      </c>
      <c r="U11" s="28" t="str">
        <f>IF(T11&gt;=2.5,"ดีเยี่ยม",IF(T11&gt;=1.5,"ดี",IF(T11&gt;=1,"ผ่านเกณฑ์",IF(T11&gt;=0,"ไม่ผ่านเกณฑ์"))))</f>
        <v>ดี</v>
      </c>
    </row>
    <row r="12" spans="1:21" x14ac:dyDescent="0.55000000000000004">
      <c r="A12" s="1">
        <v>2</v>
      </c>
      <c r="B12" s="5" t="str">
        <f>ข้อมูลนักเรียน!B6</f>
        <v>เด็กชายเมธาพัศ  แผ้วครบุรี</v>
      </c>
      <c r="C12" s="18">
        <f>'คุณลักษณะข้อที่ 1'!J12</f>
        <v>3</v>
      </c>
      <c r="D12" s="54" t="str">
        <f t="shared" ref="D12:R44" si="0">IF(C12&gt;=2.5,"ดีเยี่ยม",IF(C12&gt;=1.5,"ดี",IF(C12&gt;=1,"ผ่านเกณฑ์",IF(C12&gt;=0,"ไม่ผ่านเกณฑ์"))))</f>
        <v>ดีเยี่ยม</v>
      </c>
      <c r="E12" s="18">
        <f>'คุณลักษณะข้อที่ 2'!H12</f>
        <v>3</v>
      </c>
      <c r="F12" s="54" t="str">
        <f t="shared" si="0"/>
        <v>ดีเยี่ยม</v>
      </c>
      <c r="G12" s="18">
        <f>'คุณลักษณะข้อที่ 3'!H12</f>
        <v>2</v>
      </c>
      <c r="H12" s="54" t="str">
        <f t="shared" si="0"/>
        <v>ดี</v>
      </c>
      <c r="I12" s="18">
        <f>'คุณลักษณะข้อที่ 4'!I12</f>
        <v>2.6</v>
      </c>
      <c r="J12" s="54" t="str">
        <f t="shared" si="0"/>
        <v>ดีเยี่ยม</v>
      </c>
      <c r="K12" s="18">
        <f>'คุณลักษณะข้อที่ 5'!G12</f>
        <v>3</v>
      </c>
      <c r="L12" s="54" t="str">
        <f t="shared" si="0"/>
        <v>ดีเยี่ยม</v>
      </c>
      <c r="M12" s="18">
        <f>'คุณลักษณะข้อที่ 6'!H12</f>
        <v>2</v>
      </c>
      <c r="N12" s="54" t="str">
        <f t="shared" si="0"/>
        <v>ดี</v>
      </c>
      <c r="O12" s="18">
        <f>'คุณลักษณะข้อที่ 7'!I12</f>
        <v>2.8</v>
      </c>
      <c r="P12" s="54" t="str">
        <f t="shared" si="0"/>
        <v>ดีเยี่ยม</v>
      </c>
      <c r="Q12" s="18">
        <f>'คุณลักษณะข้อที่ 8'!H12</f>
        <v>2.5</v>
      </c>
      <c r="R12" s="54" t="str">
        <f t="shared" si="0"/>
        <v>ดีเยี่ยม</v>
      </c>
      <c r="S12" s="38">
        <f t="shared" ref="S12:S30" si="1">SUM(C12:Q12)</f>
        <v>20.9</v>
      </c>
      <c r="T12" s="32">
        <f t="shared" ref="T12:T30" si="2">AVERAGE(C12:Q12)</f>
        <v>2.6124999999999998</v>
      </c>
      <c r="U12" s="28" t="str">
        <f t="shared" ref="U12:U43" si="3">IF(T12&gt;=2.5,"ดีเยี่ยม",IF(T12&gt;=1.5,"ดี",IF(T12&gt;=1,"ผ่านเกณฑ์",IF(T12&gt;=0,"ไม่ผ่านเกณฑ์"))))</f>
        <v>ดีเยี่ยม</v>
      </c>
    </row>
    <row r="13" spans="1:21" x14ac:dyDescent="0.55000000000000004">
      <c r="A13" s="1">
        <v>3</v>
      </c>
      <c r="B13" s="5" t="str">
        <f>ข้อมูลนักเรียน!B7</f>
        <v>เด็กชายโชคชัย  เรือนเพชร</v>
      </c>
      <c r="C13" s="18">
        <f>'คุณลักษณะข้อที่ 1'!J13</f>
        <v>3</v>
      </c>
      <c r="D13" s="54" t="str">
        <f t="shared" si="0"/>
        <v>ดีเยี่ยม</v>
      </c>
      <c r="E13" s="18">
        <f>'คุณลักษณะข้อที่ 2'!H13</f>
        <v>3</v>
      </c>
      <c r="F13" s="54" t="str">
        <f t="shared" si="0"/>
        <v>ดีเยี่ยม</v>
      </c>
      <c r="G13" s="18">
        <f>'คุณลักษณะข้อที่ 3'!H13</f>
        <v>3</v>
      </c>
      <c r="H13" s="54" t="str">
        <f t="shared" si="0"/>
        <v>ดีเยี่ยม</v>
      </c>
      <c r="I13" s="18">
        <f>'คุณลักษณะข้อที่ 4'!I13</f>
        <v>3</v>
      </c>
      <c r="J13" s="54" t="str">
        <f t="shared" si="0"/>
        <v>ดีเยี่ยม</v>
      </c>
      <c r="K13" s="18">
        <f>'คุณลักษณะข้อที่ 5'!G13</f>
        <v>3</v>
      </c>
      <c r="L13" s="54" t="str">
        <f t="shared" si="0"/>
        <v>ดีเยี่ยม</v>
      </c>
      <c r="M13" s="18">
        <f>'คุณลักษณะข้อที่ 6'!H13</f>
        <v>2.25</v>
      </c>
      <c r="N13" s="54" t="str">
        <f t="shared" si="0"/>
        <v>ดี</v>
      </c>
      <c r="O13" s="18">
        <f>'คุณลักษณะข้อที่ 7'!I13</f>
        <v>3</v>
      </c>
      <c r="P13" s="54" t="str">
        <f t="shared" si="0"/>
        <v>ดีเยี่ยม</v>
      </c>
      <c r="Q13" s="18">
        <f>'คุณลักษณะข้อที่ 8'!H13</f>
        <v>3</v>
      </c>
      <c r="R13" s="54" t="str">
        <f t="shared" si="0"/>
        <v>ดีเยี่ยม</v>
      </c>
      <c r="S13" s="38">
        <f t="shared" si="1"/>
        <v>23.25</v>
      </c>
      <c r="T13" s="32">
        <f t="shared" si="2"/>
        <v>2.90625</v>
      </c>
      <c r="U13" s="28" t="str">
        <f t="shared" si="3"/>
        <v>ดีเยี่ยม</v>
      </c>
    </row>
    <row r="14" spans="1:21" x14ac:dyDescent="0.55000000000000004">
      <c r="A14" s="1">
        <v>4</v>
      </c>
      <c r="B14" s="5" t="str">
        <f>ข้อมูลนักเรียน!B8</f>
        <v>เด็กชายกฤตพจน์  เพชรท้าว</v>
      </c>
      <c r="C14" s="18">
        <f>'คุณลักษณะข้อที่ 1'!J14</f>
        <v>3</v>
      </c>
      <c r="D14" s="54" t="str">
        <f t="shared" si="0"/>
        <v>ดีเยี่ยม</v>
      </c>
      <c r="E14" s="18">
        <f>'คุณลักษณะข้อที่ 2'!H14</f>
        <v>3</v>
      </c>
      <c r="F14" s="54" t="str">
        <f t="shared" si="0"/>
        <v>ดีเยี่ยม</v>
      </c>
      <c r="G14" s="18">
        <f>'คุณลักษณะข้อที่ 3'!H14</f>
        <v>3</v>
      </c>
      <c r="H14" s="54" t="str">
        <f t="shared" si="0"/>
        <v>ดีเยี่ยม</v>
      </c>
      <c r="I14" s="18">
        <f>'คุณลักษณะข้อที่ 4'!I14</f>
        <v>3</v>
      </c>
      <c r="J14" s="54" t="str">
        <f t="shared" si="0"/>
        <v>ดีเยี่ยม</v>
      </c>
      <c r="K14" s="18">
        <f>'คุณลักษณะข้อที่ 5'!G14</f>
        <v>3</v>
      </c>
      <c r="L14" s="54" t="str">
        <f t="shared" si="0"/>
        <v>ดีเยี่ยม</v>
      </c>
      <c r="M14" s="18">
        <f>'คุณลักษณะข้อที่ 6'!H14</f>
        <v>2.75</v>
      </c>
      <c r="N14" s="54" t="str">
        <f t="shared" si="0"/>
        <v>ดีเยี่ยม</v>
      </c>
      <c r="O14" s="18">
        <f>'คุณลักษณะข้อที่ 7'!I14</f>
        <v>3</v>
      </c>
      <c r="P14" s="54" t="str">
        <f t="shared" si="0"/>
        <v>ดีเยี่ยม</v>
      </c>
      <c r="Q14" s="18">
        <f>'คุณลักษณะข้อที่ 8'!H14</f>
        <v>3</v>
      </c>
      <c r="R14" s="54" t="str">
        <f t="shared" si="0"/>
        <v>ดีเยี่ยม</v>
      </c>
      <c r="S14" s="38">
        <f t="shared" si="1"/>
        <v>23.75</v>
      </c>
      <c r="T14" s="32">
        <f t="shared" si="2"/>
        <v>2.96875</v>
      </c>
      <c r="U14" s="28" t="str">
        <f t="shared" si="3"/>
        <v>ดีเยี่ยม</v>
      </c>
    </row>
    <row r="15" spans="1:21" x14ac:dyDescent="0.55000000000000004">
      <c r="A15" s="1">
        <v>5</v>
      </c>
      <c r="B15" s="5" t="str">
        <f>ข้อมูลนักเรียน!B9</f>
        <v>เด็กชายภัทนนท์  เตาตะขบ</v>
      </c>
      <c r="C15" s="18">
        <f>'คุณลักษณะข้อที่ 1'!J15</f>
        <v>3</v>
      </c>
      <c r="D15" s="54" t="str">
        <f t="shared" si="0"/>
        <v>ดีเยี่ยม</v>
      </c>
      <c r="E15" s="18">
        <f>'คุณลักษณะข้อที่ 2'!H15</f>
        <v>3</v>
      </c>
      <c r="F15" s="54" t="str">
        <f t="shared" si="0"/>
        <v>ดีเยี่ยม</v>
      </c>
      <c r="G15" s="18">
        <f>'คุณลักษณะข้อที่ 3'!H15</f>
        <v>2.5</v>
      </c>
      <c r="H15" s="54" t="str">
        <f t="shared" si="0"/>
        <v>ดีเยี่ยม</v>
      </c>
      <c r="I15" s="18">
        <f>'คุณลักษณะข้อที่ 4'!I15</f>
        <v>3</v>
      </c>
      <c r="J15" s="54" t="str">
        <f t="shared" si="0"/>
        <v>ดีเยี่ยม</v>
      </c>
      <c r="K15" s="18">
        <f>'คุณลักษณะข้อที่ 5'!G15</f>
        <v>3</v>
      </c>
      <c r="L15" s="54" t="str">
        <f t="shared" si="0"/>
        <v>ดีเยี่ยม</v>
      </c>
      <c r="M15" s="18">
        <f>'คุณลักษณะข้อที่ 6'!H15</f>
        <v>2.75</v>
      </c>
      <c r="N15" s="54" t="str">
        <f t="shared" si="0"/>
        <v>ดีเยี่ยม</v>
      </c>
      <c r="O15" s="18">
        <f>'คุณลักษณะข้อที่ 7'!I15</f>
        <v>3</v>
      </c>
      <c r="P15" s="54" t="str">
        <f t="shared" si="0"/>
        <v>ดีเยี่ยม</v>
      </c>
      <c r="Q15" s="18">
        <f>'คุณลักษณะข้อที่ 8'!H15</f>
        <v>3</v>
      </c>
      <c r="R15" s="54" t="str">
        <f t="shared" si="0"/>
        <v>ดีเยี่ยม</v>
      </c>
      <c r="S15" s="38">
        <f t="shared" si="1"/>
        <v>23.25</v>
      </c>
      <c r="T15" s="32">
        <f t="shared" si="2"/>
        <v>2.90625</v>
      </c>
      <c r="U15" s="28" t="str">
        <f t="shared" si="3"/>
        <v>ดีเยี่ยม</v>
      </c>
    </row>
    <row r="16" spans="1:21" x14ac:dyDescent="0.55000000000000004">
      <c r="A16" s="1">
        <v>6</v>
      </c>
      <c r="B16" s="5" t="str">
        <f>ข้อมูลนักเรียน!B10</f>
        <v>เด็กหญิงเสาวภาคย์  สิงห์บัญชา</v>
      </c>
      <c r="C16" s="18">
        <f>'คุณลักษณะข้อที่ 1'!J16</f>
        <v>3</v>
      </c>
      <c r="D16" s="54" t="str">
        <f t="shared" si="0"/>
        <v>ดีเยี่ยม</v>
      </c>
      <c r="E16" s="18">
        <f>'คุณลักษณะข้อที่ 2'!H16</f>
        <v>3</v>
      </c>
      <c r="F16" s="54" t="str">
        <f t="shared" si="0"/>
        <v>ดีเยี่ยม</v>
      </c>
      <c r="G16" s="18">
        <f>'คุณลักษณะข้อที่ 3'!H16</f>
        <v>3</v>
      </c>
      <c r="H16" s="54" t="str">
        <f t="shared" si="0"/>
        <v>ดีเยี่ยม</v>
      </c>
      <c r="I16" s="18">
        <f>'คุณลักษณะข้อที่ 4'!I16</f>
        <v>3</v>
      </c>
      <c r="J16" s="54" t="str">
        <f t="shared" si="0"/>
        <v>ดีเยี่ยม</v>
      </c>
      <c r="K16" s="18">
        <f>'คุณลักษณะข้อที่ 5'!G16</f>
        <v>3</v>
      </c>
      <c r="L16" s="54" t="str">
        <f t="shared" si="0"/>
        <v>ดีเยี่ยม</v>
      </c>
      <c r="M16" s="18">
        <f>'คุณลักษณะข้อที่ 6'!H16</f>
        <v>2.75</v>
      </c>
      <c r="N16" s="54" t="str">
        <f t="shared" si="0"/>
        <v>ดีเยี่ยม</v>
      </c>
      <c r="O16" s="18">
        <f>'คุณลักษณะข้อที่ 7'!I16</f>
        <v>3</v>
      </c>
      <c r="P16" s="54" t="str">
        <f t="shared" si="0"/>
        <v>ดีเยี่ยม</v>
      </c>
      <c r="Q16" s="18">
        <f>'คุณลักษณะข้อที่ 8'!H16</f>
        <v>3</v>
      </c>
      <c r="R16" s="54" t="str">
        <f t="shared" si="0"/>
        <v>ดีเยี่ยม</v>
      </c>
      <c r="S16" s="38">
        <f t="shared" si="1"/>
        <v>23.75</v>
      </c>
      <c r="T16" s="32">
        <f t="shared" si="2"/>
        <v>2.96875</v>
      </c>
      <c r="U16" s="28" t="str">
        <f t="shared" si="3"/>
        <v>ดีเยี่ยม</v>
      </c>
    </row>
    <row r="17" spans="1:21" x14ac:dyDescent="0.55000000000000004">
      <c r="A17" s="1">
        <v>7</v>
      </c>
      <c r="B17" s="5" t="str">
        <f>ข้อมูลนักเรียน!B11</f>
        <v>เด็กหญิงพิชญาพร  ชินรัมย์</v>
      </c>
      <c r="C17" s="18">
        <f>'คุณลักษณะข้อที่ 1'!J17</f>
        <v>3</v>
      </c>
      <c r="D17" s="54" t="str">
        <f t="shared" si="0"/>
        <v>ดีเยี่ยม</v>
      </c>
      <c r="E17" s="18">
        <f>'คุณลักษณะข้อที่ 2'!H17</f>
        <v>3</v>
      </c>
      <c r="F17" s="54" t="str">
        <f t="shared" si="0"/>
        <v>ดีเยี่ยม</v>
      </c>
      <c r="G17" s="18">
        <f>'คุณลักษณะข้อที่ 3'!H17</f>
        <v>2.25</v>
      </c>
      <c r="H17" s="54" t="str">
        <f t="shared" si="0"/>
        <v>ดี</v>
      </c>
      <c r="I17" s="18">
        <f>'คุณลักษณะข้อที่ 4'!I17</f>
        <v>2.8</v>
      </c>
      <c r="J17" s="54" t="str">
        <f t="shared" si="0"/>
        <v>ดีเยี่ยม</v>
      </c>
      <c r="K17" s="18">
        <f>'คุณลักษณะข้อที่ 5'!G17</f>
        <v>3</v>
      </c>
      <c r="L17" s="54" t="str">
        <f t="shared" si="0"/>
        <v>ดีเยี่ยม</v>
      </c>
      <c r="M17" s="18">
        <f>'คุณลักษณะข้อที่ 6'!H17</f>
        <v>2.25</v>
      </c>
      <c r="N17" s="54" t="str">
        <f t="shared" si="0"/>
        <v>ดี</v>
      </c>
      <c r="O17" s="18">
        <f>'คุณลักษณะข้อที่ 7'!I17</f>
        <v>3</v>
      </c>
      <c r="P17" s="54" t="str">
        <f t="shared" si="0"/>
        <v>ดีเยี่ยม</v>
      </c>
      <c r="Q17" s="18">
        <f>'คุณลักษณะข้อที่ 8'!H17</f>
        <v>3</v>
      </c>
      <c r="R17" s="54" t="str">
        <f t="shared" si="0"/>
        <v>ดีเยี่ยม</v>
      </c>
      <c r="S17" s="38">
        <f t="shared" si="1"/>
        <v>22.3</v>
      </c>
      <c r="T17" s="32">
        <f t="shared" si="2"/>
        <v>2.7875000000000001</v>
      </c>
      <c r="U17" s="28" t="str">
        <f t="shared" si="3"/>
        <v>ดีเยี่ยม</v>
      </c>
    </row>
    <row r="18" spans="1:21" x14ac:dyDescent="0.55000000000000004">
      <c r="A18" s="1">
        <v>8</v>
      </c>
      <c r="B18" s="5" t="str">
        <f>ข้อมูลนักเรียน!B12</f>
        <v>เด็กหญิงเพชรรัตน์  ฉันกระโทก</v>
      </c>
      <c r="C18" s="18">
        <f>'คุณลักษณะข้อที่ 1'!J18</f>
        <v>3</v>
      </c>
      <c r="D18" s="54" t="str">
        <f t="shared" si="0"/>
        <v>ดีเยี่ยม</v>
      </c>
      <c r="E18" s="18">
        <f>'คุณลักษณะข้อที่ 2'!H18</f>
        <v>3</v>
      </c>
      <c r="F18" s="54" t="str">
        <f t="shared" si="0"/>
        <v>ดีเยี่ยม</v>
      </c>
      <c r="G18" s="18">
        <f>'คุณลักษณะข้อที่ 3'!H18</f>
        <v>3</v>
      </c>
      <c r="H18" s="54" t="str">
        <f t="shared" si="0"/>
        <v>ดีเยี่ยม</v>
      </c>
      <c r="I18" s="18">
        <f>'คุณลักษณะข้อที่ 4'!I18</f>
        <v>3</v>
      </c>
      <c r="J18" s="54" t="str">
        <f t="shared" si="0"/>
        <v>ดีเยี่ยม</v>
      </c>
      <c r="K18" s="18">
        <f>'คุณลักษณะข้อที่ 5'!G18</f>
        <v>3</v>
      </c>
      <c r="L18" s="54" t="str">
        <f t="shared" si="0"/>
        <v>ดีเยี่ยม</v>
      </c>
      <c r="M18" s="18">
        <f>'คุณลักษณะข้อที่ 6'!H18</f>
        <v>3</v>
      </c>
      <c r="N18" s="54" t="str">
        <f t="shared" si="0"/>
        <v>ดีเยี่ยม</v>
      </c>
      <c r="O18" s="18">
        <f>'คุณลักษณะข้อที่ 7'!I18</f>
        <v>3</v>
      </c>
      <c r="P18" s="54" t="str">
        <f t="shared" si="0"/>
        <v>ดีเยี่ยม</v>
      </c>
      <c r="Q18" s="18">
        <f>'คุณลักษณะข้อที่ 8'!H18</f>
        <v>3</v>
      </c>
      <c r="R18" s="54" t="str">
        <f t="shared" si="0"/>
        <v>ดีเยี่ยม</v>
      </c>
      <c r="S18" s="38">
        <f t="shared" si="1"/>
        <v>24</v>
      </c>
      <c r="T18" s="32">
        <f t="shared" si="2"/>
        <v>3</v>
      </c>
      <c r="U18" s="28" t="str">
        <f t="shared" si="3"/>
        <v>ดีเยี่ยม</v>
      </c>
    </row>
    <row r="19" spans="1:21" x14ac:dyDescent="0.55000000000000004">
      <c r="A19" s="1">
        <v>9</v>
      </c>
      <c r="B19" s="5" t="str">
        <f>ข้อมูลนักเรียน!B13</f>
        <v>เด็กหญิงกานต์ธิดา  แสนกระโทก</v>
      </c>
      <c r="C19" s="18">
        <f>'คุณลักษณะข้อที่ 1'!J19</f>
        <v>2.8333333333333335</v>
      </c>
      <c r="D19" s="54" t="str">
        <f t="shared" si="0"/>
        <v>ดีเยี่ยม</v>
      </c>
      <c r="E19" s="18">
        <f>'คุณลักษณะข้อที่ 2'!H19</f>
        <v>3</v>
      </c>
      <c r="F19" s="54" t="str">
        <f t="shared" si="0"/>
        <v>ดีเยี่ยม</v>
      </c>
      <c r="G19" s="18">
        <f>'คุณลักษณะข้อที่ 3'!H19</f>
        <v>2.5</v>
      </c>
      <c r="H19" s="54" t="str">
        <f t="shared" si="0"/>
        <v>ดีเยี่ยม</v>
      </c>
      <c r="I19" s="18">
        <f>'คุณลักษณะข้อที่ 4'!I19</f>
        <v>2.4</v>
      </c>
      <c r="J19" s="54" t="str">
        <f t="shared" si="0"/>
        <v>ดี</v>
      </c>
      <c r="K19" s="18">
        <f>'คุณลักษณะข้อที่ 5'!G19</f>
        <v>3</v>
      </c>
      <c r="L19" s="54" t="str">
        <f t="shared" si="0"/>
        <v>ดีเยี่ยม</v>
      </c>
      <c r="M19" s="18">
        <f>'คุณลักษณะข้อที่ 6'!H19</f>
        <v>2</v>
      </c>
      <c r="N19" s="54" t="str">
        <f t="shared" si="0"/>
        <v>ดี</v>
      </c>
      <c r="O19" s="18">
        <f>'คุณลักษณะข้อที่ 7'!I19</f>
        <v>3</v>
      </c>
      <c r="P19" s="54" t="str">
        <f t="shared" si="0"/>
        <v>ดีเยี่ยม</v>
      </c>
      <c r="Q19" s="18">
        <f>'คุณลักษณะข้อที่ 8'!H19</f>
        <v>3</v>
      </c>
      <c r="R19" s="54" t="str">
        <f t="shared" si="0"/>
        <v>ดีเยี่ยม</v>
      </c>
      <c r="S19" s="38">
        <f t="shared" si="1"/>
        <v>21.733333333333334</v>
      </c>
      <c r="T19" s="32">
        <f t="shared" si="2"/>
        <v>2.7166666666666668</v>
      </c>
      <c r="U19" s="28" t="str">
        <f t="shared" si="3"/>
        <v>ดีเยี่ยม</v>
      </c>
    </row>
    <row r="20" spans="1:21" x14ac:dyDescent="0.55000000000000004">
      <c r="A20" s="1">
        <v>10</v>
      </c>
      <c r="B20" s="5" t="str">
        <f>ข้อมูลนักเรียน!B14</f>
        <v>เด็กชายอนุวัฒน์  เนื้อกระโทก</v>
      </c>
      <c r="C20" s="18">
        <f>'คุณลักษณะข้อที่ 1'!J20</f>
        <v>3</v>
      </c>
      <c r="D20" s="54" t="str">
        <f t="shared" si="0"/>
        <v>ดีเยี่ยม</v>
      </c>
      <c r="E20" s="18">
        <f>'คุณลักษณะข้อที่ 2'!H20</f>
        <v>3</v>
      </c>
      <c r="F20" s="54" t="str">
        <f t="shared" si="0"/>
        <v>ดีเยี่ยม</v>
      </c>
      <c r="G20" s="18">
        <f>'คุณลักษณะข้อที่ 3'!H20</f>
        <v>2.25</v>
      </c>
      <c r="H20" s="54" t="str">
        <f t="shared" si="0"/>
        <v>ดี</v>
      </c>
      <c r="I20" s="18">
        <f>'คุณลักษณะข้อที่ 4'!I20</f>
        <v>2.6</v>
      </c>
      <c r="J20" s="54" t="str">
        <f t="shared" si="0"/>
        <v>ดีเยี่ยม</v>
      </c>
      <c r="K20" s="18">
        <f>'คุณลักษณะข้อที่ 5'!G20</f>
        <v>2.3333333333333335</v>
      </c>
      <c r="L20" s="54" t="str">
        <f t="shared" si="0"/>
        <v>ดี</v>
      </c>
      <c r="M20" s="18">
        <f>'คุณลักษณะข้อที่ 6'!H20</f>
        <v>2</v>
      </c>
      <c r="N20" s="54" t="str">
        <f t="shared" si="0"/>
        <v>ดี</v>
      </c>
      <c r="O20" s="18">
        <f>'คุณลักษณะข้อที่ 7'!I20</f>
        <v>2.8</v>
      </c>
      <c r="P20" s="54" t="str">
        <f t="shared" si="0"/>
        <v>ดีเยี่ยม</v>
      </c>
      <c r="Q20" s="18">
        <f>'คุณลักษณะข้อที่ 8'!H20</f>
        <v>2.75</v>
      </c>
      <c r="R20" s="54" t="str">
        <f t="shared" si="0"/>
        <v>ดีเยี่ยม</v>
      </c>
      <c r="S20" s="38">
        <f t="shared" si="1"/>
        <v>20.733333333333334</v>
      </c>
      <c r="T20" s="32">
        <f t="shared" si="2"/>
        <v>2.5916666666666668</v>
      </c>
      <c r="U20" s="28" t="str">
        <f t="shared" si="3"/>
        <v>ดีเยี่ยม</v>
      </c>
    </row>
    <row r="21" spans="1:21" x14ac:dyDescent="0.55000000000000004">
      <c r="A21" s="1">
        <v>11</v>
      </c>
      <c r="B21" s="5" t="str">
        <f>ข้อมูลนักเรียน!B15</f>
        <v>เด็กหญิงกิตญาดา  หมั่นกุดเวียน</v>
      </c>
      <c r="C21" s="18">
        <f>'คุณลักษณะข้อที่ 1'!J21</f>
        <v>3</v>
      </c>
      <c r="D21" s="54" t="str">
        <f t="shared" si="0"/>
        <v>ดีเยี่ยม</v>
      </c>
      <c r="E21" s="18">
        <f>'คุณลักษณะข้อที่ 2'!H21</f>
        <v>3</v>
      </c>
      <c r="F21" s="54" t="str">
        <f t="shared" si="0"/>
        <v>ดีเยี่ยม</v>
      </c>
      <c r="G21" s="18">
        <f>'คุณลักษณะข้อที่ 3'!H21</f>
        <v>2.25</v>
      </c>
      <c r="H21" s="54" t="str">
        <f t="shared" si="0"/>
        <v>ดี</v>
      </c>
      <c r="I21" s="18">
        <f>'คุณลักษณะข้อที่ 4'!I21</f>
        <v>2.4</v>
      </c>
      <c r="J21" s="54" t="str">
        <f t="shared" si="0"/>
        <v>ดี</v>
      </c>
      <c r="K21" s="18">
        <f>'คุณลักษณะข้อที่ 5'!G21</f>
        <v>2.3333333333333335</v>
      </c>
      <c r="L21" s="54" t="str">
        <f t="shared" si="0"/>
        <v>ดี</v>
      </c>
      <c r="M21" s="18">
        <f>'คุณลักษณะข้อที่ 6'!H21</f>
        <v>1.75</v>
      </c>
      <c r="N21" s="54" t="str">
        <f t="shared" si="0"/>
        <v>ดี</v>
      </c>
      <c r="O21" s="18">
        <f>'คุณลักษณะข้อที่ 7'!I21</f>
        <v>2.6</v>
      </c>
      <c r="P21" s="54" t="str">
        <f t="shared" si="0"/>
        <v>ดีเยี่ยม</v>
      </c>
      <c r="Q21" s="18">
        <f>'คุณลักษณะข้อที่ 8'!H21</f>
        <v>2.75</v>
      </c>
      <c r="R21" s="54" t="str">
        <f t="shared" si="0"/>
        <v>ดีเยี่ยม</v>
      </c>
      <c r="S21" s="38">
        <f t="shared" si="1"/>
        <v>20.083333333333336</v>
      </c>
      <c r="T21" s="32">
        <f t="shared" si="2"/>
        <v>2.510416666666667</v>
      </c>
      <c r="U21" s="28" t="str">
        <f t="shared" si="3"/>
        <v>ดีเยี่ยม</v>
      </c>
    </row>
    <row r="22" spans="1:21" x14ac:dyDescent="0.55000000000000004">
      <c r="A22" s="1">
        <v>12</v>
      </c>
      <c r="B22" s="5" t="str">
        <f>ข้อมูลนักเรียน!B16</f>
        <v>เด็กชายจิรณัฐ หมั่นกุดเวียน</v>
      </c>
      <c r="C22" s="18">
        <f>'คุณลักษณะข้อที่ 1'!J22</f>
        <v>3</v>
      </c>
      <c r="D22" s="54" t="str">
        <f t="shared" si="0"/>
        <v>ดีเยี่ยม</v>
      </c>
      <c r="E22" s="18">
        <f>'คุณลักษณะข้อที่ 2'!H22</f>
        <v>3</v>
      </c>
      <c r="F22" s="54" t="str">
        <f t="shared" si="0"/>
        <v>ดีเยี่ยม</v>
      </c>
      <c r="G22" s="18">
        <f>'คุณลักษณะข้อที่ 3'!H22</f>
        <v>3</v>
      </c>
      <c r="H22" s="54" t="str">
        <f t="shared" si="0"/>
        <v>ดีเยี่ยม</v>
      </c>
      <c r="I22" s="18">
        <f>'คุณลักษณะข้อที่ 4'!I22</f>
        <v>3</v>
      </c>
      <c r="J22" s="54" t="str">
        <f t="shared" si="0"/>
        <v>ดีเยี่ยม</v>
      </c>
      <c r="K22" s="18">
        <f>'คุณลักษณะข้อที่ 5'!G22</f>
        <v>3</v>
      </c>
      <c r="L22" s="54" t="str">
        <f t="shared" si="0"/>
        <v>ดีเยี่ยม</v>
      </c>
      <c r="M22" s="18">
        <f>'คุณลักษณะข้อที่ 6'!H22</f>
        <v>2.75</v>
      </c>
      <c r="N22" s="54" t="str">
        <f t="shared" si="0"/>
        <v>ดีเยี่ยม</v>
      </c>
      <c r="O22" s="18">
        <f>'คุณลักษณะข้อที่ 7'!I22</f>
        <v>3</v>
      </c>
      <c r="P22" s="54" t="str">
        <f t="shared" si="0"/>
        <v>ดีเยี่ยม</v>
      </c>
      <c r="Q22" s="18">
        <f>'คุณลักษณะข้อที่ 8'!H22</f>
        <v>3</v>
      </c>
      <c r="R22" s="54" t="str">
        <f t="shared" si="0"/>
        <v>ดีเยี่ยม</v>
      </c>
      <c r="S22" s="38">
        <f t="shared" si="1"/>
        <v>23.75</v>
      </c>
      <c r="T22" s="32">
        <f t="shared" si="2"/>
        <v>2.96875</v>
      </c>
      <c r="U22" s="28" t="str">
        <f t="shared" si="3"/>
        <v>ดีเยี่ยม</v>
      </c>
    </row>
    <row r="23" spans="1:21" x14ac:dyDescent="0.55000000000000004">
      <c r="A23" s="1">
        <v>13</v>
      </c>
      <c r="B23" s="5" t="str">
        <f>ข้อมูลนักเรียน!B17</f>
        <v>เด็กชายกฤตษฎา รัตนะมาลา</v>
      </c>
      <c r="C23" s="18">
        <f>'คุณลักษณะข้อที่ 1'!J23</f>
        <v>3</v>
      </c>
      <c r="D23" s="54" t="str">
        <f t="shared" si="0"/>
        <v>ดีเยี่ยม</v>
      </c>
      <c r="E23" s="18">
        <f>'คุณลักษณะข้อที่ 2'!H23</f>
        <v>3</v>
      </c>
      <c r="F23" s="54" t="str">
        <f t="shared" si="0"/>
        <v>ดีเยี่ยม</v>
      </c>
      <c r="G23" s="18">
        <f>'คุณลักษณะข้อที่ 3'!H23</f>
        <v>2.25</v>
      </c>
      <c r="H23" s="54" t="str">
        <f t="shared" si="0"/>
        <v>ดี</v>
      </c>
      <c r="I23" s="18">
        <f>'คุณลักษณะข้อที่ 4'!I23</f>
        <v>3</v>
      </c>
      <c r="J23" s="54" t="str">
        <f t="shared" si="0"/>
        <v>ดีเยี่ยม</v>
      </c>
      <c r="K23" s="18">
        <f>'คุณลักษณะข้อที่ 5'!G23</f>
        <v>3</v>
      </c>
      <c r="L23" s="54" t="str">
        <f t="shared" si="0"/>
        <v>ดีเยี่ยม</v>
      </c>
      <c r="M23" s="18">
        <f>'คุณลักษณะข้อที่ 6'!H23</f>
        <v>2.75</v>
      </c>
      <c r="N23" s="54" t="str">
        <f t="shared" si="0"/>
        <v>ดีเยี่ยม</v>
      </c>
      <c r="O23" s="18">
        <f>'คุณลักษณะข้อที่ 7'!I23</f>
        <v>3</v>
      </c>
      <c r="P23" s="54" t="str">
        <f t="shared" si="0"/>
        <v>ดีเยี่ยม</v>
      </c>
      <c r="Q23" s="18">
        <f>'คุณลักษณะข้อที่ 8'!H23</f>
        <v>3</v>
      </c>
      <c r="R23" s="54" t="str">
        <f t="shared" si="0"/>
        <v>ดีเยี่ยม</v>
      </c>
      <c r="S23" s="38">
        <f t="shared" si="1"/>
        <v>23</v>
      </c>
      <c r="T23" s="32">
        <f t="shared" si="2"/>
        <v>2.875</v>
      </c>
      <c r="U23" s="28" t="str">
        <f t="shared" si="3"/>
        <v>ดีเยี่ยม</v>
      </c>
    </row>
    <row r="24" spans="1:21" x14ac:dyDescent="0.55000000000000004">
      <c r="A24" s="1">
        <v>14</v>
      </c>
      <c r="B24" s="5" t="str">
        <f>ข้อมูลนักเรียน!B18</f>
        <v>เด็กหญิงกัญญารัตน์ วรรณุรักษ์</v>
      </c>
      <c r="C24" s="18">
        <f>'คุณลักษณะข้อที่ 1'!J24</f>
        <v>3</v>
      </c>
      <c r="D24" s="54" t="str">
        <f t="shared" si="0"/>
        <v>ดีเยี่ยม</v>
      </c>
      <c r="E24" s="18">
        <f>'คุณลักษณะข้อที่ 2'!H24</f>
        <v>3</v>
      </c>
      <c r="F24" s="54" t="str">
        <f t="shared" si="0"/>
        <v>ดีเยี่ยม</v>
      </c>
      <c r="G24" s="18">
        <f>'คุณลักษณะข้อที่ 3'!H24</f>
        <v>2.25</v>
      </c>
      <c r="H24" s="54" t="str">
        <f t="shared" si="0"/>
        <v>ดี</v>
      </c>
      <c r="I24" s="18">
        <f>'คุณลักษณะข้อที่ 4'!I24</f>
        <v>3</v>
      </c>
      <c r="J24" s="54" t="str">
        <f t="shared" si="0"/>
        <v>ดีเยี่ยม</v>
      </c>
      <c r="K24" s="18">
        <f>'คุณลักษณะข้อที่ 5'!G24</f>
        <v>3</v>
      </c>
      <c r="L24" s="54" t="str">
        <f t="shared" si="0"/>
        <v>ดีเยี่ยม</v>
      </c>
      <c r="M24" s="18">
        <f>'คุณลักษณะข้อที่ 6'!H24</f>
        <v>2.75</v>
      </c>
      <c r="N24" s="54" t="str">
        <f t="shared" si="0"/>
        <v>ดีเยี่ยม</v>
      </c>
      <c r="O24" s="18">
        <f>'คุณลักษณะข้อที่ 7'!I24</f>
        <v>3</v>
      </c>
      <c r="P24" s="54" t="str">
        <f t="shared" si="0"/>
        <v>ดีเยี่ยม</v>
      </c>
      <c r="Q24" s="18">
        <f>'คุณลักษณะข้อที่ 8'!H24</f>
        <v>3</v>
      </c>
      <c r="R24" s="54" t="str">
        <f t="shared" si="0"/>
        <v>ดีเยี่ยม</v>
      </c>
      <c r="S24" s="38">
        <f t="shared" si="1"/>
        <v>23</v>
      </c>
      <c r="T24" s="32">
        <f t="shared" si="2"/>
        <v>2.875</v>
      </c>
      <c r="U24" s="28" t="str">
        <f t="shared" si="3"/>
        <v>ดีเยี่ยม</v>
      </c>
    </row>
    <row r="25" spans="1:21" x14ac:dyDescent="0.55000000000000004">
      <c r="A25" s="1">
        <v>15</v>
      </c>
      <c r="B25" s="5" t="str">
        <f>ข้อมูลนักเรียน!B19</f>
        <v>เด็กหญิงนิชาพร  เรือนเพชร</v>
      </c>
      <c r="C25" s="18">
        <f>'คุณลักษณะข้อที่ 1'!J25</f>
        <v>3</v>
      </c>
      <c r="D25" s="54" t="str">
        <f t="shared" si="0"/>
        <v>ดีเยี่ยม</v>
      </c>
      <c r="E25" s="18">
        <f>'คุณลักษณะข้อที่ 2'!H25</f>
        <v>3</v>
      </c>
      <c r="F25" s="54" t="str">
        <f t="shared" si="0"/>
        <v>ดีเยี่ยม</v>
      </c>
      <c r="G25" s="18">
        <f>'คุณลักษณะข้อที่ 3'!H25</f>
        <v>2.75</v>
      </c>
      <c r="H25" s="54" t="str">
        <f t="shared" si="0"/>
        <v>ดีเยี่ยม</v>
      </c>
      <c r="I25" s="18">
        <f>'คุณลักษณะข้อที่ 4'!I25</f>
        <v>3</v>
      </c>
      <c r="J25" s="54" t="str">
        <f t="shared" si="0"/>
        <v>ดีเยี่ยม</v>
      </c>
      <c r="K25" s="18">
        <f>'คุณลักษณะข้อที่ 5'!G25</f>
        <v>3</v>
      </c>
      <c r="L25" s="54" t="str">
        <f t="shared" si="0"/>
        <v>ดีเยี่ยม</v>
      </c>
      <c r="M25" s="18">
        <f>'คุณลักษณะข้อที่ 6'!H25</f>
        <v>2.25</v>
      </c>
      <c r="N25" s="54" t="str">
        <f t="shared" si="0"/>
        <v>ดี</v>
      </c>
      <c r="O25" s="18">
        <f>'คุณลักษณะข้อที่ 7'!I25</f>
        <v>3</v>
      </c>
      <c r="P25" s="54" t="str">
        <f t="shared" si="0"/>
        <v>ดีเยี่ยม</v>
      </c>
      <c r="Q25" s="18">
        <f>'คุณลักษณะข้อที่ 8'!H25</f>
        <v>3</v>
      </c>
      <c r="R25" s="54" t="str">
        <f t="shared" si="0"/>
        <v>ดีเยี่ยม</v>
      </c>
      <c r="S25" s="38">
        <f t="shared" si="1"/>
        <v>23</v>
      </c>
      <c r="T25" s="32">
        <f t="shared" si="2"/>
        <v>2.875</v>
      </c>
      <c r="U25" s="28" t="str">
        <f t="shared" si="3"/>
        <v>ดีเยี่ยม</v>
      </c>
    </row>
    <row r="26" spans="1:21" x14ac:dyDescent="0.55000000000000004">
      <c r="A26" s="1">
        <v>16</v>
      </c>
      <c r="B26" s="5" t="str">
        <f>ข้อมูลนักเรียน!B20</f>
        <v>เด็กหญิงธัญชนก ลีกระโทก</v>
      </c>
      <c r="C26" s="18">
        <f>'คุณลักษณะข้อที่ 1'!J26</f>
        <v>3</v>
      </c>
      <c r="D26" s="54" t="str">
        <f t="shared" si="0"/>
        <v>ดีเยี่ยม</v>
      </c>
      <c r="E26" s="18">
        <f>'คุณลักษณะข้อที่ 2'!H26</f>
        <v>1</v>
      </c>
      <c r="F26" s="54" t="str">
        <f t="shared" si="0"/>
        <v>ผ่านเกณฑ์</v>
      </c>
      <c r="G26" s="18">
        <f>'คุณลักษณะข้อที่ 3'!H26</f>
        <v>1.25</v>
      </c>
      <c r="H26" s="54" t="str">
        <f t="shared" si="0"/>
        <v>ผ่านเกณฑ์</v>
      </c>
      <c r="I26" s="18">
        <f>'คุณลักษณะข้อที่ 4'!I26</f>
        <v>2.4</v>
      </c>
      <c r="J26" s="54" t="str">
        <f t="shared" si="0"/>
        <v>ดี</v>
      </c>
      <c r="K26" s="18">
        <f>'คุณลักษณะข้อที่ 5'!G26</f>
        <v>2</v>
      </c>
      <c r="L26" s="54" t="str">
        <f t="shared" si="0"/>
        <v>ดี</v>
      </c>
      <c r="M26" s="18">
        <f>'คุณลักษณะข้อที่ 6'!H26</f>
        <v>2</v>
      </c>
      <c r="N26" s="54" t="str">
        <f t="shared" si="0"/>
        <v>ดี</v>
      </c>
      <c r="O26" s="18">
        <f>'คุณลักษณะข้อที่ 7'!I26</f>
        <v>2.8</v>
      </c>
      <c r="P26" s="54" t="str">
        <f t="shared" si="0"/>
        <v>ดีเยี่ยม</v>
      </c>
      <c r="Q26" s="18">
        <f>'คุณลักษณะข้อที่ 8'!H26</f>
        <v>2.25</v>
      </c>
      <c r="R26" s="54" t="str">
        <f t="shared" si="0"/>
        <v>ดี</v>
      </c>
      <c r="S26" s="38">
        <f t="shared" si="1"/>
        <v>16.7</v>
      </c>
      <c r="T26" s="32">
        <f t="shared" si="2"/>
        <v>2.0874999999999999</v>
      </c>
      <c r="U26" s="28" t="str">
        <f t="shared" si="3"/>
        <v>ดี</v>
      </c>
    </row>
    <row r="27" spans="1:21" x14ac:dyDescent="0.55000000000000004">
      <c r="A27" s="1">
        <v>17</v>
      </c>
      <c r="B27" s="5" t="str">
        <f>ข้อมูลนักเรียน!B21</f>
        <v>เด็กหญิงอารยา ชื่นกระโทก</v>
      </c>
      <c r="C27" s="18">
        <f>'คุณลักษณะข้อที่ 1'!J27</f>
        <v>3</v>
      </c>
      <c r="D27" s="54" t="str">
        <f t="shared" si="0"/>
        <v>ดีเยี่ยม</v>
      </c>
      <c r="E27" s="18">
        <f>'คุณลักษณะข้อที่ 2'!H27</f>
        <v>3</v>
      </c>
      <c r="F27" s="54" t="str">
        <f t="shared" si="0"/>
        <v>ดีเยี่ยม</v>
      </c>
      <c r="G27" s="18">
        <f>'คุณลักษณะข้อที่ 3'!H27</f>
        <v>3</v>
      </c>
      <c r="H27" s="54" t="str">
        <f t="shared" si="0"/>
        <v>ดีเยี่ยม</v>
      </c>
      <c r="I27" s="18">
        <f>'คุณลักษณะข้อที่ 4'!I27</f>
        <v>3</v>
      </c>
      <c r="J27" s="54" t="str">
        <f t="shared" si="0"/>
        <v>ดีเยี่ยม</v>
      </c>
      <c r="K27" s="18">
        <f>'คุณลักษณะข้อที่ 5'!G27</f>
        <v>3</v>
      </c>
      <c r="L27" s="54" t="str">
        <f t="shared" si="0"/>
        <v>ดีเยี่ยม</v>
      </c>
      <c r="M27" s="18">
        <f>'คุณลักษณะข้อที่ 6'!H27</f>
        <v>3</v>
      </c>
      <c r="N27" s="54" t="str">
        <f t="shared" si="0"/>
        <v>ดีเยี่ยม</v>
      </c>
      <c r="O27" s="18">
        <f>'คุณลักษณะข้อที่ 7'!I27</f>
        <v>3</v>
      </c>
      <c r="P27" s="54" t="str">
        <f t="shared" si="0"/>
        <v>ดีเยี่ยม</v>
      </c>
      <c r="Q27" s="18">
        <f>'คุณลักษณะข้อที่ 8'!H27</f>
        <v>3</v>
      </c>
      <c r="R27" s="54" t="str">
        <f t="shared" si="0"/>
        <v>ดีเยี่ยม</v>
      </c>
      <c r="S27" s="38">
        <f t="shared" si="1"/>
        <v>24</v>
      </c>
      <c r="T27" s="32">
        <f t="shared" si="2"/>
        <v>3</v>
      </c>
      <c r="U27" s="28" t="str">
        <f t="shared" si="3"/>
        <v>ดีเยี่ยม</v>
      </c>
    </row>
    <row r="28" spans="1:21" x14ac:dyDescent="0.55000000000000004">
      <c r="A28" s="1">
        <v>18</v>
      </c>
      <c r="B28" s="5" t="str">
        <f>ข้อมูลนักเรียน!B22</f>
        <v>เด็กชายศุภากร  พงษ์กระโทก</v>
      </c>
      <c r="C28" s="18">
        <f>'คุณลักษณะข้อที่ 1'!J28</f>
        <v>3</v>
      </c>
      <c r="D28" s="54" t="str">
        <f t="shared" si="0"/>
        <v>ดีเยี่ยม</v>
      </c>
      <c r="E28" s="18">
        <f>'คุณลักษณะข้อที่ 2'!H28</f>
        <v>3</v>
      </c>
      <c r="F28" s="54" t="str">
        <f t="shared" si="0"/>
        <v>ดีเยี่ยม</v>
      </c>
      <c r="G28" s="18">
        <f>'คุณลักษณะข้อที่ 3'!H28</f>
        <v>3</v>
      </c>
      <c r="H28" s="54" t="str">
        <f t="shared" si="0"/>
        <v>ดีเยี่ยม</v>
      </c>
      <c r="I28" s="18">
        <f>'คุณลักษณะข้อที่ 4'!I28</f>
        <v>3</v>
      </c>
      <c r="J28" s="54" t="str">
        <f t="shared" si="0"/>
        <v>ดีเยี่ยม</v>
      </c>
      <c r="K28" s="18">
        <f>'คุณลักษณะข้อที่ 5'!G28</f>
        <v>3</v>
      </c>
      <c r="L28" s="54" t="str">
        <f t="shared" si="0"/>
        <v>ดีเยี่ยม</v>
      </c>
      <c r="M28" s="18">
        <f>'คุณลักษณะข้อที่ 6'!H28</f>
        <v>2.5</v>
      </c>
      <c r="N28" s="54" t="str">
        <f t="shared" si="0"/>
        <v>ดีเยี่ยม</v>
      </c>
      <c r="O28" s="18">
        <f>'คุณลักษณะข้อที่ 7'!I28</f>
        <v>3</v>
      </c>
      <c r="P28" s="54" t="str">
        <f t="shared" si="0"/>
        <v>ดีเยี่ยม</v>
      </c>
      <c r="Q28" s="18">
        <f>'คุณลักษณะข้อที่ 8'!H28</f>
        <v>3</v>
      </c>
      <c r="R28" s="54" t="str">
        <f t="shared" si="0"/>
        <v>ดีเยี่ยม</v>
      </c>
      <c r="S28" s="38">
        <f t="shared" si="1"/>
        <v>23.5</v>
      </c>
      <c r="T28" s="32">
        <f t="shared" si="2"/>
        <v>2.9375</v>
      </c>
      <c r="U28" s="28" t="str">
        <f t="shared" si="3"/>
        <v>ดีเยี่ยม</v>
      </c>
    </row>
    <row r="29" spans="1:21" x14ac:dyDescent="0.55000000000000004">
      <c r="A29" s="1">
        <v>19</v>
      </c>
      <c r="B29" s="5" t="str">
        <f>ข้อมูลนักเรียน!B23</f>
        <v>เด็กชายอนุชา รวบกระโทก</v>
      </c>
      <c r="C29" s="18">
        <f>'คุณลักษณะข้อที่ 1'!J29</f>
        <v>2.8333333333333335</v>
      </c>
      <c r="D29" s="54" t="str">
        <f t="shared" si="0"/>
        <v>ดีเยี่ยม</v>
      </c>
      <c r="E29" s="18">
        <f>'คุณลักษณะข้อที่ 2'!H29</f>
        <v>3</v>
      </c>
      <c r="F29" s="54" t="str">
        <f t="shared" si="0"/>
        <v>ดีเยี่ยม</v>
      </c>
      <c r="G29" s="18">
        <f>'คุณลักษณะข้อที่ 3'!H29</f>
        <v>3</v>
      </c>
      <c r="H29" s="54" t="str">
        <f t="shared" si="0"/>
        <v>ดีเยี่ยม</v>
      </c>
      <c r="I29" s="18">
        <f>'คุณลักษณะข้อที่ 4'!I29</f>
        <v>3</v>
      </c>
      <c r="J29" s="54" t="str">
        <f t="shared" si="0"/>
        <v>ดีเยี่ยม</v>
      </c>
      <c r="K29" s="18">
        <f>'คุณลักษณะข้อที่ 5'!G29</f>
        <v>3</v>
      </c>
      <c r="L29" s="54" t="str">
        <f t="shared" si="0"/>
        <v>ดีเยี่ยม</v>
      </c>
      <c r="M29" s="18">
        <f>'คุณลักษณะข้อที่ 6'!H29</f>
        <v>3</v>
      </c>
      <c r="N29" s="54" t="str">
        <f t="shared" si="0"/>
        <v>ดีเยี่ยม</v>
      </c>
      <c r="O29" s="18">
        <f>'คุณลักษณะข้อที่ 7'!I29</f>
        <v>3</v>
      </c>
      <c r="P29" s="54" t="str">
        <f t="shared" si="0"/>
        <v>ดีเยี่ยม</v>
      </c>
      <c r="Q29" s="18">
        <f>'คุณลักษณะข้อที่ 8'!H29</f>
        <v>3</v>
      </c>
      <c r="R29" s="54" t="str">
        <f t="shared" si="0"/>
        <v>ดีเยี่ยม</v>
      </c>
      <c r="S29" s="38">
        <f t="shared" si="1"/>
        <v>23.833333333333336</v>
      </c>
      <c r="T29" s="32">
        <f t="shared" si="2"/>
        <v>2.979166666666667</v>
      </c>
      <c r="U29" s="28" t="str">
        <f t="shared" si="3"/>
        <v>ดีเยี่ยม</v>
      </c>
    </row>
    <row r="30" spans="1:21" x14ac:dyDescent="0.55000000000000004">
      <c r="A30" s="1">
        <v>20</v>
      </c>
      <c r="B30" s="5" t="str">
        <f>ข้อมูลนักเรียน!B24</f>
        <v>เด็กหญิงวรรณวิศา  อุบลบาน</v>
      </c>
      <c r="C30" s="18">
        <f>'คุณลักษณะข้อที่ 1'!J30</f>
        <v>3</v>
      </c>
      <c r="D30" s="54" t="str">
        <f t="shared" si="0"/>
        <v>ดีเยี่ยม</v>
      </c>
      <c r="E30" s="18">
        <f>'คุณลักษณะข้อที่ 2'!H30</f>
        <v>3</v>
      </c>
      <c r="F30" s="54" t="str">
        <f t="shared" si="0"/>
        <v>ดีเยี่ยม</v>
      </c>
      <c r="G30" s="18">
        <f>'คุณลักษณะข้อที่ 3'!H30</f>
        <v>3</v>
      </c>
      <c r="H30" s="54" t="str">
        <f t="shared" si="0"/>
        <v>ดีเยี่ยม</v>
      </c>
      <c r="I30" s="18">
        <f>'คุณลักษณะข้อที่ 4'!I30</f>
        <v>3</v>
      </c>
      <c r="J30" s="54" t="str">
        <f t="shared" si="0"/>
        <v>ดีเยี่ยม</v>
      </c>
      <c r="K30" s="18">
        <f>'คุณลักษณะข้อที่ 5'!G30</f>
        <v>3</v>
      </c>
      <c r="L30" s="54" t="str">
        <f t="shared" si="0"/>
        <v>ดีเยี่ยม</v>
      </c>
      <c r="M30" s="18">
        <f>'คุณลักษณะข้อที่ 6'!H30</f>
        <v>2.75</v>
      </c>
      <c r="N30" s="54" t="str">
        <f t="shared" si="0"/>
        <v>ดีเยี่ยม</v>
      </c>
      <c r="O30" s="18">
        <f>'คุณลักษณะข้อที่ 7'!I30</f>
        <v>3</v>
      </c>
      <c r="P30" s="54" t="str">
        <f t="shared" si="0"/>
        <v>ดีเยี่ยม</v>
      </c>
      <c r="Q30" s="18">
        <f>'คุณลักษณะข้อที่ 8'!H30</f>
        <v>3</v>
      </c>
      <c r="R30" s="54" t="str">
        <f t="shared" si="0"/>
        <v>ดีเยี่ยม</v>
      </c>
      <c r="S30" s="38">
        <f t="shared" si="1"/>
        <v>23.75</v>
      </c>
      <c r="T30" s="32">
        <f t="shared" si="2"/>
        <v>2.96875</v>
      </c>
      <c r="U30" s="28" t="str">
        <f t="shared" si="3"/>
        <v>ดีเยี่ยม</v>
      </c>
    </row>
    <row r="31" spans="1:21" x14ac:dyDescent="0.55000000000000004">
      <c r="A31" s="1">
        <v>21</v>
      </c>
      <c r="B31" s="5" t="str">
        <f>ข้อมูลนักเรียน!B25</f>
        <v>เด็กชายธชย  นนสุรัตน์</v>
      </c>
      <c r="C31" s="18">
        <f>'คุณลักษณะข้อที่ 1'!J31</f>
        <v>3</v>
      </c>
      <c r="D31" s="54" t="str">
        <f t="shared" ref="D31" si="4">IF(C31&gt;=2.5,"ดีเยี่ยม",IF(C31&gt;=1.5,"ดี",IF(C31&gt;=1,"ผ่านเกณฑ์",IF(C31&gt;=0,"ไม่ผ่านเกณฑ์"))))</f>
        <v>ดีเยี่ยม</v>
      </c>
      <c r="E31" s="18">
        <f>'คุณลักษณะข้อที่ 2'!H31</f>
        <v>3</v>
      </c>
      <c r="F31" s="54" t="str">
        <f t="shared" ref="F31" si="5">IF(E31&gt;=2.5,"ดีเยี่ยม",IF(E31&gt;=1.5,"ดี",IF(E31&gt;=1,"ผ่านเกณฑ์",IF(E31&gt;=0,"ไม่ผ่านเกณฑ์"))))</f>
        <v>ดีเยี่ยม</v>
      </c>
      <c r="G31" s="18">
        <f>'คุณลักษณะข้อที่ 3'!H31</f>
        <v>3</v>
      </c>
      <c r="H31" s="54" t="str">
        <f t="shared" ref="H31" si="6">IF(G31&gt;=2.5,"ดีเยี่ยม",IF(G31&gt;=1.5,"ดี",IF(G31&gt;=1,"ผ่านเกณฑ์",IF(G31&gt;=0,"ไม่ผ่านเกณฑ์"))))</f>
        <v>ดีเยี่ยม</v>
      </c>
      <c r="I31" s="18">
        <f>'คุณลักษณะข้อที่ 4'!I31</f>
        <v>3</v>
      </c>
      <c r="J31" s="54" t="str">
        <f t="shared" ref="J31" si="7">IF(I31&gt;=2.5,"ดีเยี่ยม",IF(I31&gt;=1.5,"ดี",IF(I31&gt;=1,"ผ่านเกณฑ์",IF(I31&gt;=0,"ไม่ผ่านเกณฑ์"))))</f>
        <v>ดีเยี่ยม</v>
      </c>
      <c r="K31" s="18">
        <f>'คุณลักษณะข้อที่ 5'!G31</f>
        <v>3</v>
      </c>
      <c r="L31" s="54" t="str">
        <f t="shared" ref="L31" si="8">IF(K31&gt;=2.5,"ดีเยี่ยม",IF(K31&gt;=1.5,"ดี",IF(K31&gt;=1,"ผ่านเกณฑ์",IF(K31&gt;=0,"ไม่ผ่านเกณฑ์"))))</f>
        <v>ดีเยี่ยม</v>
      </c>
      <c r="M31" s="18">
        <f>'คุณลักษณะข้อที่ 6'!H31</f>
        <v>2.75</v>
      </c>
      <c r="N31" s="54" t="str">
        <f t="shared" ref="N31" si="9">IF(M31&gt;=2.5,"ดีเยี่ยม",IF(M31&gt;=1.5,"ดี",IF(M31&gt;=1,"ผ่านเกณฑ์",IF(M31&gt;=0,"ไม่ผ่านเกณฑ์"))))</f>
        <v>ดีเยี่ยม</v>
      </c>
      <c r="O31" s="18">
        <f>'คุณลักษณะข้อที่ 7'!I31</f>
        <v>3</v>
      </c>
      <c r="P31" s="54" t="str">
        <f t="shared" ref="P31" si="10">IF(O31&gt;=2.5,"ดีเยี่ยม",IF(O31&gt;=1.5,"ดี",IF(O31&gt;=1,"ผ่านเกณฑ์",IF(O31&gt;=0,"ไม่ผ่านเกณฑ์"))))</f>
        <v>ดีเยี่ยม</v>
      </c>
      <c r="Q31" s="18">
        <f>'คุณลักษณะข้อที่ 8'!H31</f>
        <v>3</v>
      </c>
      <c r="R31" s="54" t="str">
        <f t="shared" ref="R31" si="11">IF(Q31&gt;=2.5,"ดีเยี่ยม",IF(Q31&gt;=1.5,"ดี",IF(Q31&gt;=1,"ผ่านเกณฑ์",IF(Q31&gt;=0,"ไม่ผ่านเกณฑ์"))))</f>
        <v>ดีเยี่ยม</v>
      </c>
      <c r="S31" s="38">
        <f t="shared" ref="S31" si="12">SUM(C31:Q31)</f>
        <v>23.75</v>
      </c>
      <c r="T31" s="32">
        <f t="shared" ref="T31" si="13">AVERAGE(C31:Q31)</f>
        <v>2.96875</v>
      </c>
      <c r="U31" s="28" t="str">
        <f t="shared" ref="U31" si="14">IF(T31&gt;=2.5,"ดีเยี่ยม",IF(T31&gt;=1.5,"ดี",IF(T31&gt;=1,"ผ่านเกณฑ์",IF(T31&gt;=0,"ไม่ผ่านเกณฑ์"))))</f>
        <v>ดีเยี่ยม</v>
      </c>
    </row>
    <row r="32" spans="1:21" x14ac:dyDescent="0.55000000000000004">
      <c r="A32" s="1"/>
      <c r="B32" s="5"/>
      <c r="C32" s="18"/>
      <c r="D32" s="54"/>
      <c r="E32" s="18"/>
      <c r="F32" s="54"/>
      <c r="G32" s="18"/>
      <c r="H32" s="54"/>
      <c r="I32" s="18"/>
      <c r="J32" s="54"/>
      <c r="K32" s="18"/>
      <c r="L32" s="54"/>
      <c r="M32" s="18"/>
      <c r="N32" s="54"/>
      <c r="O32" s="18"/>
      <c r="P32" s="54"/>
      <c r="Q32" s="18"/>
      <c r="R32" s="54"/>
      <c r="S32" s="38"/>
      <c r="T32" s="32"/>
      <c r="U32" s="28"/>
    </row>
    <row r="33" spans="1:22" x14ac:dyDescent="0.55000000000000004">
      <c r="A33" s="1"/>
      <c r="B33" s="5"/>
      <c r="C33" s="18"/>
      <c r="D33" s="54"/>
      <c r="E33" s="18"/>
      <c r="F33" s="54"/>
      <c r="G33" s="18"/>
      <c r="H33" s="54"/>
      <c r="I33" s="18"/>
      <c r="J33" s="54"/>
      <c r="K33" s="18"/>
      <c r="L33" s="54"/>
      <c r="M33" s="18"/>
      <c r="N33" s="54"/>
      <c r="O33" s="18"/>
      <c r="P33" s="54"/>
      <c r="Q33" s="18"/>
      <c r="R33" s="54"/>
      <c r="S33" s="38"/>
      <c r="T33" s="32"/>
      <c r="U33" s="28"/>
    </row>
    <row r="34" spans="1:22" x14ac:dyDescent="0.55000000000000004">
      <c r="A34" s="1"/>
      <c r="B34" s="5"/>
      <c r="C34" s="18"/>
      <c r="D34" s="54"/>
      <c r="E34" s="18"/>
      <c r="F34" s="54"/>
      <c r="G34" s="18"/>
      <c r="H34" s="54"/>
      <c r="I34" s="18"/>
      <c r="J34" s="54"/>
      <c r="K34" s="18"/>
      <c r="L34" s="54"/>
      <c r="M34" s="18"/>
      <c r="N34" s="54"/>
      <c r="O34" s="18"/>
      <c r="P34" s="54"/>
      <c r="Q34" s="18"/>
      <c r="R34" s="54"/>
      <c r="S34" s="38"/>
      <c r="T34" s="32"/>
      <c r="U34" s="28"/>
    </row>
    <row r="35" spans="1:22" x14ac:dyDescent="0.55000000000000004">
      <c r="A35" s="1"/>
      <c r="B35" s="5"/>
      <c r="C35" s="18"/>
      <c r="D35" s="54"/>
      <c r="E35" s="18"/>
      <c r="F35" s="54"/>
      <c r="G35" s="18"/>
      <c r="H35" s="54"/>
      <c r="I35" s="18"/>
      <c r="J35" s="54"/>
      <c r="K35" s="18"/>
      <c r="L35" s="54"/>
      <c r="M35" s="18"/>
      <c r="N35" s="54"/>
      <c r="O35" s="18"/>
      <c r="P35" s="54"/>
      <c r="Q35" s="18"/>
      <c r="R35" s="54"/>
      <c r="S35" s="38"/>
      <c r="T35" s="32"/>
      <c r="U35" s="28"/>
    </row>
    <row r="36" spans="1:22" x14ac:dyDescent="0.55000000000000004">
      <c r="A36" s="1"/>
      <c r="B36" s="5"/>
      <c r="C36" s="18"/>
      <c r="D36" s="54"/>
      <c r="E36" s="18"/>
      <c r="F36" s="54"/>
      <c r="G36" s="18"/>
      <c r="H36" s="54"/>
      <c r="I36" s="18"/>
      <c r="J36" s="54"/>
      <c r="K36" s="18"/>
      <c r="L36" s="54"/>
      <c r="M36" s="18"/>
      <c r="N36" s="54"/>
      <c r="O36" s="18"/>
      <c r="P36" s="54"/>
      <c r="Q36" s="18"/>
      <c r="R36" s="54"/>
      <c r="S36" s="38"/>
      <c r="T36" s="32"/>
      <c r="U36" s="28"/>
    </row>
    <row r="37" spans="1:22" x14ac:dyDescent="0.55000000000000004">
      <c r="A37" s="1"/>
      <c r="B37" s="5"/>
      <c r="C37" s="18"/>
      <c r="D37" s="54"/>
      <c r="E37" s="18"/>
      <c r="F37" s="54"/>
      <c r="G37" s="18"/>
      <c r="H37" s="54"/>
      <c r="I37" s="18"/>
      <c r="J37" s="54"/>
      <c r="K37" s="18"/>
      <c r="L37" s="54"/>
      <c r="M37" s="18"/>
      <c r="N37" s="54"/>
      <c r="O37" s="18"/>
      <c r="P37" s="54"/>
      <c r="Q37" s="18"/>
      <c r="R37" s="54"/>
      <c r="S37" s="38"/>
      <c r="T37" s="32"/>
      <c r="U37" s="28"/>
    </row>
    <row r="38" spans="1:22" x14ac:dyDescent="0.55000000000000004">
      <c r="A38" s="1"/>
      <c r="B38" s="5"/>
      <c r="C38" s="18"/>
      <c r="D38" s="54"/>
      <c r="E38" s="18"/>
      <c r="F38" s="54"/>
      <c r="G38" s="18"/>
      <c r="H38" s="54"/>
      <c r="I38" s="18"/>
      <c r="J38" s="54"/>
      <c r="K38" s="18"/>
      <c r="L38" s="54"/>
      <c r="M38" s="18"/>
      <c r="N38" s="54"/>
      <c r="O38" s="18"/>
      <c r="P38" s="54"/>
      <c r="Q38" s="18"/>
      <c r="R38" s="54"/>
      <c r="S38" s="38"/>
      <c r="T38" s="32"/>
      <c r="U38" s="28"/>
    </row>
    <row r="39" spans="1:22" x14ac:dyDescent="0.55000000000000004">
      <c r="A39" s="1"/>
      <c r="B39" s="5"/>
      <c r="C39" s="18"/>
      <c r="D39" s="54"/>
      <c r="E39" s="18"/>
      <c r="F39" s="54"/>
      <c r="G39" s="18"/>
      <c r="H39" s="54"/>
      <c r="I39" s="18"/>
      <c r="J39" s="54"/>
      <c r="K39" s="18"/>
      <c r="L39" s="54"/>
      <c r="M39" s="18"/>
      <c r="N39" s="54"/>
      <c r="O39" s="18"/>
      <c r="P39" s="54"/>
      <c r="Q39" s="18"/>
      <c r="R39" s="54"/>
      <c r="S39" s="38"/>
      <c r="T39" s="32"/>
      <c r="U39" s="28"/>
    </row>
    <row r="40" spans="1:22" x14ac:dyDescent="0.55000000000000004">
      <c r="A40" s="1"/>
      <c r="B40" s="5"/>
      <c r="C40" s="18"/>
      <c r="D40" s="54"/>
      <c r="E40" s="18"/>
      <c r="F40" s="54"/>
      <c r="G40" s="18"/>
      <c r="H40" s="54"/>
      <c r="I40" s="18"/>
      <c r="J40" s="54"/>
      <c r="K40" s="18"/>
      <c r="L40" s="54"/>
      <c r="M40" s="18"/>
      <c r="N40" s="54"/>
      <c r="O40" s="18"/>
      <c r="P40" s="54"/>
      <c r="Q40" s="18"/>
      <c r="R40" s="54"/>
      <c r="S40" s="38"/>
      <c r="T40" s="32"/>
      <c r="U40" s="28"/>
    </row>
    <row r="41" spans="1:22" x14ac:dyDescent="0.55000000000000004">
      <c r="A41" s="1"/>
      <c r="B41" s="5"/>
      <c r="C41" s="18"/>
      <c r="D41" s="54"/>
      <c r="E41" s="18"/>
      <c r="F41" s="54"/>
      <c r="G41" s="18"/>
      <c r="H41" s="54"/>
      <c r="I41" s="18"/>
      <c r="J41" s="54"/>
      <c r="K41" s="18"/>
      <c r="L41" s="54"/>
      <c r="M41" s="18"/>
      <c r="N41" s="54"/>
      <c r="O41" s="18"/>
      <c r="P41" s="54"/>
      <c r="Q41" s="18"/>
      <c r="R41" s="54"/>
      <c r="S41" s="38"/>
      <c r="T41" s="32"/>
      <c r="U41" s="28"/>
    </row>
    <row r="42" spans="1:22" x14ac:dyDescent="0.55000000000000004">
      <c r="A42" s="1"/>
      <c r="B42" s="5"/>
      <c r="C42" s="18"/>
      <c r="D42" s="54"/>
      <c r="E42" s="18"/>
      <c r="F42" s="54"/>
      <c r="G42" s="18"/>
      <c r="H42" s="54"/>
      <c r="I42" s="18"/>
      <c r="J42" s="54"/>
      <c r="K42" s="18"/>
      <c r="L42" s="54"/>
      <c r="M42" s="18"/>
      <c r="N42" s="54"/>
      <c r="O42" s="18"/>
      <c r="P42" s="54"/>
      <c r="Q42" s="18"/>
      <c r="R42" s="54"/>
      <c r="S42" s="38"/>
      <c r="T42" s="32"/>
      <c r="U42" s="28"/>
    </row>
    <row r="43" spans="1:22" ht="24.6" customHeight="1" x14ac:dyDescent="0.55000000000000004">
      <c r="A43" s="145" t="s">
        <v>46</v>
      </c>
      <c r="B43" s="146"/>
      <c r="C43" s="35">
        <f>SUM(C11:C42)</f>
        <v>62.666666666666664</v>
      </c>
      <c r="D43" s="35"/>
      <c r="E43" s="35">
        <f t="shared" ref="E43:Q43" si="15">SUM(E11:E42)</f>
        <v>61</v>
      </c>
      <c r="F43" s="35"/>
      <c r="G43" s="35">
        <f t="shared" si="15"/>
        <v>54.25</v>
      </c>
      <c r="H43" s="35"/>
      <c r="I43" s="35">
        <f t="shared" si="15"/>
        <v>59.6</v>
      </c>
      <c r="J43" s="35"/>
      <c r="K43" s="35">
        <f t="shared" si="15"/>
        <v>60</v>
      </c>
      <c r="L43" s="35"/>
      <c r="M43" s="35">
        <f t="shared" si="15"/>
        <v>51.75</v>
      </c>
      <c r="N43" s="35"/>
      <c r="O43" s="35">
        <f t="shared" si="15"/>
        <v>61.599999999999994</v>
      </c>
      <c r="P43" s="35"/>
      <c r="Q43" s="35">
        <f t="shared" si="15"/>
        <v>60.75</v>
      </c>
      <c r="R43" s="35"/>
      <c r="S43" s="39">
        <f>SUM(C43:Q43)</f>
        <v>471.61666666666667</v>
      </c>
      <c r="T43" s="35">
        <f>AVERAGE(C43:Q43)</f>
        <v>58.952083333333334</v>
      </c>
      <c r="U43" s="36" t="str">
        <f t="shared" si="3"/>
        <v>ดีเยี่ยม</v>
      </c>
    </row>
    <row r="44" spans="1:22" ht="24.6" customHeight="1" x14ac:dyDescent="0.55000000000000004">
      <c r="A44" s="147" t="s">
        <v>47</v>
      </c>
      <c r="B44" s="148"/>
      <c r="C44" s="34">
        <f t="shared" ref="C44:Q44" si="16">AVERAGE(C11:C42)</f>
        <v>2.9841269841269842</v>
      </c>
      <c r="D44" s="37" t="str">
        <f t="shared" si="0"/>
        <v>ดีเยี่ยม</v>
      </c>
      <c r="E44" s="34">
        <f t="shared" si="16"/>
        <v>2.9047619047619047</v>
      </c>
      <c r="F44" s="57" t="str">
        <f t="shared" si="0"/>
        <v>ดีเยี่ยม</v>
      </c>
      <c r="G44" s="34">
        <f t="shared" si="16"/>
        <v>2.5833333333333335</v>
      </c>
      <c r="H44" s="57" t="str">
        <f t="shared" si="0"/>
        <v>ดีเยี่ยม</v>
      </c>
      <c r="I44" s="34">
        <f t="shared" si="16"/>
        <v>2.8380952380952382</v>
      </c>
      <c r="J44" s="57" t="str">
        <f t="shared" si="0"/>
        <v>ดีเยี่ยม</v>
      </c>
      <c r="K44" s="34">
        <f t="shared" si="16"/>
        <v>2.8571428571428572</v>
      </c>
      <c r="L44" s="57" t="str">
        <f t="shared" si="0"/>
        <v>ดีเยี่ยม</v>
      </c>
      <c r="M44" s="34">
        <f t="shared" si="16"/>
        <v>2.4642857142857144</v>
      </c>
      <c r="N44" s="57" t="str">
        <f t="shared" si="0"/>
        <v>ดี</v>
      </c>
      <c r="O44" s="34">
        <f t="shared" si="16"/>
        <v>2.9333333333333331</v>
      </c>
      <c r="P44" s="57" t="str">
        <f t="shared" si="0"/>
        <v>ดีเยี่ยม</v>
      </c>
      <c r="Q44" s="34">
        <f t="shared" si="16"/>
        <v>2.8928571428571428</v>
      </c>
      <c r="R44" s="57" t="str">
        <f t="shared" si="0"/>
        <v>ดีเยี่ยม</v>
      </c>
      <c r="S44" s="40">
        <f>SUM(C44:Q44)</f>
        <v>22.457936507936509</v>
      </c>
      <c r="T44" s="34">
        <f>AVERAGE(C44:Q44)</f>
        <v>2.8072420634920636</v>
      </c>
      <c r="U44" s="37" t="str">
        <f>IF(T44&gt;=2.5,"ดีเยี่ยม",IF(T44&gt;=1.5,"ดี",IF(T44&gt;=1,"ผ่านเกณฑ์",IF(T44&gt;=0,"ไม่ผ่านเกณฑ์"))))</f>
        <v>ดีเยี่ยม</v>
      </c>
    </row>
    <row r="45" spans="1:22" ht="23.25" customHeight="1" x14ac:dyDescent="0.65">
      <c r="A45" s="142" t="s">
        <v>99</v>
      </c>
      <c r="B45" s="142"/>
      <c r="C45" s="61"/>
      <c r="D45" s="59">
        <f>COUNTIF(D11:D42,V45)</f>
        <v>21</v>
      </c>
      <c r="E45" s="61"/>
      <c r="F45" s="59">
        <f>COUNTIF(F11:F42,V45)</f>
        <v>20</v>
      </c>
      <c r="G45" s="61"/>
      <c r="H45" s="59">
        <f>COUNTIF(H11:H42,V45)</f>
        <v>13</v>
      </c>
      <c r="I45" s="61"/>
      <c r="J45" s="59">
        <f>COUNTIF(J11:J42,V45)</f>
        <v>17</v>
      </c>
      <c r="K45" s="61"/>
      <c r="L45" s="59">
        <f>COUNTIF(L11:L42,V45)</f>
        <v>17</v>
      </c>
      <c r="M45" s="61"/>
      <c r="N45" s="59">
        <f>COUNTIF(N11:N42,V45)</f>
        <v>12</v>
      </c>
      <c r="O45" s="61"/>
      <c r="P45" s="59">
        <f>COUNTIF(P11:P42,V45)</f>
        <v>21</v>
      </c>
      <c r="Q45" s="61"/>
      <c r="R45" s="59">
        <f>COUNTIF(R11:R42,V45)</f>
        <v>20</v>
      </c>
      <c r="S45" s="142" t="s">
        <v>54</v>
      </c>
      <c r="T45" s="142"/>
      <c r="U45" s="33">
        <f>COUNTIF(U11:U42,V45)</f>
        <v>19</v>
      </c>
      <c r="V45" s="4" t="s">
        <v>54</v>
      </c>
    </row>
    <row r="46" spans="1:22" ht="27.75" x14ac:dyDescent="0.65">
      <c r="A46" s="143" t="s">
        <v>98</v>
      </c>
      <c r="B46" s="143"/>
      <c r="C46" s="62"/>
      <c r="D46" s="63">
        <f>COUNTIF(D12:D42,V46)</f>
        <v>0</v>
      </c>
      <c r="E46" s="62"/>
      <c r="F46" s="63">
        <f>COUNTIF(F11:F42,V46)</f>
        <v>0</v>
      </c>
      <c r="G46" s="62"/>
      <c r="H46" s="63">
        <f>COUNTIF(H11:H42,V46)</f>
        <v>7</v>
      </c>
      <c r="I46" s="62"/>
      <c r="J46" s="63">
        <f>COUNTIF(J11:J42,V46)</f>
        <v>4</v>
      </c>
      <c r="K46" s="62"/>
      <c r="L46" s="63">
        <f>COUNTIF(L11:L42,V46)</f>
        <v>4</v>
      </c>
      <c r="M46" s="62"/>
      <c r="N46" s="63">
        <f>COUNTIF(N11:N42,V46)</f>
        <v>9</v>
      </c>
      <c r="O46" s="62"/>
      <c r="P46" s="63">
        <f>COUNTIF(P11:P42,V46)</f>
        <v>0</v>
      </c>
      <c r="Q46" s="62"/>
      <c r="R46" s="63">
        <f>COUNTIF(R11:R42,V46)</f>
        <v>1</v>
      </c>
      <c r="S46" s="143" t="s">
        <v>55</v>
      </c>
      <c r="T46" s="143"/>
      <c r="U46" s="33">
        <f>COUNTIF(U11:U42,V46)</f>
        <v>2</v>
      </c>
      <c r="V46" s="4" t="s">
        <v>55</v>
      </c>
    </row>
    <row r="47" spans="1:22" ht="27.75" x14ac:dyDescent="0.65">
      <c r="A47" s="144" t="s">
        <v>100</v>
      </c>
      <c r="B47" s="144"/>
      <c r="C47" s="64"/>
      <c r="D47" s="65">
        <f>COUNTIF(D11:D42,V47)</f>
        <v>0</v>
      </c>
      <c r="E47" s="64"/>
      <c r="F47" s="65">
        <f>COUNTIF(F11:F42,V47)</f>
        <v>1</v>
      </c>
      <c r="G47" s="64"/>
      <c r="H47" s="65">
        <f>COUNTIF(H11:H42,V47)</f>
        <v>1</v>
      </c>
      <c r="I47" s="64"/>
      <c r="J47" s="65">
        <f>COUNTIF(J11:J42,V47)</f>
        <v>0</v>
      </c>
      <c r="K47" s="64"/>
      <c r="L47" s="65">
        <f>COUNTIF(L11:L42,V47)</f>
        <v>0</v>
      </c>
      <c r="M47" s="64"/>
      <c r="N47" s="65">
        <f>COUNTIF(N11:N42,V47)</f>
        <v>0</v>
      </c>
      <c r="O47" s="64"/>
      <c r="P47" s="65">
        <f>COUNTIF(P11:P42,V47)</f>
        <v>0</v>
      </c>
      <c r="Q47" s="64"/>
      <c r="R47" s="65">
        <f>COUNTIF(R11:R42,V47)</f>
        <v>0</v>
      </c>
      <c r="S47" s="144" t="s">
        <v>56</v>
      </c>
      <c r="T47" s="144"/>
      <c r="U47" s="33">
        <f>COUNTIF(U11:U42,V47)</f>
        <v>0</v>
      </c>
      <c r="V47" s="4" t="s">
        <v>56</v>
      </c>
    </row>
    <row r="48" spans="1:22" ht="27.75" x14ac:dyDescent="0.65">
      <c r="A48" s="141" t="s">
        <v>101</v>
      </c>
      <c r="B48" s="141"/>
      <c r="C48" s="66"/>
      <c r="D48" s="60">
        <f>COUNTIF(D11:D42,V48)</f>
        <v>0</v>
      </c>
      <c r="E48" s="66"/>
      <c r="F48" s="60">
        <f>COUNTIF(F11:F42,V48)</f>
        <v>0</v>
      </c>
      <c r="G48" s="66"/>
      <c r="H48" s="60">
        <f>COUNTIF(H11:H42,V48)</f>
        <v>0</v>
      </c>
      <c r="I48" s="66"/>
      <c r="J48" s="60">
        <f>COUNTIF(J11:J42,V48)</f>
        <v>0</v>
      </c>
      <c r="K48" s="66"/>
      <c r="L48" s="60">
        <f>COUNTIF(L11:L42,V48)</f>
        <v>0</v>
      </c>
      <c r="M48" s="66"/>
      <c r="N48" s="60">
        <f>COUNTIF(N11:N42,V48)</f>
        <v>0</v>
      </c>
      <c r="O48" s="66"/>
      <c r="P48" s="60">
        <f>COUNTIF(P11:P42,V48)</f>
        <v>0</v>
      </c>
      <c r="Q48" s="66"/>
      <c r="R48" s="60">
        <f>COUNTIF(R11:R42,V48)</f>
        <v>0</v>
      </c>
      <c r="S48" s="141" t="s">
        <v>57</v>
      </c>
      <c r="T48" s="141"/>
      <c r="U48" s="33">
        <f>COUNTIF(U11:U42,V48)</f>
        <v>0</v>
      </c>
      <c r="V48" s="4" t="s">
        <v>57</v>
      </c>
    </row>
    <row r="49" spans="9:11" x14ac:dyDescent="0.55000000000000004">
      <c r="I49" s="31"/>
      <c r="J49" s="58"/>
      <c r="K49" s="31"/>
    </row>
    <row r="50" spans="9:11" x14ac:dyDescent="0.55000000000000004">
      <c r="I50" s="31"/>
      <c r="J50" s="31"/>
      <c r="K50" s="31"/>
    </row>
  </sheetData>
  <mergeCells count="36">
    <mergeCell ref="T5:T10"/>
    <mergeCell ref="A1:U1"/>
    <mergeCell ref="A3:U3"/>
    <mergeCell ref="U5:U10"/>
    <mergeCell ref="E5:E10"/>
    <mergeCell ref="I5:I10"/>
    <mergeCell ref="K5:K10"/>
    <mergeCell ref="M5:M10"/>
    <mergeCell ref="O5:O10"/>
    <mergeCell ref="Q5:Q10"/>
    <mergeCell ref="C5:C10"/>
    <mergeCell ref="G5:G10"/>
    <mergeCell ref="S5:S10"/>
    <mergeCell ref="A5:A10"/>
    <mergeCell ref="B5:B10"/>
    <mergeCell ref="A2:I2"/>
    <mergeCell ref="S48:T48"/>
    <mergeCell ref="S45:T45"/>
    <mergeCell ref="S46:T46"/>
    <mergeCell ref="S47:T47"/>
    <mergeCell ref="A43:B43"/>
    <mergeCell ref="A44:B44"/>
    <mergeCell ref="A45:B45"/>
    <mergeCell ref="A46:B46"/>
    <mergeCell ref="A47:B47"/>
    <mergeCell ref="A48:B48"/>
    <mergeCell ref="D5:D10"/>
    <mergeCell ref="F5:F10"/>
    <mergeCell ref="H5:H10"/>
    <mergeCell ref="J5:J10"/>
    <mergeCell ref="L5:L10"/>
    <mergeCell ref="N5:N10"/>
    <mergeCell ref="P5:P10"/>
    <mergeCell ref="R5:R10"/>
    <mergeCell ref="L2:M2"/>
    <mergeCell ref="J2:K2"/>
  </mergeCells>
  <pageMargins left="0.54" right="0.56999999999999995" top="0.75" bottom="0.75" header="0.3" footer="0.3"/>
  <pageSetup paperSize="9" scale="36" fitToHeight="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P15"/>
  <sheetViews>
    <sheetView zoomScale="60" zoomScaleNormal="60" zoomScaleSheetLayoutView="70" workbookViewId="0">
      <selection sqref="A1:O45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75" customWidth="1"/>
    <col min="7" max="7" width="11" customWidth="1"/>
    <col min="8" max="14" width="15.25" customWidth="1"/>
    <col min="15" max="15" width="7.375" customWidth="1"/>
  </cols>
  <sheetData>
    <row r="1" spans="1:16" s="23" customFormat="1" ht="24" x14ac:dyDescent="0.55000000000000004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22"/>
    </row>
    <row r="2" spans="1:16" s="4" customFormat="1" ht="24" x14ac:dyDescent="0.55000000000000004">
      <c r="A2" s="159" t="s">
        <v>49</v>
      </c>
      <c r="B2" s="159"/>
      <c r="C2" s="159"/>
      <c r="D2" s="159"/>
      <c r="E2" s="159"/>
      <c r="F2" s="159"/>
      <c r="G2" s="159"/>
      <c r="H2" s="156" t="s">
        <v>135</v>
      </c>
      <c r="I2" s="156"/>
      <c r="J2" s="156"/>
      <c r="K2" s="156"/>
      <c r="L2" s="156"/>
      <c r="M2" s="156"/>
      <c r="N2" s="156"/>
      <c r="O2" s="156"/>
    </row>
    <row r="3" spans="1:16" s="4" customFormat="1" ht="24" x14ac:dyDescent="0.55000000000000004">
      <c r="A3" s="56"/>
      <c r="B3" s="42" t="str">
        <f>ข้อมูลพื้นฐาน!D4</f>
        <v>ชั้นประถมศึกษาปีที่ 2</v>
      </c>
      <c r="C3" s="159" t="s">
        <v>41</v>
      </c>
      <c r="D3" s="159"/>
      <c r="E3" s="159" t="str">
        <f>ข้อมูลพื้นฐาน!D6</f>
        <v>ปีการศึกษา 2565</v>
      </c>
      <c r="F3" s="159"/>
      <c r="G3" s="56"/>
      <c r="H3" s="11"/>
      <c r="I3" s="160" t="str">
        <f>ข้อมูลพื้นฐาน!D4</f>
        <v>ชั้นประถมศึกษาปีที่ 2</v>
      </c>
      <c r="J3" s="160"/>
      <c r="K3" s="159" t="s">
        <v>41</v>
      </c>
      <c r="L3" s="159"/>
      <c r="M3" s="161" t="str">
        <f>ข้อมูลพื้นฐาน!D6</f>
        <v>ปีการศึกษา 2565</v>
      </c>
      <c r="N3" s="161"/>
      <c r="O3" s="11"/>
    </row>
    <row r="4" spans="1:16" s="4" customFormat="1" ht="24" x14ac:dyDescent="0.55000000000000004">
      <c r="B4" s="159" t="str">
        <f>ข้อมูลพื้นฐาน!D7</f>
        <v>โรงเรียนบ้านกุดโบสถ์</v>
      </c>
      <c r="C4" s="159"/>
      <c r="D4" s="159"/>
      <c r="E4" s="159"/>
      <c r="F4" s="159"/>
      <c r="G4" s="11"/>
      <c r="H4" s="156"/>
      <c r="I4" s="156"/>
      <c r="J4" s="156"/>
      <c r="K4" s="156"/>
      <c r="L4" s="156"/>
      <c r="M4" s="156"/>
      <c r="N4" s="156"/>
      <c r="O4" s="156"/>
    </row>
    <row r="5" spans="1:16" s="4" customFormat="1" ht="16.5" customHeight="1" x14ac:dyDescent="0.55000000000000004">
      <c r="B5" s="24"/>
      <c r="C5" s="24"/>
      <c r="D5" s="24"/>
      <c r="E5" s="24"/>
      <c r="F5" s="24"/>
      <c r="G5" s="11"/>
      <c r="H5" s="156"/>
      <c r="I5" s="156"/>
      <c r="J5" s="156"/>
      <c r="K5" s="156"/>
      <c r="L5" s="156"/>
      <c r="M5" s="156"/>
      <c r="N5" s="156"/>
      <c r="O5" s="156"/>
    </row>
    <row r="6" spans="1:16" s="4" customFormat="1" ht="24" x14ac:dyDescent="0.55000000000000004">
      <c r="B6" s="25" t="s">
        <v>53</v>
      </c>
      <c r="C6" s="164" t="s">
        <v>48</v>
      </c>
      <c r="D6" s="164"/>
      <c r="E6" s="164" t="s">
        <v>4</v>
      </c>
      <c r="F6" s="164"/>
      <c r="G6" s="14"/>
      <c r="H6" s="14"/>
      <c r="I6" s="14"/>
      <c r="J6" s="14"/>
      <c r="K6" s="14"/>
      <c r="L6" s="14"/>
    </row>
    <row r="7" spans="1:16" s="4" customFormat="1" ht="24" x14ac:dyDescent="0.55000000000000004">
      <c r="B7" s="26" t="s">
        <v>102</v>
      </c>
      <c r="C7" s="157">
        <f>'สรุปรวม 1 (เทอม1)'!C44</f>
        <v>2.9841269841269842</v>
      </c>
      <c r="D7" s="157"/>
      <c r="E7" s="158" t="str">
        <f>IF(C7&gt;=2.5,"ดีเยี่ยม",IF(C7&gt;=1.5,"ดี",IF(C7&gt;=1,"ผ่านเกณฑ์",IF(C7&gt;=0,"ไม่ผ่านเกณฑ์"))))</f>
        <v>ดีเยี่ยม</v>
      </c>
      <c r="F7" s="158"/>
    </row>
    <row r="8" spans="1:16" s="4" customFormat="1" ht="24" x14ac:dyDescent="0.55000000000000004">
      <c r="B8" s="26" t="s">
        <v>103</v>
      </c>
      <c r="C8" s="157">
        <f>'สรุปรวม 1 (เทอม1)'!E44</f>
        <v>2.9047619047619047</v>
      </c>
      <c r="D8" s="157"/>
      <c r="E8" s="158" t="str">
        <f t="shared" ref="E8:E14" si="0">IF(C8&gt;=2.5,"ดีเยี่ยม",IF(C8&gt;=1.5,"ดี",IF(C8&gt;=1,"ผ่านเกณฑ์",IF(C8&gt;=0,"ไม่ผ่านเกณฑ์"))))</f>
        <v>ดีเยี่ยม</v>
      </c>
      <c r="F8" s="158"/>
    </row>
    <row r="9" spans="1:16" s="4" customFormat="1" ht="24" x14ac:dyDescent="0.55000000000000004">
      <c r="B9" s="26" t="s">
        <v>104</v>
      </c>
      <c r="C9" s="157">
        <f>'สรุปรวม 1 (เทอม1)'!G44</f>
        <v>2.5833333333333335</v>
      </c>
      <c r="D9" s="157"/>
      <c r="E9" s="158" t="str">
        <f t="shared" si="0"/>
        <v>ดีเยี่ยม</v>
      </c>
      <c r="F9" s="158"/>
    </row>
    <row r="10" spans="1:16" s="4" customFormat="1" ht="24" x14ac:dyDescent="0.55000000000000004">
      <c r="B10" s="26" t="s">
        <v>105</v>
      </c>
      <c r="C10" s="157">
        <f>'สรุปรวม 1 (เทอม1)'!I44</f>
        <v>2.8380952380952382</v>
      </c>
      <c r="D10" s="157"/>
      <c r="E10" s="158" t="str">
        <f t="shared" si="0"/>
        <v>ดีเยี่ยม</v>
      </c>
      <c r="F10" s="158"/>
    </row>
    <row r="11" spans="1:16" s="4" customFormat="1" ht="24" x14ac:dyDescent="0.55000000000000004">
      <c r="B11" s="26" t="s">
        <v>106</v>
      </c>
      <c r="C11" s="157">
        <f>'สรุปรวม 1 (เทอม1)'!K44</f>
        <v>2.8571428571428572</v>
      </c>
      <c r="D11" s="157"/>
      <c r="E11" s="158" t="str">
        <f t="shared" si="0"/>
        <v>ดีเยี่ยม</v>
      </c>
      <c r="F11" s="158"/>
    </row>
    <row r="12" spans="1:16" s="4" customFormat="1" ht="24" x14ac:dyDescent="0.55000000000000004">
      <c r="B12" s="26" t="s">
        <v>107</v>
      </c>
      <c r="C12" s="157">
        <f>'สรุปรวม 1 (เทอม1)'!M44</f>
        <v>2.4642857142857144</v>
      </c>
      <c r="D12" s="157"/>
      <c r="E12" s="158" t="str">
        <f t="shared" si="0"/>
        <v>ดี</v>
      </c>
      <c r="F12" s="158"/>
    </row>
    <row r="13" spans="1:16" s="4" customFormat="1" ht="24" x14ac:dyDescent="0.55000000000000004">
      <c r="B13" s="26" t="s">
        <v>108</v>
      </c>
      <c r="C13" s="157">
        <f>'สรุปรวม 1 (เทอม1)'!O44</f>
        <v>2.9333333333333331</v>
      </c>
      <c r="D13" s="157"/>
      <c r="E13" s="158" t="str">
        <f t="shared" si="0"/>
        <v>ดีเยี่ยม</v>
      </c>
      <c r="F13" s="158"/>
    </row>
    <row r="14" spans="1:16" s="4" customFormat="1" ht="24" x14ac:dyDescent="0.55000000000000004">
      <c r="B14" s="26" t="s">
        <v>109</v>
      </c>
      <c r="C14" s="157">
        <f>'สรุปรวม 1 (เทอม1)'!Q44</f>
        <v>2.8928571428571428</v>
      </c>
      <c r="D14" s="157"/>
      <c r="E14" s="158" t="str">
        <f t="shared" si="0"/>
        <v>ดีเยี่ยม</v>
      </c>
      <c r="F14" s="158"/>
    </row>
    <row r="15" spans="1:16" s="4" customFormat="1" ht="24" x14ac:dyDescent="0.55000000000000004">
      <c r="B15" s="27" t="s">
        <v>110</v>
      </c>
      <c r="C15" s="163">
        <f>'สรุปรวม 1 (เทอม1)'!T44</f>
        <v>2.8072420634920636</v>
      </c>
      <c r="D15" s="163"/>
      <c r="E15" s="162" t="str">
        <f t="shared" ref="E15" si="1">IF(C15&gt;=2.5,"ดีเยี่ยม",IF(C15&gt;=1.5,"ดี",IF(C15&gt;=1,"ผ่านเกณฑ์",IF(C15&gt;=0,"ไม่ผ่านเกณฑ์"))))</f>
        <v>ดีเยี่ยม</v>
      </c>
      <c r="F15" s="162"/>
    </row>
  </sheetData>
  <mergeCells count="30">
    <mergeCell ref="C11:D11"/>
    <mergeCell ref="B4:F4"/>
    <mergeCell ref="C6:D6"/>
    <mergeCell ref="E7:F7"/>
    <mergeCell ref="C8:D8"/>
    <mergeCell ref="E8:F8"/>
    <mergeCell ref="E11:F11"/>
    <mergeCell ref="C7:D7"/>
    <mergeCell ref="C9:D9"/>
    <mergeCell ref="E9:F9"/>
    <mergeCell ref="E6:F6"/>
    <mergeCell ref="E15:F15"/>
    <mergeCell ref="E14:F14"/>
    <mergeCell ref="C12:D12"/>
    <mergeCell ref="E12:F12"/>
    <mergeCell ref="C13:D13"/>
    <mergeCell ref="E13:F13"/>
    <mergeCell ref="C15:D15"/>
    <mergeCell ref="C14:D14"/>
    <mergeCell ref="H2:O2"/>
    <mergeCell ref="K3:L3"/>
    <mergeCell ref="I3:J3"/>
    <mergeCell ref="M3:N3"/>
    <mergeCell ref="A2:G2"/>
    <mergeCell ref="H4:O4"/>
    <mergeCell ref="H5:O5"/>
    <mergeCell ref="C10:D10"/>
    <mergeCell ref="E10:F10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4294967293" verticalDpi="0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7FDB-68A1-4608-B18A-3C2278D4DBDB}">
  <sheetPr>
    <tabColor rgb="FFCCFF99"/>
  </sheetPr>
  <dimension ref="A2:M40"/>
  <sheetViews>
    <sheetView view="pageBreakPreview" topLeftCell="A10" zoomScale="96" zoomScaleNormal="69" zoomScaleSheetLayoutView="96" workbookViewId="0">
      <selection activeCell="D13" sqref="D13:D20"/>
    </sheetView>
  </sheetViews>
  <sheetFormatPr defaultRowHeight="17.25" x14ac:dyDescent="0.4"/>
  <cols>
    <col min="1" max="3" width="9" style="46"/>
    <col min="4" max="4" width="9" style="46" customWidth="1"/>
    <col min="5" max="10" width="6.875" style="46" customWidth="1"/>
    <col min="11" max="11" width="5.875" style="46" customWidth="1"/>
    <col min="12" max="12" width="6.375" style="46" customWidth="1"/>
    <col min="13" max="13" width="9" style="46"/>
    <col min="14" max="14" width="18.625" style="46" customWidth="1"/>
    <col min="15" max="16384" width="9" style="46"/>
  </cols>
  <sheetData>
    <row r="2" spans="1:12" ht="14.25" customHeight="1" x14ac:dyDescent="0.4">
      <c r="A2" s="136" t="s">
        <v>111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37.5" customHeight="1" x14ac:dyDescent="0.4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30.75" x14ac:dyDescent="0.7">
      <c r="A4" s="47" t="s">
        <v>141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30.75" x14ac:dyDescent="0.7">
      <c r="A5" s="47" t="s">
        <v>147</v>
      </c>
      <c r="B5" s="47"/>
      <c r="C5" s="47"/>
      <c r="D5" s="47"/>
      <c r="E5" s="48" t="s">
        <v>133</v>
      </c>
      <c r="F5" s="137" t="s">
        <v>155</v>
      </c>
      <c r="G5" s="137"/>
      <c r="H5" s="137"/>
      <c r="I5" s="137"/>
      <c r="J5" s="137"/>
      <c r="K5" s="137"/>
      <c r="L5" s="137"/>
    </row>
    <row r="6" spans="1:12" ht="24.75" customHeight="1" x14ac:dyDescent="0.7">
      <c r="A6" s="55" t="s">
        <v>151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4.75" customHeight="1" x14ac:dyDescent="0.7">
      <c r="A7" s="4" t="s">
        <v>142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6" customHeight="1" x14ac:dyDescent="0.55000000000000004">
      <c r="A8" s="4"/>
      <c r="B8" s="4"/>
      <c r="C8" s="4"/>
      <c r="D8" s="4"/>
      <c r="E8" s="4"/>
      <c r="F8" s="4"/>
      <c r="G8" s="4"/>
      <c r="H8" s="4"/>
    </row>
    <row r="9" spans="1:12" ht="70.5" customHeight="1" x14ac:dyDescent="0.4">
      <c r="A9" s="138" t="s">
        <v>148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</row>
    <row r="10" spans="1:12" ht="20.25" customHeight="1" x14ac:dyDescent="0.55000000000000004">
      <c r="A10" s="128" t="s">
        <v>53</v>
      </c>
      <c r="B10" s="128"/>
      <c r="C10" s="128"/>
      <c r="D10" s="129" t="s">
        <v>112</v>
      </c>
      <c r="E10" s="130" t="s">
        <v>113</v>
      </c>
      <c r="F10" s="130"/>
      <c r="G10" s="130"/>
      <c r="H10" s="130"/>
      <c r="I10" s="130"/>
      <c r="J10" s="130"/>
      <c r="K10" s="130"/>
      <c r="L10" s="130"/>
    </row>
    <row r="11" spans="1:12" ht="22.5" customHeight="1" x14ac:dyDescent="0.55000000000000004">
      <c r="A11" s="128"/>
      <c r="B11" s="128"/>
      <c r="C11" s="128"/>
      <c r="D11" s="129"/>
      <c r="E11" s="130" t="s">
        <v>115</v>
      </c>
      <c r="F11" s="130"/>
      <c r="G11" s="130" t="s">
        <v>114</v>
      </c>
      <c r="H11" s="130"/>
      <c r="I11" s="130" t="s">
        <v>116</v>
      </c>
      <c r="J11" s="130"/>
      <c r="K11" s="130" t="s">
        <v>117</v>
      </c>
      <c r="L11" s="130"/>
    </row>
    <row r="12" spans="1:12" ht="24" x14ac:dyDescent="0.55000000000000004">
      <c r="A12" s="128"/>
      <c r="B12" s="128"/>
      <c r="C12" s="128"/>
      <c r="D12" s="129"/>
      <c r="E12" s="50" t="s">
        <v>118</v>
      </c>
      <c r="F12" s="50" t="s">
        <v>119</v>
      </c>
      <c r="G12" s="50" t="s">
        <v>118</v>
      </c>
      <c r="H12" s="50" t="s">
        <v>119</v>
      </c>
      <c r="I12" s="50" t="s">
        <v>118</v>
      </c>
      <c r="J12" s="50" t="s">
        <v>119</v>
      </c>
      <c r="K12" s="50" t="s">
        <v>118</v>
      </c>
      <c r="L12" s="50" t="s">
        <v>119</v>
      </c>
    </row>
    <row r="13" spans="1:12" ht="24.75" customHeight="1" x14ac:dyDescent="0.55000000000000004">
      <c r="A13" s="127" t="s">
        <v>134</v>
      </c>
      <c r="B13" s="127"/>
      <c r="C13" s="127"/>
      <c r="D13" s="51">
        <v>21</v>
      </c>
      <c r="E13" s="52">
        <f>'สรุปรวม 1 (เทอม2)'!D48</f>
        <v>0</v>
      </c>
      <c r="F13" s="53">
        <f>SUM(E13*100)/D13</f>
        <v>0</v>
      </c>
      <c r="G13" s="52">
        <f>'สรุปรวม 1 (เทอม2)'!D47</f>
        <v>0</v>
      </c>
      <c r="H13" s="53">
        <f>SUM(G13*100)/D13</f>
        <v>0</v>
      </c>
      <c r="I13" s="52">
        <f>'สรุปรวม 1 (เทอม2)'!D46</f>
        <v>0</v>
      </c>
      <c r="J13" s="53">
        <f>SUM(I13*100)/D13</f>
        <v>0</v>
      </c>
      <c r="K13" s="52">
        <f>'สรุปรวม 1 (เทอม2)'!D45</f>
        <v>21</v>
      </c>
      <c r="L13" s="53">
        <f>SUM(K13*100)/D13</f>
        <v>100</v>
      </c>
    </row>
    <row r="14" spans="1:12" ht="24.75" customHeight="1" x14ac:dyDescent="0.55000000000000004">
      <c r="A14" s="127" t="s">
        <v>123</v>
      </c>
      <c r="B14" s="127"/>
      <c r="C14" s="127"/>
      <c r="D14" s="51">
        <v>21</v>
      </c>
      <c r="E14" s="52">
        <f>'สรุปรวม 1 (เทอม2)'!F48</f>
        <v>0</v>
      </c>
      <c r="F14" s="53">
        <f t="shared" ref="F14:F20" si="0">SUM(E14*100)/D14</f>
        <v>0</v>
      </c>
      <c r="G14" s="52">
        <f>'สรุปรวม 1 (เทอม2)'!F47</f>
        <v>1</v>
      </c>
      <c r="H14" s="53">
        <f t="shared" ref="H14:H20" si="1">SUM(G14*100)/D14</f>
        <v>4.7619047619047619</v>
      </c>
      <c r="I14" s="52">
        <f>'สรุปรวม 1 (เทอม2)'!F46</f>
        <v>0</v>
      </c>
      <c r="J14" s="53">
        <f t="shared" ref="J14:J20" si="2">SUM(I14*100)/D14</f>
        <v>0</v>
      </c>
      <c r="K14" s="52">
        <f>'สรุปรวม 1 (เทอม2)'!F45</f>
        <v>20</v>
      </c>
      <c r="L14" s="53">
        <f t="shared" ref="L14:L20" si="3">SUM(K14*100)/D14</f>
        <v>95.238095238095241</v>
      </c>
    </row>
    <row r="15" spans="1:12" ht="24.75" customHeight="1" x14ac:dyDescent="0.55000000000000004">
      <c r="A15" s="127" t="s">
        <v>124</v>
      </c>
      <c r="B15" s="127"/>
      <c r="C15" s="127"/>
      <c r="D15" s="51">
        <v>21</v>
      </c>
      <c r="E15" s="52">
        <f>'สรุปรวม 1 (เทอม2)'!H48</f>
        <v>0</v>
      </c>
      <c r="F15" s="53">
        <f t="shared" si="0"/>
        <v>0</v>
      </c>
      <c r="G15" s="52">
        <f>'สรุปรวม 1 (เทอม2)'!H47</f>
        <v>1</v>
      </c>
      <c r="H15" s="53">
        <f t="shared" si="1"/>
        <v>4.7619047619047619</v>
      </c>
      <c r="I15" s="52">
        <f>'สรุปรวม 1 (เทอม2)'!H46</f>
        <v>7</v>
      </c>
      <c r="J15" s="53">
        <f t="shared" si="2"/>
        <v>33.333333333333336</v>
      </c>
      <c r="K15" s="52">
        <f>'สรุปรวม 1 (เทอม2)'!H45</f>
        <v>13</v>
      </c>
      <c r="L15" s="53">
        <f t="shared" si="3"/>
        <v>61.904761904761905</v>
      </c>
    </row>
    <row r="16" spans="1:12" ht="24.75" customHeight="1" x14ac:dyDescent="0.55000000000000004">
      <c r="A16" s="127" t="s">
        <v>125</v>
      </c>
      <c r="B16" s="127"/>
      <c r="C16" s="127"/>
      <c r="D16" s="51">
        <v>21</v>
      </c>
      <c r="E16" s="52">
        <f>'สรุปรวม 1 (เทอม2)'!J48</f>
        <v>0</v>
      </c>
      <c r="F16" s="53">
        <f t="shared" si="0"/>
        <v>0</v>
      </c>
      <c r="G16" s="52">
        <f>'สรุปรวม 1 (เทอม2)'!J47</f>
        <v>0</v>
      </c>
      <c r="H16" s="53">
        <f t="shared" si="1"/>
        <v>0</v>
      </c>
      <c r="I16" s="52">
        <f>'สรุปรวม 1 (เทอม2)'!J46</f>
        <v>4</v>
      </c>
      <c r="J16" s="53">
        <f t="shared" si="2"/>
        <v>19.047619047619047</v>
      </c>
      <c r="K16" s="52">
        <f>'สรุปรวม 1 (เทอม2)'!J45</f>
        <v>17</v>
      </c>
      <c r="L16" s="53">
        <f t="shared" si="3"/>
        <v>80.952380952380949</v>
      </c>
    </row>
    <row r="17" spans="1:13" ht="24.75" customHeight="1" x14ac:dyDescent="0.55000000000000004">
      <c r="A17" s="127" t="s">
        <v>126</v>
      </c>
      <c r="B17" s="127"/>
      <c r="C17" s="127"/>
      <c r="D17" s="51">
        <v>21</v>
      </c>
      <c r="E17" s="52">
        <f>'สรุปรวม 1 (เทอม2)'!L48</f>
        <v>0</v>
      </c>
      <c r="F17" s="53">
        <f t="shared" si="0"/>
        <v>0</v>
      </c>
      <c r="G17" s="52">
        <f>'สรุปรวม 1 (เทอม2)'!L47</f>
        <v>0</v>
      </c>
      <c r="H17" s="53">
        <f t="shared" si="1"/>
        <v>0</v>
      </c>
      <c r="I17" s="52">
        <f>'สรุปรวม 1 (เทอม2)'!L46</f>
        <v>4</v>
      </c>
      <c r="J17" s="53">
        <f t="shared" si="2"/>
        <v>19.047619047619047</v>
      </c>
      <c r="K17" s="52">
        <f>'สรุปรวม 1 (เทอม2)'!L45</f>
        <v>17</v>
      </c>
      <c r="L17" s="53">
        <f t="shared" si="3"/>
        <v>80.952380952380949</v>
      </c>
    </row>
    <row r="18" spans="1:13" ht="24.75" customHeight="1" x14ac:dyDescent="0.55000000000000004">
      <c r="A18" s="127" t="s">
        <v>127</v>
      </c>
      <c r="B18" s="127"/>
      <c r="C18" s="127"/>
      <c r="D18" s="51">
        <v>21</v>
      </c>
      <c r="E18" s="52">
        <f>'สรุปรวม 1 (เทอม2)'!N48</f>
        <v>0</v>
      </c>
      <c r="F18" s="53">
        <f t="shared" si="0"/>
        <v>0</v>
      </c>
      <c r="G18" s="52">
        <f>'สรุปรวม 1 (เทอม2)'!N47</f>
        <v>0</v>
      </c>
      <c r="H18" s="53">
        <f t="shared" si="1"/>
        <v>0</v>
      </c>
      <c r="I18" s="52">
        <f>'สรุปรวม 1 (เทอม2)'!N46</f>
        <v>9</v>
      </c>
      <c r="J18" s="53">
        <f t="shared" si="2"/>
        <v>42.857142857142854</v>
      </c>
      <c r="K18" s="52">
        <f>'สรุปรวม 1 (เทอม2)'!N45</f>
        <v>12</v>
      </c>
      <c r="L18" s="53">
        <f t="shared" si="3"/>
        <v>57.142857142857146</v>
      </c>
    </row>
    <row r="19" spans="1:13" ht="24.75" customHeight="1" x14ac:dyDescent="0.55000000000000004">
      <c r="A19" s="127" t="s">
        <v>128</v>
      </c>
      <c r="B19" s="127"/>
      <c r="C19" s="127"/>
      <c r="D19" s="51">
        <v>21</v>
      </c>
      <c r="E19" s="52">
        <f>'สรุปรวม 1 (เทอม2)'!P48</f>
        <v>0</v>
      </c>
      <c r="F19" s="53">
        <f t="shared" si="0"/>
        <v>0</v>
      </c>
      <c r="G19" s="52">
        <f>'สรุปรวม 1 (เทอม2)'!P47</f>
        <v>0</v>
      </c>
      <c r="H19" s="53">
        <f t="shared" si="1"/>
        <v>0</v>
      </c>
      <c r="I19" s="52">
        <f>'สรุปรวม 1 (เทอม2)'!P46</f>
        <v>0</v>
      </c>
      <c r="J19" s="53">
        <f t="shared" si="2"/>
        <v>0</v>
      </c>
      <c r="K19" s="52">
        <f>'สรุปรวม 1 (เทอม2)'!P45</f>
        <v>21</v>
      </c>
      <c r="L19" s="53">
        <f t="shared" si="3"/>
        <v>100</v>
      </c>
    </row>
    <row r="20" spans="1:13" ht="24.75" customHeight="1" x14ac:dyDescent="0.55000000000000004">
      <c r="A20" s="127" t="s">
        <v>129</v>
      </c>
      <c r="B20" s="127"/>
      <c r="C20" s="127"/>
      <c r="D20" s="51">
        <v>21</v>
      </c>
      <c r="E20" s="52">
        <f>'สรุปรวม 1 (เทอม2)'!R48</f>
        <v>0</v>
      </c>
      <c r="F20" s="53">
        <f t="shared" si="0"/>
        <v>0</v>
      </c>
      <c r="G20" s="52">
        <f>'สรุปรวม 1 (เทอม2)'!R47</f>
        <v>0</v>
      </c>
      <c r="H20" s="53">
        <f t="shared" si="1"/>
        <v>0</v>
      </c>
      <c r="I20" s="52">
        <f>'สรุปรวม 1 (เทอม2)'!R46</f>
        <v>1</v>
      </c>
      <c r="J20" s="53">
        <f t="shared" si="2"/>
        <v>4.7619047619047619</v>
      </c>
      <c r="K20" s="52">
        <f>'สรุปรวม 1 (เทอม2)'!R45</f>
        <v>20</v>
      </c>
      <c r="L20" s="53">
        <f t="shared" si="3"/>
        <v>95.238095238095241</v>
      </c>
    </row>
    <row r="21" spans="1:13" ht="24.75" customHeight="1" x14ac:dyDescent="0.55000000000000004">
      <c r="A21" s="133" t="s">
        <v>121</v>
      </c>
      <c r="B21" s="133"/>
      <c r="C21" s="133"/>
      <c r="D21" s="133"/>
      <c r="E21" s="133"/>
      <c r="F21" s="133"/>
      <c r="G21" s="133"/>
      <c r="H21" s="133"/>
      <c r="I21" s="134">
        <f>'สรุปรวม 1 (เทอม2)'!U46+'สรุปรวม 1 (เทอม2)'!U45</f>
        <v>21</v>
      </c>
      <c r="J21" s="134"/>
      <c r="K21" s="134"/>
      <c r="L21" s="134"/>
      <c r="M21" s="4"/>
    </row>
    <row r="22" spans="1:13" ht="24.75" customHeight="1" x14ac:dyDescent="0.55000000000000004">
      <c r="A22" s="133" t="s">
        <v>120</v>
      </c>
      <c r="B22" s="133"/>
      <c r="C22" s="133"/>
      <c r="D22" s="133"/>
      <c r="E22" s="133"/>
      <c r="F22" s="133"/>
      <c r="G22" s="133"/>
      <c r="H22" s="133"/>
      <c r="I22" s="135">
        <f>SUM(I21*100)/D20</f>
        <v>100</v>
      </c>
      <c r="J22" s="135"/>
      <c r="K22" s="135"/>
      <c r="L22" s="135"/>
      <c r="M22" s="4"/>
    </row>
    <row r="23" spans="1:13" ht="12.75" customHeight="1" x14ac:dyDescent="0.55000000000000004">
      <c r="A23" s="4"/>
      <c r="B23" s="4"/>
      <c r="C23" s="4"/>
      <c r="D23" s="4"/>
      <c r="E23" s="4"/>
      <c r="F23" s="4"/>
      <c r="G23" s="4"/>
      <c r="H23" s="4"/>
      <c r="M23" s="4"/>
    </row>
    <row r="24" spans="1:13" ht="22.5" customHeight="1" x14ac:dyDescent="0.55000000000000004">
      <c r="A24" s="4" t="s">
        <v>122</v>
      </c>
      <c r="B24" s="4"/>
      <c r="C24" s="4"/>
      <c r="D24" s="4"/>
      <c r="E24" s="4"/>
      <c r="F24" s="4"/>
      <c r="G24" s="4"/>
      <c r="H24" s="4"/>
      <c r="M24" s="4"/>
    </row>
    <row r="25" spans="1:13" ht="7.5" customHeight="1" x14ac:dyDescent="0.55000000000000004">
      <c r="A25" s="4"/>
      <c r="B25" s="4"/>
      <c r="C25" s="4"/>
      <c r="D25" s="4"/>
      <c r="E25" s="4"/>
      <c r="F25" s="4"/>
      <c r="G25" s="4"/>
      <c r="H25" s="4"/>
    </row>
    <row r="26" spans="1:13" ht="22.5" customHeight="1" x14ac:dyDescent="0.55000000000000004">
      <c r="A26" s="4"/>
      <c r="B26" s="4"/>
      <c r="C26" s="4"/>
      <c r="D26" s="4"/>
      <c r="E26" s="131" t="s">
        <v>130</v>
      </c>
      <c r="F26" s="131"/>
      <c r="G26" s="131"/>
      <c r="H26" s="131"/>
      <c r="I26" s="131"/>
      <c r="J26" s="131"/>
      <c r="K26" s="3"/>
      <c r="L26" s="3"/>
    </row>
    <row r="27" spans="1:13" ht="24" customHeight="1" x14ac:dyDescent="0.55000000000000004">
      <c r="A27" s="4"/>
      <c r="B27" s="4"/>
      <c r="C27" s="4"/>
      <c r="D27" s="4"/>
      <c r="E27" s="131" t="str">
        <f>ข้อมูลพื้นฐาน!D8</f>
        <v>(นางสำรอง  ต้นกระโทก)</v>
      </c>
      <c r="F27" s="131"/>
      <c r="G27" s="131"/>
      <c r="H27" s="131"/>
      <c r="I27" s="131"/>
      <c r="J27" s="131"/>
      <c r="K27" s="3"/>
      <c r="L27" s="3"/>
    </row>
    <row r="28" spans="1:13" ht="24" customHeight="1" x14ac:dyDescent="0.55000000000000004">
      <c r="E28" s="131" t="str">
        <f>ข้อมูลพื้นฐาน!D9</f>
        <v>ครูประจำชั้น</v>
      </c>
      <c r="F28" s="131"/>
      <c r="G28" s="131"/>
      <c r="H28" s="131"/>
      <c r="I28" s="131"/>
      <c r="J28" s="131"/>
    </row>
    <row r="29" spans="1:13" ht="8.25" customHeight="1" x14ac:dyDescent="0.55000000000000004">
      <c r="G29" s="4"/>
      <c r="H29" s="4"/>
      <c r="I29" s="4"/>
      <c r="J29" s="4"/>
    </row>
    <row r="30" spans="1:13" ht="24" customHeight="1" x14ac:dyDescent="0.55000000000000004">
      <c r="A30" s="49" t="s">
        <v>131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3" ht="3.75" customHeight="1" x14ac:dyDescent="0.55000000000000004">
      <c r="A31" s="4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3" ht="62.25" customHeight="1" x14ac:dyDescent="0.55000000000000004">
      <c r="A32" s="132" t="s">
        <v>132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</row>
    <row r="33" spans="1:12" ht="12.75" customHeight="1" x14ac:dyDescent="0.5500000000000000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2.5" customHeight="1" x14ac:dyDescent="0.55000000000000004">
      <c r="A34" s="4"/>
      <c r="B34" s="4"/>
      <c r="C34" s="4"/>
      <c r="D34" s="4"/>
      <c r="E34" s="131" t="s">
        <v>130</v>
      </c>
      <c r="F34" s="131"/>
      <c r="G34" s="131"/>
      <c r="H34" s="131"/>
      <c r="I34" s="131"/>
      <c r="J34" s="131"/>
      <c r="K34" s="4"/>
      <c r="L34" s="4"/>
    </row>
    <row r="35" spans="1:12" ht="22.5" customHeight="1" x14ac:dyDescent="0.55000000000000004">
      <c r="A35" s="4"/>
      <c r="B35" s="4"/>
      <c r="C35" s="4"/>
      <c r="D35" s="4"/>
      <c r="E35" s="131" t="str">
        <f>ข้อมูลพื้นฐาน!D10</f>
        <v>(นายสุนันท์  จงใจกลาง)</v>
      </c>
      <c r="F35" s="131"/>
      <c r="G35" s="131"/>
      <c r="H35" s="131"/>
      <c r="I35" s="131"/>
      <c r="J35" s="131"/>
      <c r="K35" s="4"/>
      <c r="L35" s="4"/>
    </row>
    <row r="36" spans="1:12" ht="22.5" customHeight="1" x14ac:dyDescent="0.55000000000000004">
      <c r="A36" s="4"/>
      <c r="B36" s="4"/>
      <c r="C36" s="4"/>
      <c r="D36" s="4"/>
      <c r="E36" s="131" t="str">
        <f>ข้อมูลพื้นฐาน!D11</f>
        <v>ผู้อำนวยการโรงเรียน</v>
      </c>
      <c r="F36" s="131"/>
      <c r="G36" s="131"/>
      <c r="H36" s="131"/>
      <c r="I36" s="131"/>
      <c r="J36" s="131"/>
      <c r="K36" s="4"/>
      <c r="L36" s="4"/>
    </row>
    <row r="37" spans="1:12" ht="24" x14ac:dyDescent="0.5500000000000000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4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4" x14ac:dyDescent="0.5500000000000000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4" x14ac:dyDescent="0.5500000000000000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9">
    <mergeCell ref="A18:C18"/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  <mergeCell ref="A13:C13"/>
    <mergeCell ref="A14:C14"/>
    <mergeCell ref="A15:C15"/>
    <mergeCell ref="A16:C16"/>
    <mergeCell ref="A17:C17"/>
    <mergeCell ref="A19:C19"/>
    <mergeCell ref="A20:C20"/>
    <mergeCell ref="A21:H21"/>
    <mergeCell ref="I21:L21"/>
    <mergeCell ref="A22:H22"/>
    <mergeCell ref="I22:L22"/>
    <mergeCell ref="E36:J36"/>
    <mergeCell ref="E26:J26"/>
    <mergeCell ref="E27:J27"/>
    <mergeCell ref="E28:J28"/>
    <mergeCell ref="A32:L32"/>
    <mergeCell ref="E34:J34"/>
    <mergeCell ref="E35:J35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8C1AC-4FCF-4E81-8903-B6A839F3F1E1}">
  <sheetPr>
    <tabColor rgb="FFCCFF99"/>
    <pageSetUpPr fitToPage="1"/>
  </sheetPr>
  <dimension ref="A1:V50"/>
  <sheetViews>
    <sheetView view="pageBreakPreview" topLeftCell="C24" zoomScale="70" zoomScaleNormal="85" zoomScaleSheetLayoutView="70" workbookViewId="0">
      <selection activeCell="C30" sqref="C30:U31"/>
    </sheetView>
  </sheetViews>
  <sheetFormatPr defaultColWidth="7.75" defaultRowHeight="24" x14ac:dyDescent="0.55000000000000004"/>
  <cols>
    <col min="1" max="1" width="6.875" style="4" customWidth="1"/>
    <col min="2" max="2" width="37.875" style="4" bestFit="1" customWidth="1"/>
    <col min="3" max="3" width="8.5" style="4" customWidth="1"/>
    <col min="4" max="4" width="9.375" style="4" customWidth="1"/>
    <col min="5" max="5" width="8.5" style="4" customWidth="1"/>
    <col min="6" max="6" width="9.375" style="4" customWidth="1"/>
    <col min="7" max="7" width="8.5" style="4" customWidth="1"/>
    <col min="8" max="8" width="9.375" style="4" customWidth="1"/>
    <col min="9" max="9" width="8.5" style="4" customWidth="1"/>
    <col min="10" max="10" width="9.375" style="4" customWidth="1"/>
    <col min="11" max="11" width="8.5" style="4" customWidth="1"/>
    <col min="12" max="12" width="9.375" style="4" customWidth="1"/>
    <col min="13" max="13" width="8.5" style="4" customWidth="1"/>
    <col min="14" max="14" width="9.375" style="4" customWidth="1"/>
    <col min="15" max="15" width="8.5" style="4" customWidth="1"/>
    <col min="16" max="16" width="9.375" style="4" customWidth="1"/>
    <col min="17" max="17" width="8.5" style="4" customWidth="1"/>
    <col min="18" max="18" width="9.375" style="4" customWidth="1"/>
    <col min="19" max="20" width="16.125" style="4" customWidth="1"/>
    <col min="21" max="21" width="14.5" style="4" customWidth="1"/>
    <col min="22" max="16384" width="7.75" style="4"/>
  </cols>
  <sheetData>
    <row r="1" spans="1:21" ht="27.75" x14ac:dyDescent="0.55000000000000004">
      <c r="A1" s="140" t="s">
        <v>49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1" s="17" customFormat="1" ht="27.75" x14ac:dyDescent="0.65">
      <c r="A2" s="155" t="str">
        <f>ข้อมูลพื้นฐาน!D4</f>
        <v>ชั้นประถมศึกษาปีที่ 2</v>
      </c>
      <c r="B2" s="155"/>
      <c r="C2" s="155"/>
      <c r="D2" s="155"/>
      <c r="E2" s="155"/>
      <c r="F2" s="155"/>
      <c r="G2" s="155"/>
      <c r="H2" s="155"/>
      <c r="I2" s="155"/>
      <c r="J2" s="140" t="s">
        <v>97</v>
      </c>
      <c r="K2" s="140"/>
      <c r="L2" s="140" t="str">
        <f>ข้อมูลพื้นฐาน!D6</f>
        <v>ปีการศึกษา 2565</v>
      </c>
      <c r="M2" s="140"/>
      <c r="N2" s="16"/>
      <c r="O2" s="16"/>
      <c r="P2" s="16"/>
      <c r="Q2" s="16"/>
      <c r="R2" s="16"/>
      <c r="S2" s="16"/>
      <c r="T2" s="16"/>
      <c r="U2" s="16"/>
    </row>
    <row r="3" spans="1:21" s="17" customFormat="1" ht="27.75" x14ac:dyDescent="0.65">
      <c r="A3" s="150" t="str">
        <f>ข้อมูลพื้นฐาน!D7</f>
        <v>โรงเรียนบ้านกุดโบสถ์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</row>
    <row r="4" spans="1:21" ht="9" customHeight="1" x14ac:dyDescent="0.55000000000000004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ht="19.899999999999999" customHeight="1" x14ac:dyDescent="0.55000000000000004">
      <c r="A5" s="153" t="s">
        <v>17</v>
      </c>
      <c r="B5" s="154" t="s">
        <v>1</v>
      </c>
      <c r="C5" s="151" t="s">
        <v>22</v>
      </c>
      <c r="D5" s="139" t="s">
        <v>4</v>
      </c>
      <c r="E5" s="151" t="s">
        <v>24</v>
      </c>
      <c r="F5" s="139" t="s">
        <v>4</v>
      </c>
      <c r="G5" s="151" t="s">
        <v>25</v>
      </c>
      <c r="H5" s="139" t="s">
        <v>4</v>
      </c>
      <c r="I5" s="151" t="s">
        <v>26</v>
      </c>
      <c r="J5" s="139" t="s">
        <v>4</v>
      </c>
      <c r="K5" s="151" t="s">
        <v>27</v>
      </c>
      <c r="L5" s="139" t="s">
        <v>4</v>
      </c>
      <c r="M5" s="151" t="s">
        <v>28</v>
      </c>
      <c r="N5" s="139" t="s">
        <v>4</v>
      </c>
      <c r="O5" s="151" t="s">
        <v>29</v>
      </c>
      <c r="P5" s="139" t="s">
        <v>4</v>
      </c>
      <c r="Q5" s="151" t="s">
        <v>31</v>
      </c>
      <c r="R5" s="139" t="s">
        <v>4</v>
      </c>
      <c r="S5" s="152" t="s">
        <v>2</v>
      </c>
      <c r="T5" s="149" t="s">
        <v>3</v>
      </c>
      <c r="U5" s="139" t="s">
        <v>4</v>
      </c>
    </row>
    <row r="6" spans="1:21" ht="19.899999999999999" customHeight="1" x14ac:dyDescent="0.55000000000000004">
      <c r="A6" s="153"/>
      <c r="B6" s="154"/>
      <c r="C6" s="151"/>
      <c r="D6" s="139"/>
      <c r="E6" s="151"/>
      <c r="F6" s="139"/>
      <c r="G6" s="151"/>
      <c r="H6" s="139"/>
      <c r="I6" s="151"/>
      <c r="J6" s="139"/>
      <c r="K6" s="151"/>
      <c r="L6" s="139"/>
      <c r="M6" s="151"/>
      <c r="N6" s="139"/>
      <c r="O6" s="151"/>
      <c r="P6" s="139"/>
      <c r="Q6" s="151"/>
      <c r="R6" s="139"/>
      <c r="S6" s="152"/>
      <c r="T6" s="149"/>
      <c r="U6" s="139"/>
    </row>
    <row r="7" spans="1:21" ht="19.899999999999999" customHeight="1" x14ac:dyDescent="0.55000000000000004">
      <c r="A7" s="153"/>
      <c r="B7" s="154"/>
      <c r="C7" s="151"/>
      <c r="D7" s="139"/>
      <c r="E7" s="151"/>
      <c r="F7" s="139"/>
      <c r="G7" s="151"/>
      <c r="H7" s="139"/>
      <c r="I7" s="151"/>
      <c r="J7" s="139"/>
      <c r="K7" s="151"/>
      <c r="L7" s="139"/>
      <c r="M7" s="151"/>
      <c r="N7" s="139"/>
      <c r="O7" s="151"/>
      <c r="P7" s="139"/>
      <c r="Q7" s="151"/>
      <c r="R7" s="139"/>
      <c r="S7" s="152"/>
      <c r="T7" s="149"/>
      <c r="U7" s="139"/>
    </row>
    <row r="8" spans="1:21" ht="19.899999999999999" customHeight="1" x14ac:dyDescent="0.55000000000000004">
      <c r="A8" s="153"/>
      <c r="B8" s="154"/>
      <c r="C8" s="151"/>
      <c r="D8" s="139"/>
      <c r="E8" s="151"/>
      <c r="F8" s="139"/>
      <c r="G8" s="151"/>
      <c r="H8" s="139"/>
      <c r="I8" s="151"/>
      <c r="J8" s="139"/>
      <c r="K8" s="151"/>
      <c r="L8" s="139"/>
      <c r="M8" s="151"/>
      <c r="N8" s="139"/>
      <c r="O8" s="151"/>
      <c r="P8" s="139"/>
      <c r="Q8" s="151"/>
      <c r="R8" s="139"/>
      <c r="S8" s="152"/>
      <c r="T8" s="149"/>
      <c r="U8" s="139"/>
    </row>
    <row r="9" spans="1:21" ht="19.899999999999999" customHeight="1" x14ac:dyDescent="0.55000000000000004">
      <c r="A9" s="153"/>
      <c r="B9" s="154"/>
      <c r="C9" s="151"/>
      <c r="D9" s="139"/>
      <c r="E9" s="151"/>
      <c r="F9" s="139"/>
      <c r="G9" s="151"/>
      <c r="H9" s="139"/>
      <c r="I9" s="151"/>
      <c r="J9" s="139"/>
      <c r="K9" s="151"/>
      <c r="L9" s="139"/>
      <c r="M9" s="151"/>
      <c r="N9" s="139"/>
      <c r="O9" s="151"/>
      <c r="P9" s="139"/>
      <c r="Q9" s="151"/>
      <c r="R9" s="139"/>
      <c r="S9" s="152"/>
      <c r="T9" s="149"/>
      <c r="U9" s="139"/>
    </row>
    <row r="10" spans="1:21" ht="39" customHeight="1" x14ac:dyDescent="0.55000000000000004">
      <c r="A10" s="153"/>
      <c r="B10" s="154"/>
      <c r="C10" s="151"/>
      <c r="D10" s="139"/>
      <c r="E10" s="151"/>
      <c r="F10" s="139"/>
      <c r="G10" s="151"/>
      <c r="H10" s="139"/>
      <c r="I10" s="151"/>
      <c r="J10" s="139"/>
      <c r="K10" s="151"/>
      <c r="L10" s="139"/>
      <c r="M10" s="151"/>
      <c r="N10" s="139"/>
      <c r="O10" s="151"/>
      <c r="P10" s="139"/>
      <c r="Q10" s="151"/>
      <c r="R10" s="139"/>
      <c r="S10" s="152"/>
      <c r="T10" s="149"/>
      <c r="U10" s="139"/>
    </row>
    <row r="11" spans="1:21" x14ac:dyDescent="0.55000000000000004">
      <c r="A11" s="1">
        <v>1</v>
      </c>
      <c r="B11" s="5" t="str">
        <f>ข้อมูลนักเรียน!B5</f>
        <v>เด็กชายทิวัตถ์  คล้ายกระโทก</v>
      </c>
      <c r="C11" s="18">
        <f>'คุณลักษณะข้อที่ 1'!U11</f>
        <v>3</v>
      </c>
      <c r="D11" s="54" t="str">
        <f>IF(C11&gt;=2.5,"ดีเยี่ยม",IF(C11&gt;=1.5,"ดี",IF(C11&gt;=1,"ผ่านเกณฑ์",IF(C11&gt;=0,"ไม่ผ่านเกณฑ์"))))</f>
        <v>ดีเยี่ยม</v>
      </c>
      <c r="E11" s="18">
        <f>'คุณลักษณะข้อที่ 2'!Q11</f>
        <v>3</v>
      </c>
      <c r="F11" s="54" t="str">
        <f>IF(E11&gt;=2.5,"ดีเยี่ยม",IF(E11&gt;=1.5,"ดี",IF(E11&gt;=1,"ผ่านเกณฑ์",IF(E11&gt;=0,"ไม่ผ่านเกณฑ์"))))</f>
        <v>ดีเยี่ยม</v>
      </c>
      <c r="G11" s="18">
        <f>'คุณลักษณะข้อที่ 3'!Q11</f>
        <v>2</v>
      </c>
      <c r="H11" s="54" t="str">
        <f>IF(G11&gt;=2.5,"ดีเยี่ยม",IF(G11&gt;=1.5,"ดี",IF(G11&gt;=1,"ผ่านเกณฑ์",IF(G11&gt;=0,"ไม่ผ่านเกณฑ์"))))</f>
        <v>ดี</v>
      </c>
      <c r="I11" s="18">
        <f>'คุณลักษณะข้อที่ 4'!S11</f>
        <v>2.4</v>
      </c>
      <c r="J11" s="54" t="str">
        <f>IF(I11&gt;=2.5,"ดีเยี่ยม",IF(I11&gt;=1.5,"ดี",IF(I11&gt;=1,"ผ่านเกณฑ์",IF(I11&gt;=0,"ไม่ผ่านเกณฑ์"))))</f>
        <v>ดี</v>
      </c>
      <c r="K11" s="18">
        <f>'คุณลักษณะข้อที่ 5'!O11</f>
        <v>2.3333333333333335</v>
      </c>
      <c r="L11" s="54" t="str">
        <f>IF(K11&gt;=2.5,"ดีเยี่ยม",IF(K11&gt;=1.5,"ดี",IF(K11&gt;=1,"ผ่านเกณฑ์",IF(K11&gt;=0,"ไม่ผ่านเกณฑ์"))))</f>
        <v>ดี</v>
      </c>
      <c r="M11" s="18">
        <f>'คุณลักษณะข้อที่ 6'!Q11</f>
        <v>1.75</v>
      </c>
      <c r="N11" s="54" t="str">
        <f>IF(M11&gt;=2.5,"ดีเยี่ยม",IF(M11&gt;=1.5,"ดี",IF(M11&gt;=1,"ผ่านเกณฑ์",IF(M11&gt;=0,"ไม่ผ่านเกณฑ์"))))</f>
        <v>ดี</v>
      </c>
      <c r="O11" s="18">
        <f>'คุณลักษณะข้อที่ 7'!S11</f>
        <v>2.6</v>
      </c>
      <c r="P11" s="54" t="str">
        <f>IF(O11&gt;=2.5,"ดีเยี่ยม",IF(O11&gt;=1.5,"ดี",IF(O11&gt;=1,"ผ่านเกณฑ์",IF(O11&gt;=0,"ไม่ผ่านเกณฑ์"))))</f>
        <v>ดีเยี่ยม</v>
      </c>
      <c r="Q11" s="18">
        <f>'คุณลักษณะข้อที่ 8'!Q11</f>
        <v>2.5</v>
      </c>
      <c r="R11" s="54" t="str">
        <f>IF(Q11&gt;=2.5,"ดีเยี่ยม",IF(Q11&gt;=1.5,"ดี",IF(Q11&gt;=1,"ผ่านเกณฑ์",IF(Q11&gt;=0,"ไม่ผ่านเกณฑ์"))))</f>
        <v>ดีเยี่ยม</v>
      </c>
      <c r="S11" s="38">
        <f>SUM(C11:Q11)</f>
        <v>19.583333333333336</v>
      </c>
      <c r="T11" s="32">
        <f>AVERAGE(C11:Q11)</f>
        <v>2.447916666666667</v>
      </c>
      <c r="U11" s="28" t="str">
        <f>IF(T11&gt;=2.5,"ดีเยี่ยม",IF(T11&gt;=1.5,"ดี",IF(T11&gt;=1,"ผ่านเกณฑ์",IF(T11&gt;=0,"ไม่ผ่านเกณฑ์"))))</f>
        <v>ดี</v>
      </c>
    </row>
    <row r="12" spans="1:21" x14ac:dyDescent="0.55000000000000004">
      <c r="A12" s="1">
        <v>2</v>
      </c>
      <c r="B12" s="5" t="str">
        <f>ข้อมูลนักเรียน!B6</f>
        <v>เด็กชายเมธาพัศ  แผ้วครบุรี</v>
      </c>
      <c r="C12" s="18">
        <f>'คุณลักษณะข้อที่ 1'!U12</f>
        <v>3</v>
      </c>
      <c r="D12" s="54" t="str">
        <f t="shared" ref="D12:R44" si="0">IF(C12&gt;=2.5,"ดีเยี่ยม",IF(C12&gt;=1.5,"ดี",IF(C12&gt;=1,"ผ่านเกณฑ์",IF(C12&gt;=0,"ไม่ผ่านเกณฑ์"))))</f>
        <v>ดีเยี่ยม</v>
      </c>
      <c r="E12" s="18">
        <f>'คุณลักษณะข้อที่ 2'!Q12</f>
        <v>3</v>
      </c>
      <c r="F12" s="54" t="str">
        <f t="shared" si="0"/>
        <v>ดีเยี่ยม</v>
      </c>
      <c r="G12" s="18">
        <f>'คุณลักษณะข้อที่ 3'!Q12</f>
        <v>2</v>
      </c>
      <c r="H12" s="54" t="str">
        <f t="shared" si="0"/>
        <v>ดี</v>
      </c>
      <c r="I12" s="18">
        <f>'คุณลักษณะข้อที่ 4'!S12</f>
        <v>2.6</v>
      </c>
      <c r="J12" s="54" t="str">
        <f t="shared" si="0"/>
        <v>ดีเยี่ยม</v>
      </c>
      <c r="K12" s="18">
        <f>'คุณลักษณะข้อที่ 5'!O12</f>
        <v>3</v>
      </c>
      <c r="L12" s="54" t="str">
        <f t="shared" si="0"/>
        <v>ดีเยี่ยม</v>
      </c>
      <c r="M12" s="18">
        <f>'คุณลักษณะข้อที่ 6'!Q12</f>
        <v>2</v>
      </c>
      <c r="N12" s="54" t="str">
        <f t="shared" si="0"/>
        <v>ดี</v>
      </c>
      <c r="O12" s="18">
        <f>'คุณลักษณะข้อที่ 7'!S12</f>
        <v>2.8</v>
      </c>
      <c r="P12" s="54" t="str">
        <f t="shared" si="0"/>
        <v>ดีเยี่ยม</v>
      </c>
      <c r="Q12" s="18">
        <f>'คุณลักษณะข้อที่ 8'!Q12</f>
        <v>2.5</v>
      </c>
      <c r="R12" s="54" t="str">
        <f t="shared" si="0"/>
        <v>ดีเยี่ยม</v>
      </c>
      <c r="S12" s="38">
        <f t="shared" ref="S12:S30" si="1">SUM(C12:Q12)</f>
        <v>20.9</v>
      </c>
      <c r="T12" s="32">
        <f t="shared" ref="T12:T30" si="2">AVERAGE(C12:Q12)</f>
        <v>2.6124999999999998</v>
      </c>
      <c r="U12" s="28" t="str">
        <f t="shared" ref="U12:U43" si="3">IF(T12&gt;=2.5,"ดีเยี่ยม",IF(T12&gt;=1.5,"ดี",IF(T12&gt;=1,"ผ่านเกณฑ์",IF(T12&gt;=0,"ไม่ผ่านเกณฑ์"))))</f>
        <v>ดีเยี่ยม</v>
      </c>
    </row>
    <row r="13" spans="1:21" x14ac:dyDescent="0.55000000000000004">
      <c r="A13" s="1">
        <v>3</v>
      </c>
      <c r="B13" s="5" t="str">
        <f>ข้อมูลนักเรียน!B7</f>
        <v>เด็กชายโชคชัย  เรือนเพชร</v>
      </c>
      <c r="C13" s="18">
        <f>'คุณลักษณะข้อที่ 1'!U13</f>
        <v>3</v>
      </c>
      <c r="D13" s="54" t="str">
        <f t="shared" si="0"/>
        <v>ดีเยี่ยม</v>
      </c>
      <c r="E13" s="18">
        <f>'คุณลักษณะข้อที่ 2'!Q13</f>
        <v>3</v>
      </c>
      <c r="F13" s="54" t="str">
        <f t="shared" si="0"/>
        <v>ดีเยี่ยม</v>
      </c>
      <c r="G13" s="18">
        <f>'คุณลักษณะข้อที่ 3'!Q13</f>
        <v>3</v>
      </c>
      <c r="H13" s="54" t="str">
        <f t="shared" si="0"/>
        <v>ดีเยี่ยม</v>
      </c>
      <c r="I13" s="18">
        <f>'คุณลักษณะข้อที่ 4'!S13</f>
        <v>3</v>
      </c>
      <c r="J13" s="54" t="str">
        <f t="shared" si="0"/>
        <v>ดีเยี่ยม</v>
      </c>
      <c r="K13" s="18">
        <f>'คุณลักษณะข้อที่ 5'!O13</f>
        <v>3</v>
      </c>
      <c r="L13" s="54" t="str">
        <f t="shared" si="0"/>
        <v>ดีเยี่ยม</v>
      </c>
      <c r="M13" s="18">
        <f>'คุณลักษณะข้อที่ 6'!Q13</f>
        <v>2.25</v>
      </c>
      <c r="N13" s="54" t="str">
        <f t="shared" si="0"/>
        <v>ดี</v>
      </c>
      <c r="O13" s="18">
        <f>'คุณลักษณะข้อที่ 7'!S13</f>
        <v>3</v>
      </c>
      <c r="P13" s="54" t="str">
        <f t="shared" si="0"/>
        <v>ดีเยี่ยม</v>
      </c>
      <c r="Q13" s="18">
        <f>'คุณลักษณะข้อที่ 8'!Q13</f>
        <v>3</v>
      </c>
      <c r="R13" s="54" t="str">
        <f t="shared" si="0"/>
        <v>ดีเยี่ยม</v>
      </c>
      <c r="S13" s="38">
        <f t="shared" si="1"/>
        <v>23.25</v>
      </c>
      <c r="T13" s="32">
        <f t="shared" si="2"/>
        <v>2.90625</v>
      </c>
      <c r="U13" s="28" t="str">
        <f t="shared" si="3"/>
        <v>ดีเยี่ยม</v>
      </c>
    </row>
    <row r="14" spans="1:21" x14ac:dyDescent="0.55000000000000004">
      <c r="A14" s="1">
        <v>4</v>
      </c>
      <c r="B14" s="5" t="str">
        <f>ข้อมูลนักเรียน!B8</f>
        <v>เด็กชายกฤตพจน์  เพชรท้าว</v>
      </c>
      <c r="C14" s="18">
        <f>'คุณลักษณะข้อที่ 1'!U14</f>
        <v>3</v>
      </c>
      <c r="D14" s="54" t="str">
        <f t="shared" si="0"/>
        <v>ดีเยี่ยม</v>
      </c>
      <c r="E14" s="18">
        <f>'คุณลักษณะข้อที่ 2'!Q14</f>
        <v>3</v>
      </c>
      <c r="F14" s="54" t="str">
        <f t="shared" si="0"/>
        <v>ดีเยี่ยม</v>
      </c>
      <c r="G14" s="18">
        <f>'คุณลักษณะข้อที่ 3'!Q14</f>
        <v>3</v>
      </c>
      <c r="H14" s="54" t="str">
        <f t="shared" si="0"/>
        <v>ดีเยี่ยม</v>
      </c>
      <c r="I14" s="18">
        <f>'คุณลักษณะข้อที่ 4'!S14</f>
        <v>3</v>
      </c>
      <c r="J14" s="54" t="str">
        <f t="shared" si="0"/>
        <v>ดีเยี่ยม</v>
      </c>
      <c r="K14" s="18">
        <f>'คุณลักษณะข้อที่ 5'!O14</f>
        <v>3</v>
      </c>
      <c r="L14" s="54" t="str">
        <f t="shared" si="0"/>
        <v>ดีเยี่ยม</v>
      </c>
      <c r="M14" s="18">
        <f>'คุณลักษณะข้อที่ 6'!Q14</f>
        <v>2.75</v>
      </c>
      <c r="N14" s="54" t="str">
        <f t="shared" si="0"/>
        <v>ดีเยี่ยม</v>
      </c>
      <c r="O14" s="18">
        <f>'คุณลักษณะข้อที่ 7'!S14</f>
        <v>3</v>
      </c>
      <c r="P14" s="54" t="str">
        <f t="shared" si="0"/>
        <v>ดีเยี่ยม</v>
      </c>
      <c r="Q14" s="18">
        <f>'คุณลักษณะข้อที่ 8'!Q14</f>
        <v>3</v>
      </c>
      <c r="R14" s="54" t="str">
        <f t="shared" si="0"/>
        <v>ดีเยี่ยม</v>
      </c>
      <c r="S14" s="38">
        <f t="shared" si="1"/>
        <v>23.75</v>
      </c>
      <c r="T14" s="32">
        <f t="shared" si="2"/>
        <v>2.96875</v>
      </c>
      <c r="U14" s="28" t="str">
        <f t="shared" si="3"/>
        <v>ดีเยี่ยม</v>
      </c>
    </row>
    <row r="15" spans="1:21" x14ac:dyDescent="0.55000000000000004">
      <c r="A15" s="1">
        <v>5</v>
      </c>
      <c r="B15" s="5" t="str">
        <f>ข้อมูลนักเรียน!B9</f>
        <v>เด็กชายภัทนนท์  เตาตะขบ</v>
      </c>
      <c r="C15" s="18">
        <f>'คุณลักษณะข้อที่ 1'!U15</f>
        <v>3</v>
      </c>
      <c r="D15" s="54" t="str">
        <f t="shared" si="0"/>
        <v>ดีเยี่ยม</v>
      </c>
      <c r="E15" s="18">
        <f>'คุณลักษณะข้อที่ 2'!Q15</f>
        <v>3</v>
      </c>
      <c r="F15" s="54" t="str">
        <f t="shared" si="0"/>
        <v>ดีเยี่ยม</v>
      </c>
      <c r="G15" s="18">
        <f>'คุณลักษณะข้อที่ 3'!Q15</f>
        <v>2.5</v>
      </c>
      <c r="H15" s="54" t="str">
        <f t="shared" si="0"/>
        <v>ดีเยี่ยม</v>
      </c>
      <c r="I15" s="18">
        <f>'คุณลักษณะข้อที่ 4'!S15</f>
        <v>3</v>
      </c>
      <c r="J15" s="54" t="str">
        <f t="shared" si="0"/>
        <v>ดีเยี่ยม</v>
      </c>
      <c r="K15" s="18">
        <f>'คุณลักษณะข้อที่ 5'!O15</f>
        <v>3</v>
      </c>
      <c r="L15" s="54" t="str">
        <f t="shared" si="0"/>
        <v>ดีเยี่ยม</v>
      </c>
      <c r="M15" s="18">
        <f>'คุณลักษณะข้อที่ 6'!Q15</f>
        <v>2.75</v>
      </c>
      <c r="N15" s="54" t="str">
        <f t="shared" si="0"/>
        <v>ดีเยี่ยม</v>
      </c>
      <c r="O15" s="18">
        <f>'คุณลักษณะข้อที่ 7'!S15</f>
        <v>3</v>
      </c>
      <c r="P15" s="54" t="str">
        <f t="shared" si="0"/>
        <v>ดีเยี่ยม</v>
      </c>
      <c r="Q15" s="18">
        <f>'คุณลักษณะข้อที่ 8'!Q15</f>
        <v>3</v>
      </c>
      <c r="R15" s="54" t="str">
        <f t="shared" si="0"/>
        <v>ดีเยี่ยม</v>
      </c>
      <c r="S15" s="38">
        <f t="shared" si="1"/>
        <v>23.25</v>
      </c>
      <c r="T15" s="32">
        <f t="shared" si="2"/>
        <v>2.90625</v>
      </c>
      <c r="U15" s="28" t="str">
        <f t="shared" si="3"/>
        <v>ดีเยี่ยม</v>
      </c>
    </row>
    <row r="16" spans="1:21" x14ac:dyDescent="0.55000000000000004">
      <c r="A16" s="1">
        <v>6</v>
      </c>
      <c r="B16" s="5" t="str">
        <f>ข้อมูลนักเรียน!B10</f>
        <v>เด็กหญิงเสาวภาคย์  สิงห์บัญชา</v>
      </c>
      <c r="C16" s="18">
        <f>'คุณลักษณะข้อที่ 1'!U16</f>
        <v>3</v>
      </c>
      <c r="D16" s="54" t="str">
        <f t="shared" si="0"/>
        <v>ดีเยี่ยม</v>
      </c>
      <c r="E16" s="18">
        <f>'คุณลักษณะข้อที่ 2'!Q16</f>
        <v>3</v>
      </c>
      <c r="F16" s="54" t="str">
        <f t="shared" si="0"/>
        <v>ดีเยี่ยม</v>
      </c>
      <c r="G16" s="18">
        <f>'คุณลักษณะข้อที่ 3'!Q16</f>
        <v>3</v>
      </c>
      <c r="H16" s="54" t="str">
        <f t="shared" si="0"/>
        <v>ดีเยี่ยม</v>
      </c>
      <c r="I16" s="18">
        <f>'คุณลักษณะข้อที่ 4'!S16</f>
        <v>3</v>
      </c>
      <c r="J16" s="54" t="str">
        <f t="shared" si="0"/>
        <v>ดีเยี่ยม</v>
      </c>
      <c r="K16" s="18">
        <f>'คุณลักษณะข้อที่ 5'!O16</f>
        <v>3</v>
      </c>
      <c r="L16" s="54" t="str">
        <f t="shared" si="0"/>
        <v>ดีเยี่ยม</v>
      </c>
      <c r="M16" s="18">
        <f>'คุณลักษณะข้อที่ 6'!Q16</f>
        <v>2.75</v>
      </c>
      <c r="N16" s="54" t="str">
        <f t="shared" si="0"/>
        <v>ดีเยี่ยม</v>
      </c>
      <c r="O16" s="18">
        <f>'คุณลักษณะข้อที่ 7'!S16</f>
        <v>3</v>
      </c>
      <c r="P16" s="54" t="str">
        <f t="shared" si="0"/>
        <v>ดีเยี่ยม</v>
      </c>
      <c r="Q16" s="18">
        <f>'คุณลักษณะข้อที่ 8'!Q16</f>
        <v>3</v>
      </c>
      <c r="R16" s="54" t="str">
        <f t="shared" si="0"/>
        <v>ดีเยี่ยม</v>
      </c>
      <c r="S16" s="38">
        <f t="shared" si="1"/>
        <v>23.75</v>
      </c>
      <c r="T16" s="32">
        <f t="shared" si="2"/>
        <v>2.96875</v>
      </c>
      <c r="U16" s="28" t="str">
        <f t="shared" si="3"/>
        <v>ดีเยี่ยม</v>
      </c>
    </row>
    <row r="17" spans="1:21" x14ac:dyDescent="0.55000000000000004">
      <c r="A17" s="1">
        <v>7</v>
      </c>
      <c r="B17" s="5" t="str">
        <f>ข้อมูลนักเรียน!B11</f>
        <v>เด็กหญิงพิชญาพร  ชินรัมย์</v>
      </c>
      <c r="C17" s="18">
        <f>'คุณลักษณะข้อที่ 1'!U17</f>
        <v>3</v>
      </c>
      <c r="D17" s="54" t="str">
        <f t="shared" si="0"/>
        <v>ดีเยี่ยม</v>
      </c>
      <c r="E17" s="18">
        <f>'คุณลักษณะข้อที่ 2'!Q17</f>
        <v>3</v>
      </c>
      <c r="F17" s="54" t="str">
        <f t="shared" si="0"/>
        <v>ดีเยี่ยม</v>
      </c>
      <c r="G17" s="18">
        <f>'คุณลักษณะข้อที่ 3'!Q17</f>
        <v>2.25</v>
      </c>
      <c r="H17" s="54" t="str">
        <f t="shared" si="0"/>
        <v>ดี</v>
      </c>
      <c r="I17" s="18">
        <f>'คุณลักษณะข้อที่ 4'!S17</f>
        <v>2.8</v>
      </c>
      <c r="J17" s="54" t="str">
        <f t="shared" si="0"/>
        <v>ดีเยี่ยม</v>
      </c>
      <c r="K17" s="18">
        <f>'คุณลักษณะข้อที่ 5'!O17</f>
        <v>3</v>
      </c>
      <c r="L17" s="54" t="str">
        <f t="shared" si="0"/>
        <v>ดีเยี่ยม</v>
      </c>
      <c r="M17" s="18">
        <f>'คุณลักษณะข้อที่ 6'!Q17</f>
        <v>2.25</v>
      </c>
      <c r="N17" s="54" t="str">
        <f t="shared" si="0"/>
        <v>ดี</v>
      </c>
      <c r="O17" s="18">
        <f>'คุณลักษณะข้อที่ 7'!S17</f>
        <v>3</v>
      </c>
      <c r="P17" s="54" t="str">
        <f t="shared" si="0"/>
        <v>ดีเยี่ยม</v>
      </c>
      <c r="Q17" s="18">
        <f>'คุณลักษณะข้อที่ 8'!Q17</f>
        <v>3</v>
      </c>
      <c r="R17" s="54" t="str">
        <f t="shared" si="0"/>
        <v>ดีเยี่ยม</v>
      </c>
      <c r="S17" s="38">
        <f t="shared" si="1"/>
        <v>22.3</v>
      </c>
      <c r="T17" s="32">
        <f t="shared" si="2"/>
        <v>2.7875000000000001</v>
      </c>
      <c r="U17" s="28" t="str">
        <f t="shared" si="3"/>
        <v>ดีเยี่ยม</v>
      </c>
    </row>
    <row r="18" spans="1:21" x14ac:dyDescent="0.55000000000000004">
      <c r="A18" s="1">
        <v>8</v>
      </c>
      <c r="B18" s="5" t="str">
        <f>ข้อมูลนักเรียน!B12</f>
        <v>เด็กหญิงเพชรรัตน์  ฉันกระโทก</v>
      </c>
      <c r="C18" s="18">
        <f>'คุณลักษณะข้อที่ 1'!U18</f>
        <v>3</v>
      </c>
      <c r="D18" s="54" t="str">
        <f t="shared" si="0"/>
        <v>ดีเยี่ยม</v>
      </c>
      <c r="E18" s="18">
        <f>'คุณลักษณะข้อที่ 2'!Q18</f>
        <v>3</v>
      </c>
      <c r="F18" s="54" t="str">
        <f t="shared" si="0"/>
        <v>ดีเยี่ยม</v>
      </c>
      <c r="G18" s="18">
        <f>'คุณลักษณะข้อที่ 3'!Q18</f>
        <v>3</v>
      </c>
      <c r="H18" s="54" t="str">
        <f t="shared" si="0"/>
        <v>ดีเยี่ยม</v>
      </c>
      <c r="I18" s="18">
        <f>'คุณลักษณะข้อที่ 4'!S18</f>
        <v>3</v>
      </c>
      <c r="J18" s="54" t="str">
        <f t="shared" si="0"/>
        <v>ดีเยี่ยม</v>
      </c>
      <c r="K18" s="18">
        <f>'คุณลักษณะข้อที่ 5'!O18</f>
        <v>3</v>
      </c>
      <c r="L18" s="54" t="str">
        <f t="shared" si="0"/>
        <v>ดีเยี่ยม</v>
      </c>
      <c r="M18" s="18">
        <f>'คุณลักษณะข้อที่ 6'!Q18</f>
        <v>3</v>
      </c>
      <c r="N18" s="54" t="str">
        <f t="shared" si="0"/>
        <v>ดีเยี่ยม</v>
      </c>
      <c r="O18" s="18">
        <f>'คุณลักษณะข้อที่ 7'!S18</f>
        <v>3</v>
      </c>
      <c r="P18" s="54" t="str">
        <f t="shared" si="0"/>
        <v>ดีเยี่ยม</v>
      </c>
      <c r="Q18" s="18">
        <f>'คุณลักษณะข้อที่ 8'!Q18</f>
        <v>3</v>
      </c>
      <c r="R18" s="54" t="str">
        <f t="shared" si="0"/>
        <v>ดีเยี่ยม</v>
      </c>
      <c r="S18" s="38">
        <f t="shared" si="1"/>
        <v>24</v>
      </c>
      <c r="T18" s="32">
        <f t="shared" si="2"/>
        <v>3</v>
      </c>
      <c r="U18" s="28" t="str">
        <f t="shared" si="3"/>
        <v>ดีเยี่ยม</v>
      </c>
    </row>
    <row r="19" spans="1:21" x14ac:dyDescent="0.55000000000000004">
      <c r="A19" s="1">
        <v>9</v>
      </c>
      <c r="B19" s="5" t="str">
        <f>ข้อมูลนักเรียน!B13</f>
        <v>เด็กหญิงกานต์ธิดา  แสนกระโทก</v>
      </c>
      <c r="C19" s="18">
        <f>'คุณลักษณะข้อที่ 1'!U19</f>
        <v>3</v>
      </c>
      <c r="D19" s="54" t="str">
        <f t="shared" si="0"/>
        <v>ดีเยี่ยม</v>
      </c>
      <c r="E19" s="18">
        <f>'คุณลักษณะข้อที่ 2'!Q19</f>
        <v>3</v>
      </c>
      <c r="F19" s="54" t="str">
        <f t="shared" si="0"/>
        <v>ดีเยี่ยม</v>
      </c>
      <c r="G19" s="18">
        <f>'คุณลักษณะข้อที่ 3'!Q19</f>
        <v>2.5</v>
      </c>
      <c r="H19" s="54" t="str">
        <f t="shared" si="0"/>
        <v>ดีเยี่ยม</v>
      </c>
      <c r="I19" s="18">
        <f>'คุณลักษณะข้อที่ 4'!S19</f>
        <v>2.4</v>
      </c>
      <c r="J19" s="54" t="str">
        <f t="shared" si="0"/>
        <v>ดี</v>
      </c>
      <c r="K19" s="18">
        <f>'คุณลักษณะข้อที่ 5'!O19</f>
        <v>3</v>
      </c>
      <c r="L19" s="54" t="str">
        <f t="shared" si="0"/>
        <v>ดีเยี่ยม</v>
      </c>
      <c r="M19" s="18">
        <f>'คุณลักษณะข้อที่ 6'!Q19</f>
        <v>2</v>
      </c>
      <c r="N19" s="54" t="str">
        <f t="shared" si="0"/>
        <v>ดี</v>
      </c>
      <c r="O19" s="18">
        <f>'คุณลักษณะข้อที่ 7'!S19</f>
        <v>3</v>
      </c>
      <c r="P19" s="54" t="str">
        <f t="shared" si="0"/>
        <v>ดีเยี่ยม</v>
      </c>
      <c r="Q19" s="18">
        <f>'คุณลักษณะข้อที่ 8'!Q19</f>
        <v>3</v>
      </c>
      <c r="R19" s="54" t="str">
        <f t="shared" si="0"/>
        <v>ดีเยี่ยม</v>
      </c>
      <c r="S19" s="38">
        <f t="shared" si="1"/>
        <v>21.9</v>
      </c>
      <c r="T19" s="32">
        <f t="shared" si="2"/>
        <v>2.7374999999999998</v>
      </c>
      <c r="U19" s="28" t="str">
        <f t="shared" si="3"/>
        <v>ดีเยี่ยม</v>
      </c>
    </row>
    <row r="20" spans="1:21" x14ac:dyDescent="0.55000000000000004">
      <c r="A20" s="1">
        <v>10</v>
      </c>
      <c r="B20" s="5" t="str">
        <f>ข้อมูลนักเรียน!B14</f>
        <v>เด็กชายอนุวัฒน์  เนื้อกระโทก</v>
      </c>
      <c r="C20" s="18">
        <f>'คุณลักษณะข้อที่ 1'!U20</f>
        <v>3</v>
      </c>
      <c r="D20" s="54" t="str">
        <f t="shared" si="0"/>
        <v>ดีเยี่ยม</v>
      </c>
      <c r="E20" s="18">
        <f>'คุณลักษณะข้อที่ 2'!Q20</f>
        <v>2.75</v>
      </c>
      <c r="F20" s="54" t="str">
        <f t="shared" si="0"/>
        <v>ดีเยี่ยม</v>
      </c>
      <c r="G20" s="18">
        <f>'คุณลักษณะข้อที่ 3'!Q20</f>
        <v>2.25</v>
      </c>
      <c r="H20" s="54" t="str">
        <f t="shared" si="0"/>
        <v>ดี</v>
      </c>
      <c r="I20" s="18">
        <f>'คุณลักษณะข้อที่ 4'!S20</f>
        <v>2.6</v>
      </c>
      <c r="J20" s="54" t="str">
        <f t="shared" si="0"/>
        <v>ดีเยี่ยม</v>
      </c>
      <c r="K20" s="18">
        <f>'คุณลักษณะข้อที่ 5'!O20</f>
        <v>2.3333333333333335</v>
      </c>
      <c r="L20" s="54" t="str">
        <f t="shared" si="0"/>
        <v>ดี</v>
      </c>
      <c r="M20" s="18">
        <f>'คุณลักษณะข้อที่ 6'!Q20</f>
        <v>2</v>
      </c>
      <c r="N20" s="54" t="str">
        <f t="shared" si="0"/>
        <v>ดี</v>
      </c>
      <c r="O20" s="18">
        <f>'คุณลักษณะข้อที่ 7'!S20</f>
        <v>2.8</v>
      </c>
      <c r="P20" s="54" t="str">
        <f t="shared" si="0"/>
        <v>ดีเยี่ยม</v>
      </c>
      <c r="Q20" s="18">
        <f>'คุณลักษณะข้อที่ 8'!Q20</f>
        <v>2.75</v>
      </c>
      <c r="R20" s="54" t="str">
        <f t="shared" si="0"/>
        <v>ดีเยี่ยม</v>
      </c>
      <c r="S20" s="38">
        <f t="shared" si="1"/>
        <v>20.483333333333334</v>
      </c>
      <c r="T20" s="32">
        <f t="shared" si="2"/>
        <v>2.5604166666666668</v>
      </c>
      <c r="U20" s="28" t="str">
        <f t="shared" si="3"/>
        <v>ดีเยี่ยม</v>
      </c>
    </row>
    <row r="21" spans="1:21" x14ac:dyDescent="0.55000000000000004">
      <c r="A21" s="1">
        <v>11</v>
      </c>
      <c r="B21" s="5" t="str">
        <f>ข้อมูลนักเรียน!B15</f>
        <v>เด็กหญิงกิตญาดา  หมั่นกุดเวียน</v>
      </c>
      <c r="C21" s="18">
        <f>'คุณลักษณะข้อที่ 1'!U21</f>
        <v>3</v>
      </c>
      <c r="D21" s="54" t="str">
        <f t="shared" si="0"/>
        <v>ดีเยี่ยม</v>
      </c>
      <c r="E21" s="18">
        <f>'คุณลักษณะข้อที่ 2'!Q21</f>
        <v>3</v>
      </c>
      <c r="F21" s="54" t="str">
        <f t="shared" si="0"/>
        <v>ดีเยี่ยม</v>
      </c>
      <c r="G21" s="18">
        <f>'คุณลักษณะข้อที่ 3'!Q21</f>
        <v>2.25</v>
      </c>
      <c r="H21" s="54" t="str">
        <f t="shared" si="0"/>
        <v>ดี</v>
      </c>
      <c r="I21" s="18">
        <f>'คุณลักษณะข้อที่ 4'!S21</f>
        <v>2.4</v>
      </c>
      <c r="J21" s="54" t="str">
        <f t="shared" si="0"/>
        <v>ดี</v>
      </c>
      <c r="K21" s="18">
        <f>'คุณลักษณะข้อที่ 5'!O21</f>
        <v>2.3333333333333335</v>
      </c>
      <c r="L21" s="54" t="str">
        <f t="shared" si="0"/>
        <v>ดี</v>
      </c>
      <c r="M21" s="18">
        <f>'คุณลักษณะข้อที่ 6'!Q21</f>
        <v>1.75</v>
      </c>
      <c r="N21" s="54" t="str">
        <f t="shared" si="0"/>
        <v>ดี</v>
      </c>
      <c r="O21" s="18">
        <f>'คุณลักษณะข้อที่ 7'!S21</f>
        <v>2.6</v>
      </c>
      <c r="P21" s="54" t="str">
        <f t="shared" si="0"/>
        <v>ดีเยี่ยม</v>
      </c>
      <c r="Q21" s="18">
        <f>'คุณลักษณะข้อที่ 8'!Q21</f>
        <v>2.75</v>
      </c>
      <c r="R21" s="54" t="str">
        <f t="shared" si="0"/>
        <v>ดีเยี่ยม</v>
      </c>
      <c r="S21" s="38">
        <f t="shared" si="1"/>
        <v>20.083333333333336</v>
      </c>
      <c r="T21" s="32">
        <f t="shared" si="2"/>
        <v>2.510416666666667</v>
      </c>
      <c r="U21" s="28" t="str">
        <f t="shared" si="3"/>
        <v>ดีเยี่ยม</v>
      </c>
    </row>
    <row r="22" spans="1:21" x14ac:dyDescent="0.55000000000000004">
      <c r="A22" s="1">
        <v>12</v>
      </c>
      <c r="B22" s="5" t="str">
        <f>ข้อมูลนักเรียน!B16</f>
        <v>เด็กชายจิรณัฐ หมั่นกุดเวียน</v>
      </c>
      <c r="C22" s="18">
        <f>'คุณลักษณะข้อที่ 1'!U22</f>
        <v>3</v>
      </c>
      <c r="D22" s="54" t="str">
        <f t="shared" si="0"/>
        <v>ดีเยี่ยม</v>
      </c>
      <c r="E22" s="18">
        <f>'คุณลักษณะข้อที่ 2'!Q22</f>
        <v>3</v>
      </c>
      <c r="F22" s="54" t="str">
        <f t="shared" si="0"/>
        <v>ดีเยี่ยม</v>
      </c>
      <c r="G22" s="18">
        <f>'คุณลักษณะข้อที่ 3'!Q22</f>
        <v>3</v>
      </c>
      <c r="H22" s="54" t="str">
        <f t="shared" si="0"/>
        <v>ดีเยี่ยม</v>
      </c>
      <c r="I22" s="18">
        <f>'คุณลักษณะข้อที่ 4'!S22</f>
        <v>3</v>
      </c>
      <c r="J22" s="54" t="str">
        <f t="shared" si="0"/>
        <v>ดีเยี่ยม</v>
      </c>
      <c r="K22" s="18">
        <f>'คุณลักษณะข้อที่ 5'!O22</f>
        <v>3</v>
      </c>
      <c r="L22" s="54" t="str">
        <f t="shared" si="0"/>
        <v>ดีเยี่ยม</v>
      </c>
      <c r="M22" s="18">
        <f>'คุณลักษณะข้อที่ 6'!Q22</f>
        <v>2.75</v>
      </c>
      <c r="N22" s="54" t="str">
        <f t="shared" si="0"/>
        <v>ดีเยี่ยม</v>
      </c>
      <c r="O22" s="18">
        <f>'คุณลักษณะข้อที่ 7'!S22</f>
        <v>3</v>
      </c>
      <c r="P22" s="54" t="str">
        <f t="shared" si="0"/>
        <v>ดีเยี่ยม</v>
      </c>
      <c r="Q22" s="18">
        <f>'คุณลักษณะข้อที่ 8'!Q22</f>
        <v>3</v>
      </c>
      <c r="R22" s="54" t="str">
        <f t="shared" si="0"/>
        <v>ดีเยี่ยม</v>
      </c>
      <c r="S22" s="38">
        <f t="shared" si="1"/>
        <v>23.75</v>
      </c>
      <c r="T22" s="32">
        <f t="shared" si="2"/>
        <v>2.96875</v>
      </c>
      <c r="U22" s="28" t="str">
        <f t="shared" si="3"/>
        <v>ดีเยี่ยม</v>
      </c>
    </row>
    <row r="23" spans="1:21" x14ac:dyDescent="0.55000000000000004">
      <c r="A23" s="1">
        <v>13</v>
      </c>
      <c r="B23" s="5" t="str">
        <f>ข้อมูลนักเรียน!B17</f>
        <v>เด็กชายกฤตษฎา รัตนะมาลา</v>
      </c>
      <c r="C23" s="18">
        <f>'คุณลักษณะข้อที่ 1'!U23</f>
        <v>3</v>
      </c>
      <c r="D23" s="54" t="str">
        <f t="shared" si="0"/>
        <v>ดีเยี่ยม</v>
      </c>
      <c r="E23" s="18">
        <f>'คุณลักษณะข้อที่ 2'!Q23</f>
        <v>3</v>
      </c>
      <c r="F23" s="54" t="str">
        <f t="shared" si="0"/>
        <v>ดีเยี่ยม</v>
      </c>
      <c r="G23" s="18">
        <f>'คุณลักษณะข้อที่ 3'!Q23</f>
        <v>2.25</v>
      </c>
      <c r="H23" s="54" t="str">
        <f t="shared" si="0"/>
        <v>ดี</v>
      </c>
      <c r="I23" s="18">
        <f>'คุณลักษณะข้อที่ 4'!S23</f>
        <v>3</v>
      </c>
      <c r="J23" s="54" t="str">
        <f t="shared" si="0"/>
        <v>ดีเยี่ยม</v>
      </c>
      <c r="K23" s="18">
        <f>'คุณลักษณะข้อที่ 5'!O23</f>
        <v>3</v>
      </c>
      <c r="L23" s="54" t="str">
        <f t="shared" si="0"/>
        <v>ดีเยี่ยม</v>
      </c>
      <c r="M23" s="18">
        <f>'คุณลักษณะข้อที่ 6'!Q23</f>
        <v>2.75</v>
      </c>
      <c r="N23" s="54" t="str">
        <f t="shared" si="0"/>
        <v>ดีเยี่ยม</v>
      </c>
      <c r="O23" s="18">
        <f>'คุณลักษณะข้อที่ 7'!S23</f>
        <v>3</v>
      </c>
      <c r="P23" s="54" t="str">
        <f t="shared" si="0"/>
        <v>ดีเยี่ยม</v>
      </c>
      <c r="Q23" s="18">
        <f>'คุณลักษณะข้อที่ 8'!Q23</f>
        <v>3</v>
      </c>
      <c r="R23" s="54" t="str">
        <f t="shared" si="0"/>
        <v>ดีเยี่ยม</v>
      </c>
      <c r="S23" s="38">
        <f t="shared" si="1"/>
        <v>23</v>
      </c>
      <c r="T23" s="32">
        <f t="shared" si="2"/>
        <v>2.875</v>
      </c>
      <c r="U23" s="28" t="str">
        <f t="shared" si="3"/>
        <v>ดีเยี่ยม</v>
      </c>
    </row>
    <row r="24" spans="1:21" x14ac:dyDescent="0.55000000000000004">
      <c r="A24" s="1">
        <v>14</v>
      </c>
      <c r="B24" s="5" t="str">
        <f>ข้อมูลนักเรียน!B18</f>
        <v>เด็กหญิงกัญญารัตน์ วรรณุรักษ์</v>
      </c>
      <c r="C24" s="18">
        <f>'คุณลักษณะข้อที่ 1'!U24</f>
        <v>3</v>
      </c>
      <c r="D24" s="54" t="str">
        <f t="shared" si="0"/>
        <v>ดีเยี่ยม</v>
      </c>
      <c r="E24" s="18">
        <f>'คุณลักษณะข้อที่ 2'!Q24</f>
        <v>3</v>
      </c>
      <c r="F24" s="54" t="str">
        <f t="shared" si="0"/>
        <v>ดีเยี่ยม</v>
      </c>
      <c r="G24" s="18">
        <f>'คุณลักษณะข้อที่ 3'!Q24</f>
        <v>2.25</v>
      </c>
      <c r="H24" s="54" t="str">
        <f t="shared" si="0"/>
        <v>ดี</v>
      </c>
      <c r="I24" s="18">
        <f>'คุณลักษณะข้อที่ 4'!S24</f>
        <v>3</v>
      </c>
      <c r="J24" s="54" t="str">
        <f t="shared" si="0"/>
        <v>ดีเยี่ยม</v>
      </c>
      <c r="K24" s="18">
        <f>'คุณลักษณะข้อที่ 5'!O24</f>
        <v>3</v>
      </c>
      <c r="L24" s="54" t="str">
        <f t="shared" si="0"/>
        <v>ดีเยี่ยม</v>
      </c>
      <c r="M24" s="18">
        <f>'คุณลักษณะข้อที่ 6'!Q24</f>
        <v>2.75</v>
      </c>
      <c r="N24" s="54" t="str">
        <f t="shared" si="0"/>
        <v>ดีเยี่ยม</v>
      </c>
      <c r="O24" s="18">
        <f>'คุณลักษณะข้อที่ 7'!S24</f>
        <v>3</v>
      </c>
      <c r="P24" s="54" t="str">
        <f t="shared" si="0"/>
        <v>ดีเยี่ยม</v>
      </c>
      <c r="Q24" s="18">
        <f>'คุณลักษณะข้อที่ 8'!Q24</f>
        <v>3</v>
      </c>
      <c r="R24" s="54" t="str">
        <f t="shared" si="0"/>
        <v>ดีเยี่ยม</v>
      </c>
      <c r="S24" s="38">
        <f t="shared" si="1"/>
        <v>23</v>
      </c>
      <c r="T24" s="32">
        <f t="shared" si="2"/>
        <v>2.875</v>
      </c>
      <c r="U24" s="28" t="str">
        <f t="shared" si="3"/>
        <v>ดีเยี่ยม</v>
      </c>
    </row>
    <row r="25" spans="1:21" x14ac:dyDescent="0.55000000000000004">
      <c r="A25" s="1">
        <v>15</v>
      </c>
      <c r="B25" s="5" t="str">
        <f>ข้อมูลนักเรียน!B19</f>
        <v>เด็กหญิงนิชาพร  เรือนเพชร</v>
      </c>
      <c r="C25" s="18">
        <f>'คุณลักษณะข้อที่ 1'!U25</f>
        <v>3</v>
      </c>
      <c r="D25" s="54" t="str">
        <f t="shared" si="0"/>
        <v>ดีเยี่ยม</v>
      </c>
      <c r="E25" s="18">
        <f>'คุณลักษณะข้อที่ 2'!Q25</f>
        <v>3</v>
      </c>
      <c r="F25" s="54" t="str">
        <f t="shared" si="0"/>
        <v>ดีเยี่ยม</v>
      </c>
      <c r="G25" s="18">
        <f>'คุณลักษณะข้อที่ 3'!Q25</f>
        <v>2.75</v>
      </c>
      <c r="H25" s="54" t="str">
        <f t="shared" si="0"/>
        <v>ดีเยี่ยม</v>
      </c>
      <c r="I25" s="18">
        <f>'คุณลักษณะข้อที่ 4'!S25</f>
        <v>3</v>
      </c>
      <c r="J25" s="54" t="str">
        <f t="shared" si="0"/>
        <v>ดีเยี่ยม</v>
      </c>
      <c r="K25" s="18">
        <f>'คุณลักษณะข้อที่ 5'!O25</f>
        <v>3</v>
      </c>
      <c r="L25" s="54" t="str">
        <f t="shared" si="0"/>
        <v>ดีเยี่ยม</v>
      </c>
      <c r="M25" s="18">
        <f>'คุณลักษณะข้อที่ 6'!Q25</f>
        <v>2.25</v>
      </c>
      <c r="N25" s="54" t="str">
        <f t="shared" si="0"/>
        <v>ดี</v>
      </c>
      <c r="O25" s="18">
        <f>'คุณลักษณะข้อที่ 7'!S25</f>
        <v>3</v>
      </c>
      <c r="P25" s="54" t="str">
        <f t="shared" si="0"/>
        <v>ดีเยี่ยม</v>
      </c>
      <c r="Q25" s="18">
        <f>'คุณลักษณะข้อที่ 8'!Q25</f>
        <v>3</v>
      </c>
      <c r="R25" s="54" t="str">
        <f t="shared" si="0"/>
        <v>ดีเยี่ยม</v>
      </c>
      <c r="S25" s="38">
        <f t="shared" si="1"/>
        <v>23</v>
      </c>
      <c r="T25" s="32">
        <f t="shared" si="2"/>
        <v>2.875</v>
      </c>
      <c r="U25" s="28" t="str">
        <f t="shared" si="3"/>
        <v>ดีเยี่ยม</v>
      </c>
    </row>
    <row r="26" spans="1:21" x14ac:dyDescent="0.55000000000000004">
      <c r="A26" s="1">
        <v>16</v>
      </c>
      <c r="B26" s="5" t="str">
        <f>ข้อมูลนักเรียน!B20</f>
        <v>เด็กหญิงธัญชนก ลีกระโทก</v>
      </c>
      <c r="C26" s="18">
        <f>'คุณลักษณะข้อที่ 1'!U26</f>
        <v>3</v>
      </c>
      <c r="D26" s="54" t="str">
        <f t="shared" si="0"/>
        <v>ดีเยี่ยม</v>
      </c>
      <c r="E26" s="18">
        <f>'คุณลักษณะข้อที่ 2'!Q26</f>
        <v>1</v>
      </c>
      <c r="F26" s="54" t="str">
        <f t="shared" si="0"/>
        <v>ผ่านเกณฑ์</v>
      </c>
      <c r="G26" s="18">
        <f>'คุณลักษณะข้อที่ 3'!Q26</f>
        <v>1.25</v>
      </c>
      <c r="H26" s="54" t="str">
        <f t="shared" si="0"/>
        <v>ผ่านเกณฑ์</v>
      </c>
      <c r="I26" s="18">
        <f>'คุณลักษณะข้อที่ 4'!S26</f>
        <v>2.4</v>
      </c>
      <c r="J26" s="54" t="str">
        <f t="shared" si="0"/>
        <v>ดี</v>
      </c>
      <c r="K26" s="18">
        <f>'คุณลักษณะข้อที่ 5'!O26</f>
        <v>2</v>
      </c>
      <c r="L26" s="54" t="str">
        <f t="shared" si="0"/>
        <v>ดี</v>
      </c>
      <c r="M26" s="18">
        <f>'คุณลักษณะข้อที่ 6'!Q26</f>
        <v>2</v>
      </c>
      <c r="N26" s="54" t="str">
        <f t="shared" si="0"/>
        <v>ดี</v>
      </c>
      <c r="O26" s="18">
        <f>'คุณลักษณะข้อที่ 7'!S26</f>
        <v>2.8</v>
      </c>
      <c r="P26" s="54" t="str">
        <f t="shared" si="0"/>
        <v>ดีเยี่ยม</v>
      </c>
      <c r="Q26" s="18">
        <f>'คุณลักษณะข้อที่ 8'!Q26</f>
        <v>2.25</v>
      </c>
      <c r="R26" s="54" t="str">
        <f t="shared" si="0"/>
        <v>ดี</v>
      </c>
      <c r="S26" s="38">
        <f t="shared" si="1"/>
        <v>16.7</v>
      </c>
      <c r="T26" s="32">
        <f t="shared" si="2"/>
        <v>2.0874999999999999</v>
      </c>
      <c r="U26" s="28" t="str">
        <f t="shared" si="3"/>
        <v>ดี</v>
      </c>
    </row>
    <row r="27" spans="1:21" x14ac:dyDescent="0.55000000000000004">
      <c r="A27" s="1">
        <v>17</v>
      </c>
      <c r="B27" s="5" t="str">
        <f>ข้อมูลนักเรียน!B21</f>
        <v>เด็กหญิงอารยา ชื่นกระโทก</v>
      </c>
      <c r="C27" s="18">
        <f>'คุณลักษณะข้อที่ 1'!U27</f>
        <v>3</v>
      </c>
      <c r="D27" s="54" t="str">
        <f t="shared" si="0"/>
        <v>ดีเยี่ยม</v>
      </c>
      <c r="E27" s="18">
        <f>'คุณลักษณะข้อที่ 2'!Q27</f>
        <v>3</v>
      </c>
      <c r="F27" s="54" t="str">
        <f t="shared" si="0"/>
        <v>ดีเยี่ยม</v>
      </c>
      <c r="G27" s="18">
        <f>'คุณลักษณะข้อที่ 3'!Q27</f>
        <v>3</v>
      </c>
      <c r="H27" s="54" t="str">
        <f t="shared" si="0"/>
        <v>ดีเยี่ยม</v>
      </c>
      <c r="I27" s="18">
        <f>'คุณลักษณะข้อที่ 4'!S27</f>
        <v>3</v>
      </c>
      <c r="J27" s="54" t="str">
        <f t="shared" si="0"/>
        <v>ดีเยี่ยม</v>
      </c>
      <c r="K27" s="18">
        <f>'คุณลักษณะข้อที่ 5'!O27</f>
        <v>3</v>
      </c>
      <c r="L27" s="54" t="str">
        <f t="shared" si="0"/>
        <v>ดีเยี่ยม</v>
      </c>
      <c r="M27" s="18">
        <f>'คุณลักษณะข้อที่ 6'!Q27</f>
        <v>3</v>
      </c>
      <c r="N27" s="54" t="str">
        <f t="shared" si="0"/>
        <v>ดีเยี่ยม</v>
      </c>
      <c r="O27" s="18">
        <f>'คุณลักษณะข้อที่ 7'!S27</f>
        <v>3</v>
      </c>
      <c r="P27" s="54" t="str">
        <f t="shared" si="0"/>
        <v>ดีเยี่ยม</v>
      </c>
      <c r="Q27" s="18">
        <f>'คุณลักษณะข้อที่ 8'!Q27</f>
        <v>3</v>
      </c>
      <c r="R27" s="54" t="str">
        <f t="shared" si="0"/>
        <v>ดีเยี่ยม</v>
      </c>
      <c r="S27" s="38">
        <f t="shared" si="1"/>
        <v>24</v>
      </c>
      <c r="T27" s="32">
        <f t="shared" si="2"/>
        <v>3</v>
      </c>
      <c r="U27" s="28" t="str">
        <f t="shared" si="3"/>
        <v>ดีเยี่ยม</v>
      </c>
    </row>
    <row r="28" spans="1:21" x14ac:dyDescent="0.55000000000000004">
      <c r="A28" s="1">
        <v>18</v>
      </c>
      <c r="B28" s="5" t="str">
        <f>ข้อมูลนักเรียน!B22</f>
        <v>เด็กชายศุภากร  พงษ์กระโทก</v>
      </c>
      <c r="C28" s="18">
        <f>'คุณลักษณะข้อที่ 1'!U28</f>
        <v>3</v>
      </c>
      <c r="D28" s="54" t="str">
        <f t="shared" si="0"/>
        <v>ดีเยี่ยม</v>
      </c>
      <c r="E28" s="18">
        <f>'คุณลักษณะข้อที่ 2'!Q28</f>
        <v>3</v>
      </c>
      <c r="F28" s="54" t="str">
        <f t="shared" si="0"/>
        <v>ดีเยี่ยม</v>
      </c>
      <c r="G28" s="18">
        <f>'คุณลักษณะข้อที่ 3'!Q28</f>
        <v>3</v>
      </c>
      <c r="H28" s="54" t="str">
        <f t="shared" si="0"/>
        <v>ดีเยี่ยม</v>
      </c>
      <c r="I28" s="18">
        <f>'คุณลักษณะข้อที่ 4'!S28</f>
        <v>3</v>
      </c>
      <c r="J28" s="54" t="str">
        <f t="shared" si="0"/>
        <v>ดีเยี่ยม</v>
      </c>
      <c r="K28" s="18">
        <f>'คุณลักษณะข้อที่ 5'!O28</f>
        <v>3</v>
      </c>
      <c r="L28" s="54" t="str">
        <f t="shared" si="0"/>
        <v>ดีเยี่ยม</v>
      </c>
      <c r="M28" s="18">
        <f>'คุณลักษณะข้อที่ 6'!Q28</f>
        <v>2.5</v>
      </c>
      <c r="N28" s="54" t="str">
        <f t="shared" si="0"/>
        <v>ดีเยี่ยม</v>
      </c>
      <c r="O28" s="18">
        <f>'คุณลักษณะข้อที่ 7'!S28</f>
        <v>3</v>
      </c>
      <c r="P28" s="54" t="str">
        <f t="shared" si="0"/>
        <v>ดีเยี่ยม</v>
      </c>
      <c r="Q28" s="18">
        <f>'คุณลักษณะข้อที่ 8'!Q28</f>
        <v>3</v>
      </c>
      <c r="R28" s="54" t="str">
        <f t="shared" si="0"/>
        <v>ดีเยี่ยม</v>
      </c>
      <c r="S28" s="38">
        <f t="shared" si="1"/>
        <v>23.5</v>
      </c>
      <c r="T28" s="32">
        <f t="shared" si="2"/>
        <v>2.9375</v>
      </c>
      <c r="U28" s="28" t="str">
        <f t="shared" si="3"/>
        <v>ดีเยี่ยม</v>
      </c>
    </row>
    <row r="29" spans="1:21" x14ac:dyDescent="0.55000000000000004">
      <c r="A29" s="1">
        <v>19</v>
      </c>
      <c r="B29" s="5" t="str">
        <f>ข้อมูลนักเรียน!B23</f>
        <v>เด็กชายอนุชา รวบกระโทก</v>
      </c>
      <c r="C29" s="18">
        <f>'คุณลักษณะข้อที่ 1'!U29</f>
        <v>3</v>
      </c>
      <c r="D29" s="54" t="str">
        <f t="shared" si="0"/>
        <v>ดีเยี่ยม</v>
      </c>
      <c r="E29" s="18">
        <f>'คุณลักษณะข้อที่ 2'!Q29</f>
        <v>3</v>
      </c>
      <c r="F29" s="54" t="str">
        <f t="shared" si="0"/>
        <v>ดีเยี่ยม</v>
      </c>
      <c r="G29" s="18">
        <f>'คุณลักษณะข้อที่ 3'!Q29</f>
        <v>3</v>
      </c>
      <c r="H29" s="54" t="str">
        <f t="shared" si="0"/>
        <v>ดีเยี่ยม</v>
      </c>
      <c r="I29" s="18">
        <f>'คุณลักษณะข้อที่ 4'!S29</f>
        <v>3</v>
      </c>
      <c r="J29" s="54" t="str">
        <f t="shared" si="0"/>
        <v>ดีเยี่ยม</v>
      </c>
      <c r="K29" s="18">
        <f>'คุณลักษณะข้อที่ 5'!O29</f>
        <v>3</v>
      </c>
      <c r="L29" s="54" t="str">
        <f t="shared" si="0"/>
        <v>ดีเยี่ยม</v>
      </c>
      <c r="M29" s="18">
        <f>'คุณลักษณะข้อที่ 6'!Q29</f>
        <v>3</v>
      </c>
      <c r="N29" s="54" t="str">
        <f t="shared" si="0"/>
        <v>ดีเยี่ยม</v>
      </c>
      <c r="O29" s="18">
        <f>'คุณลักษณะข้อที่ 7'!S29</f>
        <v>3</v>
      </c>
      <c r="P29" s="54" t="str">
        <f t="shared" si="0"/>
        <v>ดีเยี่ยม</v>
      </c>
      <c r="Q29" s="18">
        <f>'คุณลักษณะข้อที่ 8'!Q29</f>
        <v>3</v>
      </c>
      <c r="R29" s="54" t="str">
        <f t="shared" si="0"/>
        <v>ดีเยี่ยม</v>
      </c>
      <c r="S29" s="38">
        <f t="shared" si="1"/>
        <v>24</v>
      </c>
      <c r="T29" s="32">
        <f t="shared" si="2"/>
        <v>3</v>
      </c>
      <c r="U29" s="28" t="str">
        <f t="shared" si="3"/>
        <v>ดีเยี่ยม</v>
      </c>
    </row>
    <row r="30" spans="1:21" x14ac:dyDescent="0.55000000000000004">
      <c r="A30" s="1">
        <v>20</v>
      </c>
      <c r="B30" s="5" t="str">
        <f>ข้อมูลนักเรียน!B24</f>
        <v>เด็กหญิงวรรณวิศา  อุบลบาน</v>
      </c>
      <c r="C30" s="18">
        <f>'คุณลักษณะข้อที่ 1'!U30</f>
        <v>3</v>
      </c>
      <c r="D30" s="54" t="str">
        <f t="shared" si="0"/>
        <v>ดีเยี่ยม</v>
      </c>
      <c r="E30" s="18">
        <f>'คุณลักษณะข้อที่ 2'!Q30</f>
        <v>3</v>
      </c>
      <c r="F30" s="54" t="str">
        <f t="shared" si="0"/>
        <v>ดีเยี่ยม</v>
      </c>
      <c r="G30" s="18">
        <f>'คุณลักษณะข้อที่ 3'!Q30</f>
        <v>3</v>
      </c>
      <c r="H30" s="54" t="str">
        <f t="shared" si="0"/>
        <v>ดีเยี่ยม</v>
      </c>
      <c r="I30" s="18">
        <f>'คุณลักษณะข้อที่ 4'!S30</f>
        <v>3</v>
      </c>
      <c r="J30" s="54" t="str">
        <f t="shared" si="0"/>
        <v>ดีเยี่ยม</v>
      </c>
      <c r="K30" s="18">
        <f>'คุณลักษณะข้อที่ 5'!O30</f>
        <v>3</v>
      </c>
      <c r="L30" s="54" t="str">
        <f t="shared" si="0"/>
        <v>ดีเยี่ยม</v>
      </c>
      <c r="M30" s="18">
        <f>'คุณลักษณะข้อที่ 6'!Q30</f>
        <v>2.75</v>
      </c>
      <c r="N30" s="54" t="str">
        <f t="shared" si="0"/>
        <v>ดีเยี่ยม</v>
      </c>
      <c r="O30" s="18">
        <f>'คุณลักษณะข้อที่ 7'!S30</f>
        <v>3</v>
      </c>
      <c r="P30" s="54" t="str">
        <f t="shared" si="0"/>
        <v>ดีเยี่ยม</v>
      </c>
      <c r="Q30" s="18">
        <f>'คุณลักษณะข้อที่ 8'!Q30</f>
        <v>3</v>
      </c>
      <c r="R30" s="54" t="str">
        <f t="shared" si="0"/>
        <v>ดีเยี่ยม</v>
      </c>
      <c r="S30" s="38">
        <f t="shared" si="1"/>
        <v>23.75</v>
      </c>
      <c r="T30" s="32">
        <f t="shared" si="2"/>
        <v>2.96875</v>
      </c>
      <c r="U30" s="28" t="str">
        <f t="shared" si="3"/>
        <v>ดีเยี่ยม</v>
      </c>
    </row>
    <row r="31" spans="1:21" x14ac:dyDescent="0.55000000000000004">
      <c r="A31" s="1">
        <v>21</v>
      </c>
      <c r="B31" s="5" t="str">
        <f>ข้อมูลนักเรียน!B25</f>
        <v>เด็กชายธชย  นนสุรัตน์</v>
      </c>
      <c r="C31" s="18">
        <f>'คุณลักษณะข้อที่ 1'!U31</f>
        <v>3</v>
      </c>
      <c r="D31" s="54" t="str">
        <f t="shared" ref="D31" si="4">IF(C31&gt;=2.5,"ดีเยี่ยม",IF(C31&gt;=1.5,"ดี",IF(C31&gt;=1,"ผ่านเกณฑ์",IF(C31&gt;=0,"ไม่ผ่านเกณฑ์"))))</f>
        <v>ดีเยี่ยม</v>
      </c>
      <c r="E31" s="18">
        <f>'คุณลักษณะข้อที่ 2'!Q31</f>
        <v>3</v>
      </c>
      <c r="F31" s="54" t="str">
        <f t="shared" ref="F31" si="5">IF(E31&gt;=2.5,"ดีเยี่ยม",IF(E31&gt;=1.5,"ดี",IF(E31&gt;=1,"ผ่านเกณฑ์",IF(E31&gt;=0,"ไม่ผ่านเกณฑ์"))))</f>
        <v>ดีเยี่ยม</v>
      </c>
      <c r="G31" s="18">
        <f>'คุณลักษณะข้อที่ 3'!Q31</f>
        <v>3</v>
      </c>
      <c r="H31" s="54" t="str">
        <f t="shared" ref="H31" si="6">IF(G31&gt;=2.5,"ดีเยี่ยม",IF(G31&gt;=1.5,"ดี",IF(G31&gt;=1,"ผ่านเกณฑ์",IF(G31&gt;=0,"ไม่ผ่านเกณฑ์"))))</f>
        <v>ดีเยี่ยม</v>
      </c>
      <c r="I31" s="18">
        <f>'คุณลักษณะข้อที่ 4'!S31</f>
        <v>3</v>
      </c>
      <c r="J31" s="54" t="str">
        <f t="shared" ref="J31" si="7">IF(I31&gt;=2.5,"ดีเยี่ยม",IF(I31&gt;=1.5,"ดี",IF(I31&gt;=1,"ผ่านเกณฑ์",IF(I31&gt;=0,"ไม่ผ่านเกณฑ์"))))</f>
        <v>ดีเยี่ยม</v>
      </c>
      <c r="K31" s="18">
        <f>'คุณลักษณะข้อที่ 5'!O31</f>
        <v>3</v>
      </c>
      <c r="L31" s="54" t="str">
        <f t="shared" ref="L31" si="8">IF(K31&gt;=2.5,"ดีเยี่ยม",IF(K31&gt;=1.5,"ดี",IF(K31&gt;=1,"ผ่านเกณฑ์",IF(K31&gt;=0,"ไม่ผ่านเกณฑ์"))))</f>
        <v>ดีเยี่ยม</v>
      </c>
      <c r="M31" s="18">
        <f>'คุณลักษณะข้อที่ 6'!Q31</f>
        <v>2.75</v>
      </c>
      <c r="N31" s="54" t="str">
        <f t="shared" ref="N31" si="9">IF(M31&gt;=2.5,"ดีเยี่ยม",IF(M31&gt;=1.5,"ดี",IF(M31&gt;=1,"ผ่านเกณฑ์",IF(M31&gt;=0,"ไม่ผ่านเกณฑ์"))))</f>
        <v>ดีเยี่ยม</v>
      </c>
      <c r="O31" s="18">
        <f>'คุณลักษณะข้อที่ 7'!S31</f>
        <v>3</v>
      </c>
      <c r="P31" s="54" t="str">
        <f t="shared" ref="P31" si="10">IF(O31&gt;=2.5,"ดีเยี่ยม",IF(O31&gt;=1.5,"ดี",IF(O31&gt;=1,"ผ่านเกณฑ์",IF(O31&gt;=0,"ไม่ผ่านเกณฑ์"))))</f>
        <v>ดีเยี่ยม</v>
      </c>
      <c r="Q31" s="18">
        <f>'คุณลักษณะข้อที่ 8'!Q31</f>
        <v>3</v>
      </c>
      <c r="R31" s="54" t="str">
        <f t="shared" ref="R31" si="11">IF(Q31&gt;=2.5,"ดีเยี่ยม",IF(Q31&gt;=1.5,"ดี",IF(Q31&gt;=1,"ผ่านเกณฑ์",IF(Q31&gt;=0,"ไม่ผ่านเกณฑ์"))))</f>
        <v>ดีเยี่ยม</v>
      </c>
      <c r="S31" s="38">
        <f t="shared" ref="S31" si="12">SUM(C31:Q31)</f>
        <v>23.75</v>
      </c>
      <c r="T31" s="32">
        <f t="shared" ref="T31" si="13">AVERAGE(C31:Q31)</f>
        <v>2.96875</v>
      </c>
      <c r="U31" s="28" t="str">
        <f t="shared" ref="U31" si="14">IF(T31&gt;=2.5,"ดีเยี่ยม",IF(T31&gt;=1.5,"ดี",IF(T31&gt;=1,"ผ่านเกณฑ์",IF(T31&gt;=0,"ไม่ผ่านเกณฑ์"))))</f>
        <v>ดีเยี่ยม</v>
      </c>
    </row>
    <row r="32" spans="1:21" x14ac:dyDescent="0.55000000000000004">
      <c r="A32" s="1"/>
      <c r="B32" s="5"/>
      <c r="C32" s="18"/>
      <c r="D32" s="54"/>
      <c r="E32" s="18"/>
      <c r="F32" s="54"/>
      <c r="G32" s="18"/>
      <c r="H32" s="54"/>
      <c r="I32" s="18"/>
      <c r="J32" s="54"/>
      <c r="K32" s="18"/>
      <c r="L32" s="54"/>
      <c r="M32" s="18"/>
      <c r="N32" s="54"/>
      <c r="O32" s="18"/>
      <c r="P32" s="54"/>
      <c r="Q32" s="18"/>
      <c r="R32" s="54"/>
      <c r="S32" s="38"/>
      <c r="T32" s="32"/>
      <c r="U32" s="28"/>
    </row>
    <row r="33" spans="1:22" x14ac:dyDescent="0.55000000000000004">
      <c r="A33" s="1"/>
      <c r="B33" s="5"/>
      <c r="C33" s="18"/>
      <c r="D33" s="54"/>
      <c r="E33" s="18"/>
      <c r="F33" s="54"/>
      <c r="G33" s="18"/>
      <c r="H33" s="54"/>
      <c r="I33" s="18"/>
      <c r="J33" s="54"/>
      <c r="K33" s="18"/>
      <c r="L33" s="54"/>
      <c r="M33" s="18"/>
      <c r="N33" s="54"/>
      <c r="O33" s="18"/>
      <c r="P33" s="54"/>
      <c r="Q33" s="18"/>
      <c r="R33" s="54"/>
      <c r="S33" s="38"/>
      <c r="T33" s="32"/>
      <c r="U33" s="28"/>
    </row>
    <row r="34" spans="1:22" x14ac:dyDescent="0.55000000000000004">
      <c r="A34" s="1"/>
      <c r="B34" s="5"/>
      <c r="C34" s="18"/>
      <c r="D34" s="54"/>
      <c r="E34" s="18"/>
      <c r="F34" s="54"/>
      <c r="G34" s="18"/>
      <c r="H34" s="54"/>
      <c r="I34" s="18"/>
      <c r="J34" s="54"/>
      <c r="K34" s="18"/>
      <c r="L34" s="54"/>
      <c r="M34" s="18"/>
      <c r="N34" s="54"/>
      <c r="O34" s="18"/>
      <c r="P34" s="54"/>
      <c r="Q34" s="18"/>
      <c r="R34" s="54"/>
      <c r="S34" s="38"/>
      <c r="T34" s="32"/>
      <c r="U34" s="28"/>
    </row>
    <row r="35" spans="1:22" x14ac:dyDescent="0.55000000000000004">
      <c r="A35" s="1"/>
      <c r="B35" s="5"/>
      <c r="C35" s="18"/>
      <c r="D35" s="54"/>
      <c r="E35" s="18"/>
      <c r="F35" s="54"/>
      <c r="G35" s="18"/>
      <c r="H35" s="54"/>
      <c r="I35" s="18"/>
      <c r="J35" s="54"/>
      <c r="K35" s="18"/>
      <c r="L35" s="54"/>
      <c r="M35" s="18"/>
      <c r="N35" s="54"/>
      <c r="O35" s="18"/>
      <c r="P35" s="54"/>
      <c r="Q35" s="18"/>
      <c r="R35" s="54"/>
      <c r="S35" s="38"/>
      <c r="T35" s="32"/>
      <c r="U35" s="28"/>
    </row>
    <row r="36" spans="1:22" x14ac:dyDescent="0.55000000000000004">
      <c r="A36" s="1"/>
      <c r="B36" s="5"/>
      <c r="C36" s="18"/>
      <c r="D36" s="54"/>
      <c r="E36" s="18"/>
      <c r="F36" s="54"/>
      <c r="G36" s="18"/>
      <c r="H36" s="54"/>
      <c r="I36" s="18"/>
      <c r="J36" s="54"/>
      <c r="K36" s="18"/>
      <c r="L36" s="54"/>
      <c r="M36" s="18"/>
      <c r="N36" s="54"/>
      <c r="O36" s="18"/>
      <c r="P36" s="54"/>
      <c r="Q36" s="18"/>
      <c r="R36" s="54"/>
      <c r="S36" s="38"/>
      <c r="T36" s="32"/>
      <c r="U36" s="28"/>
    </row>
    <row r="37" spans="1:22" x14ac:dyDescent="0.55000000000000004">
      <c r="A37" s="1"/>
      <c r="B37" s="5"/>
      <c r="C37" s="18"/>
      <c r="D37" s="54"/>
      <c r="E37" s="18"/>
      <c r="F37" s="54"/>
      <c r="G37" s="18"/>
      <c r="H37" s="54"/>
      <c r="I37" s="18"/>
      <c r="J37" s="54"/>
      <c r="K37" s="18"/>
      <c r="L37" s="54"/>
      <c r="M37" s="18"/>
      <c r="N37" s="54"/>
      <c r="O37" s="18"/>
      <c r="P37" s="54"/>
      <c r="Q37" s="18"/>
      <c r="R37" s="54"/>
      <c r="S37" s="38"/>
      <c r="T37" s="32"/>
      <c r="U37" s="28"/>
    </row>
    <row r="38" spans="1:22" x14ac:dyDescent="0.55000000000000004">
      <c r="A38" s="1"/>
      <c r="B38" s="5"/>
      <c r="C38" s="18"/>
      <c r="D38" s="54"/>
      <c r="E38" s="18"/>
      <c r="F38" s="54"/>
      <c r="G38" s="18"/>
      <c r="H38" s="54"/>
      <c r="I38" s="18"/>
      <c r="J38" s="54"/>
      <c r="K38" s="18"/>
      <c r="L38" s="54"/>
      <c r="M38" s="18"/>
      <c r="N38" s="54"/>
      <c r="O38" s="18"/>
      <c r="P38" s="54"/>
      <c r="Q38" s="18"/>
      <c r="R38" s="54"/>
      <c r="S38" s="38"/>
      <c r="T38" s="32"/>
      <c r="U38" s="28"/>
    </row>
    <row r="39" spans="1:22" x14ac:dyDescent="0.55000000000000004">
      <c r="A39" s="1"/>
      <c r="B39" s="5"/>
      <c r="C39" s="18"/>
      <c r="D39" s="54"/>
      <c r="E39" s="18"/>
      <c r="F39" s="54"/>
      <c r="G39" s="18"/>
      <c r="H39" s="54"/>
      <c r="I39" s="18"/>
      <c r="J39" s="54"/>
      <c r="K39" s="18"/>
      <c r="L39" s="54"/>
      <c r="M39" s="18"/>
      <c r="N39" s="54"/>
      <c r="O39" s="18"/>
      <c r="P39" s="54"/>
      <c r="Q39" s="18"/>
      <c r="R39" s="54"/>
      <c r="S39" s="38"/>
      <c r="T39" s="32"/>
      <c r="U39" s="28"/>
    </row>
    <row r="40" spans="1:22" x14ac:dyDescent="0.55000000000000004">
      <c r="A40" s="1"/>
      <c r="B40" s="5"/>
      <c r="C40" s="18"/>
      <c r="D40" s="54"/>
      <c r="E40" s="18"/>
      <c r="F40" s="54"/>
      <c r="G40" s="18"/>
      <c r="H40" s="54"/>
      <c r="I40" s="18"/>
      <c r="J40" s="54"/>
      <c r="K40" s="18"/>
      <c r="L40" s="54"/>
      <c r="M40" s="18"/>
      <c r="N40" s="54"/>
      <c r="O40" s="18"/>
      <c r="P40" s="54"/>
      <c r="Q40" s="18"/>
      <c r="R40" s="54"/>
      <c r="S40" s="38"/>
      <c r="T40" s="32"/>
      <c r="U40" s="28"/>
    </row>
    <row r="41" spans="1:22" x14ac:dyDescent="0.55000000000000004">
      <c r="A41" s="1"/>
      <c r="B41" s="5"/>
      <c r="C41" s="18"/>
      <c r="D41" s="54"/>
      <c r="E41" s="18"/>
      <c r="F41" s="54"/>
      <c r="G41" s="18"/>
      <c r="H41" s="54"/>
      <c r="I41" s="18"/>
      <c r="J41" s="54"/>
      <c r="K41" s="18"/>
      <c r="L41" s="54"/>
      <c r="M41" s="18"/>
      <c r="N41" s="54"/>
      <c r="O41" s="18"/>
      <c r="P41" s="54"/>
      <c r="Q41" s="18"/>
      <c r="R41" s="54"/>
      <c r="S41" s="38"/>
      <c r="T41" s="32"/>
      <c r="U41" s="28"/>
    </row>
    <row r="42" spans="1:22" x14ac:dyDescent="0.55000000000000004">
      <c r="A42" s="1"/>
      <c r="B42" s="5"/>
      <c r="C42" s="18"/>
      <c r="D42" s="54"/>
      <c r="E42" s="18"/>
      <c r="F42" s="54"/>
      <c r="G42" s="18"/>
      <c r="H42" s="54"/>
      <c r="I42" s="18"/>
      <c r="J42" s="54"/>
      <c r="K42" s="18"/>
      <c r="L42" s="54"/>
      <c r="M42" s="18"/>
      <c r="N42" s="54"/>
      <c r="O42" s="18"/>
      <c r="P42" s="54"/>
      <c r="Q42" s="18"/>
      <c r="R42" s="54"/>
      <c r="S42" s="38"/>
      <c r="T42" s="32"/>
      <c r="U42" s="28"/>
    </row>
    <row r="43" spans="1:22" ht="24.6" customHeight="1" x14ac:dyDescent="0.55000000000000004">
      <c r="A43" s="145" t="s">
        <v>46</v>
      </c>
      <c r="B43" s="146"/>
      <c r="C43" s="35">
        <f>SUM(C11:C42)</f>
        <v>63</v>
      </c>
      <c r="D43" s="35"/>
      <c r="E43" s="35">
        <f t="shared" ref="E43:Q43" si="15">SUM(E11:E42)</f>
        <v>60.75</v>
      </c>
      <c r="F43" s="35"/>
      <c r="G43" s="35">
        <f t="shared" si="15"/>
        <v>54.25</v>
      </c>
      <c r="H43" s="35"/>
      <c r="I43" s="35">
        <f t="shared" si="15"/>
        <v>59.6</v>
      </c>
      <c r="J43" s="35"/>
      <c r="K43" s="35">
        <f t="shared" si="15"/>
        <v>60</v>
      </c>
      <c r="L43" s="35"/>
      <c r="M43" s="35">
        <f t="shared" si="15"/>
        <v>51.75</v>
      </c>
      <c r="N43" s="35"/>
      <c r="O43" s="35">
        <f t="shared" si="15"/>
        <v>61.599999999999994</v>
      </c>
      <c r="P43" s="35"/>
      <c r="Q43" s="35">
        <f t="shared" si="15"/>
        <v>60.75</v>
      </c>
      <c r="R43" s="35"/>
      <c r="S43" s="39">
        <f>SUM(C43:Q43)</f>
        <v>471.70000000000005</v>
      </c>
      <c r="T43" s="35">
        <f>AVERAGE(C43:Q43)</f>
        <v>58.962500000000006</v>
      </c>
      <c r="U43" s="36" t="str">
        <f t="shared" si="3"/>
        <v>ดีเยี่ยม</v>
      </c>
    </row>
    <row r="44" spans="1:22" ht="24.6" customHeight="1" x14ac:dyDescent="0.55000000000000004">
      <c r="A44" s="147" t="s">
        <v>47</v>
      </c>
      <c r="B44" s="148"/>
      <c r="C44" s="34">
        <f t="shared" ref="C44:Q44" si="16">AVERAGE(C11:C42)</f>
        <v>3</v>
      </c>
      <c r="D44" s="37" t="str">
        <f t="shared" si="0"/>
        <v>ดีเยี่ยม</v>
      </c>
      <c r="E44" s="34">
        <f t="shared" si="16"/>
        <v>2.8928571428571428</v>
      </c>
      <c r="F44" s="57" t="str">
        <f t="shared" si="0"/>
        <v>ดีเยี่ยม</v>
      </c>
      <c r="G44" s="34">
        <f t="shared" si="16"/>
        <v>2.5833333333333335</v>
      </c>
      <c r="H44" s="57" t="str">
        <f t="shared" si="0"/>
        <v>ดีเยี่ยม</v>
      </c>
      <c r="I44" s="34">
        <f t="shared" si="16"/>
        <v>2.8380952380952382</v>
      </c>
      <c r="J44" s="57" t="str">
        <f t="shared" si="0"/>
        <v>ดีเยี่ยม</v>
      </c>
      <c r="K44" s="34">
        <f t="shared" si="16"/>
        <v>2.8571428571428572</v>
      </c>
      <c r="L44" s="57" t="str">
        <f t="shared" si="0"/>
        <v>ดีเยี่ยม</v>
      </c>
      <c r="M44" s="34">
        <f t="shared" si="16"/>
        <v>2.4642857142857144</v>
      </c>
      <c r="N44" s="57" t="str">
        <f t="shared" si="0"/>
        <v>ดี</v>
      </c>
      <c r="O44" s="34">
        <f t="shared" si="16"/>
        <v>2.9333333333333331</v>
      </c>
      <c r="P44" s="57" t="str">
        <f t="shared" si="0"/>
        <v>ดีเยี่ยม</v>
      </c>
      <c r="Q44" s="34">
        <f t="shared" si="16"/>
        <v>2.8928571428571428</v>
      </c>
      <c r="R44" s="57" t="str">
        <f t="shared" si="0"/>
        <v>ดีเยี่ยม</v>
      </c>
      <c r="S44" s="40">
        <f>SUM(C44:Q44)</f>
        <v>22.461904761904762</v>
      </c>
      <c r="T44" s="34">
        <f>AVERAGE(C44:Q44)</f>
        <v>2.8077380952380953</v>
      </c>
      <c r="U44" s="37" t="str">
        <f>IF(T44&gt;=2.5,"ดีเยี่ยม",IF(T44&gt;=1.5,"ดี",IF(T44&gt;=1,"ผ่านเกณฑ์",IF(T44&gt;=0,"ไม่ผ่านเกณฑ์"))))</f>
        <v>ดีเยี่ยม</v>
      </c>
    </row>
    <row r="45" spans="1:22" ht="23.25" customHeight="1" x14ac:dyDescent="0.65">
      <c r="A45" s="142" t="s">
        <v>99</v>
      </c>
      <c r="B45" s="142"/>
      <c r="C45" s="61"/>
      <c r="D45" s="59">
        <f>COUNTIF(D11:D42,V45)</f>
        <v>21</v>
      </c>
      <c r="E45" s="61"/>
      <c r="F45" s="59">
        <f>COUNTIF(F11:F42,V45)</f>
        <v>20</v>
      </c>
      <c r="G45" s="61"/>
      <c r="H45" s="59">
        <f>COUNTIF(H11:H42,V45)</f>
        <v>13</v>
      </c>
      <c r="I45" s="61"/>
      <c r="J45" s="59">
        <f>COUNTIF(J11:J42,V45)</f>
        <v>17</v>
      </c>
      <c r="K45" s="61"/>
      <c r="L45" s="59">
        <f>COUNTIF(L11:L42,V45)</f>
        <v>17</v>
      </c>
      <c r="M45" s="61"/>
      <c r="N45" s="59">
        <f>COUNTIF(N11:N42,V45)</f>
        <v>12</v>
      </c>
      <c r="O45" s="61"/>
      <c r="P45" s="59">
        <f>COUNTIF(P11:P42,V45)</f>
        <v>21</v>
      </c>
      <c r="Q45" s="61"/>
      <c r="R45" s="59">
        <f>COUNTIF(R11:R42,V45)</f>
        <v>20</v>
      </c>
      <c r="S45" s="142" t="s">
        <v>54</v>
      </c>
      <c r="T45" s="142"/>
      <c r="U45" s="33">
        <f>COUNTIF(U11:U42,V45)</f>
        <v>19</v>
      </c>
      <c r="V45" s="4" t="s">
        <v>54</v>
      </c>
    </row>
    <row r="46" spans="1:22" ht="27.75" x14ac:dyDescent="0.65">
      <c r="A46" s="143" t="s">
        <v>98</v>
      </c>
      <c r="B46" s="143"/>
      <c r="C46" s="62"/>
      <c r="D46" s="63">
        <f>COUNTIF(D12:D42,V46)</f>
        <v>0</v>
      </c>
      <c r="E46" s="62"/>
      <c r="F46" s="63">
        <f>COUNTIF(F11:F42,V46)</f>
        <v>0</v>
      </c>
      <c r="G46" s="62"/>
      <c r="H46" s="63">
        <f>COUNTIF(H11:H42,V46)</f>
        <v>7</v>
      </c>
      <c r="I46" s="62"/>
      <c r="J46" s="63">
        <f>COUNTIF(J11:J42,V46)</f>
        <v>4</v>
      </c>
      <c r="K46" s="62"/>
      <c r="L46" s="63">
        <f>COUNTIF(L11:L42,V46)</f>
        <v>4</v>
      </c>
      <c r="M46" s="62"/>
      <c r="N46" s="63">
        <f>COUNTIF(N11:N42,V46)</f>
        <v>9</v>
      </c>
      <c r="O46" s="62"/>
      <c r="P46" s="63">
        <f>COUNTIF(P11:P42,V46)</f>
        <v>0</v>
      </c>
      <c r="Q46" s="62"/>
      <c r="R46" s="63">
        <f>COUNTIF(R11:R42,V46)</f>
        <v>1</v>
      </c>
      <c r="S46" s="143" t="s">
        <v>55</v>
      </c>
      <c r="T46" s="143"/>
      <c r="U46" s="33">
        <f>COUNTIF(U11:U42,V46)</f>
        <v>2</v>
      </c>
      <c r="V46" s="4" t="s">
        <v>55</v>
      </c>
    </row>
    <row r="47" spans="1:22" ht="27.75" x14ac:dyDescent="0.65">
      <c r="A47" s="144" t="s">
        <v>100</v>
      </c>
      <c r="B47" s="144"/>
      <c r="C47" s="64"/>
      <c r="D47" s="65">
        <f>COUNTIF(D11:D42,V47)</f>
        <v>0</v>
      </c>
      <c r="E47" s="64"/>
      <c r="F47" s="65">
        <f>COUNTIF(F11:F42,V47)</f>
        <v>1</v>
      </c>
      <c r="G47" s="64"/>
      <c r="H47" s="65">
        <f>COUNTIF(H11:H42,V47)</f>
        <v>1</v>
      </c>
      <c r="I47" s="64"/>
      <c r="J47" s="65">
        <f>COUNTIF(J11:J42,V47)</f>
        <v>0</v>
      </c>
      <c r="K47" s="64"/>
      <c r="L47" s="65">
        <f>COUNTIF(L11:L42,V47)</f>
        <v>0</v>
      </c>
      <c r="M47" s="64"/>
      <c r="N47" s="65">
        <f>COUNTIF(N11:N42,V47)</f>
        <v>0</v>
      </c>
      <c r="O47" s="64"/>
      <c r="P47" s="65">
        <f>COUNTIF(P11:P42,V47)</f>
        <v>0</v>
      </c>
      <c r="Q47" s="64"/>
      <c r="R47" s="65">
        <f>COUNTIF(R11:R42,V47)</f>
        <v>0</v>
      </c>
      <c r="S47" s="144" t="s">
        <v>56</v>
      </c>
      <c r="T47" s="144"/>
      <c r="U47" s="33">
        <f>COUNTIF(U11:U42,V47)</f>
        <v>0</v>
      </c>
      <c r="V47" s="4" t="s">
        <v>56</v>
      </c>
    </row>
    <row r="48" spans="1:22" ht="27.75" x14ac:dyDescent="0.65">
      <c r="A48" s="141" t="s">
        <v>101</v>
      </c>
      <c r="B48" s="141"/>
      <c r="C48" s="66"/>
      <c r="D48" s="60">
        <f>COUNTIF(D11:D42,V48)</f>
        <v>0</v>
      </c>
      <c r="E48" s="66"/>
      <c r="F48" s="60">
        <f>COUNTIF(F11:F42,V48)</f>
        <v>0</v>
      </c>
      <c r="G48" s="66"/>
      <c r="H48" s="60">
        <f>COUNTIF(H11:H42,V48)</f>
        <v>0</v>
      </c>
      <c r="I48" s="66"/>
      <c r="J48" s="60">
        <f>COUNTIF(J11:J42,V48)</f>
        <v>0</v>
      </c>
      <c r="K48" s="66"/>
      <c r="L48" s="60">
        <f>COUNTIF(L11:L42,V48)</f>
        <v>0</v>
      </c>
      <c r="M48" s="66"/>
      <c r="N48" s="60">
        <f>COUNTIF(N11:N42,V48)</f>
        <v>0</v>
      </c>
      <c r="O48" s="66"/>
      <c r="P48" s="60">
        <f>COUNTIF(P11:P42,V48)</f>
        <v>0</v>
      </c>
      <c r="Q48" s="66"/>
      <c r="R48" s="60">
        <f>COUNTIF(R11:R42,V48)</f>
        <v>0</v>
      </c>
      <c r="S48" s="141" t="s">
        <v>57</v>
      </c>
      <c r="T48" s="141"/>
      <c r="U48" s="33">
        <f>COUNTIF(U11:U42,V48)</f>
        <v>0</v>
      </c>
      <c r="V48" s="4" t="s">
        <v>57</v>
      </c>
    </row>
    <row r="49" spans="9:11" x14ac:dyDescent="0.55000000000000004">
      <c r="I49" s="31"/>
      <c r="J49" s="58"/>
      <c r="K49" s="31"/>
    </row>
    <row r="50" spans="9:11" x14ac:dyDescent="0.55000000000000004">
      <c r="I50" s="31"/>
      <c r="J50" s="31"/>
      <c r="K50" s="31"/>
    </row>
  </sheetData>
  <mergeCells count="36">
    <mergeCell ref="A1:U1"/>
    <mergeCell ref="A2:I2"/>
    <mergeCell ref="J2:K2"/>
    <mergeCell ref="L2:M2"/>
    <mergeCell ref="A3:U3"/>
    <mergeCell ref="A44:B44"/>
    <mergeCell ref="L5:L10"/>
    <mergeCell ref="M5:M10"/>
    <mergeCell ref="N5:N10"/>
    <mergeCell ref="O5:O10"/>
    <mergeCell ref="F5:F10"/>
    <mergeCell ref="G5:G10"/>
    <mergeCell ref="H5:H10"/>
    <mergeCell ref="I5:I10"/>
    <mergeCell ref="J5:J10"/>
    <mergeCell ref="K5:K10"/>
    <mergeCell ref="A5:A10"/>
    <mergeCell ref="B5:B10"/>
    <mergeCell ref="C5:C10"/>
    <mergeCell ref="D5:D10"/>
    <mergeCell ref="E5:E10"/>
    <mergeCell ref="R5:R10"/>
    <mergeCell ref="S5:S10"/>
    <mergeCell ref="T5:T10"/>
    <mergeCell ref="U5:U10"/>
    <mergeCell ref="A43:B43"/>
    <mergeCell ref="P5:P10"/>
    <mergeCell ref="Q5:Q10"/>
    <mergeCell ref="A48:B48"/>
    <mergeCell ref="S48:T48"/>
    <mergeCell ref="A45:B45"/>
    <mergeCell ref="S45:T45"/>
    <mergeCell ref="A46:B46"/>
    <mergeCell ref="S46:T46"/>
    <mergeCell ref="A47:B47"/>
    <mergeCell ref="S47:T47"/>
  </mergeCells>
  <pageMargins left="0.54" right="0.56999999999999995" top="0.75" bottom="0.75" header="0.3" footer="0.3"/>
  <pageSetup paperSize="9" scale="36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CDAA-2DEA-42DE-B046-002CF34DAECB}">
  <sheetPr>
    <tabColor rgb="FFCCFF99"/>
  </sheetPr>
  <dimension ref="A1:P15"/>
  <sheetViews>
    <sheetView view="pageBreakPreview" topLeftCell="A4" zoomScale="70" zoomScaleNormal="60" zoomScaleSheetLayoutView="70" workbookViewId="0">
      <selection sqref="A1:O36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75" customWidth="1"/>
    <col min="7" max="7" width="11" customWidth="1"/>
    <col min="8" max="13" width="15.25" customWidth="1"/>
    <col min="14" max="14" width="13.625" customWidth="1"/>
  </cols>
  <sheetData>
    <row r="1" spans="1:16" s="23" customFormat="1" ht="24" x14ac:dyDescent="0.55000000000000004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22"/>
    </row>
    <row r="2" spans="1:16" s="4" customFormat="1" ht="24" x14ac:dyDescent="0.55000000000000004">
      <c r="A2" s="159" t="s">
        <v>49</v>
      </c>
      <c r="B2" s="159"/>
      <c r="C2" s="159"/>
      <c r="D2" s="159"/>
      <c r="E2" s="159"/>
      <c r="F2" s="159"/>
      <c r="G2" s="159"/>
      <c r="H2" s="156" t="s">
        <v>135</v>
      </c>
      <c r="I2" s="156"/>
      <c r="J2" s="156"/>
      <c r="K2" s="156"/>
      <c r="L2" s="156"/>
      <c r="M2" s="156"/>
      <c r="N2" s="156"/>
      <c r="O2" s="156"/>
    </row>
    <row r="3" spans="1:16" s="4" customFormat="1" ht="24" x14ac:dyDescent="0.55000000000000004">
      <c r="A3" s="56"/>
      <c r="B3" s="42" t="str">
        <f>ข้อมูลพื้นฐาน!D4</f>
        <v>ชั้นประถมศึกษาปีที่ 2</v>
      </c>
      <c r="C3" s="159" t="s">
        <v>97</v>
      </c>
      <c r="D3" s="159"/>
      <c r="E3" s="159" t="str">
        <f>ข้อมูลพื้นฐาน!D6</f>
        <v>ปีการศึกษา 2565</v>
      </c>
      <c r="F3" s="159"/>
      <c r="G3" s="56"/>
      <c r="H3" s="11"/>
      <c r="I3" s="160" t="str">
        <f>ข้อมูลพื้นฐาน!D4</f>
        <v>ชั้นประถมศึกษาปีที่ 2</v>
      </c>
      <c r="J3" s="160"/>
      <c r="K3" s="159" t="s">
        <v>97</v>
      </c>
      <c r="L3" s="159"/>
      <c r="M3" s="161" t="str">
        <f>ข้อมูลพื้นฐาน!D6</f>
        <v>ปีการศึกษา 2565</v>
      </c>
      <c r="N3" s="161"/>
      <c r="O3" s="11"/>
    </row>
    <row r="4" spans="1:16" s="4" customFormat="1" ht="24" x14ac:dyDescent="0.55000000000000004">
      <c r="B4" s="159" t="str">
        <f>ข้อมูลพื้นฐาน!D7</f>
        <v>โรงเรียนบ้านกุดโบสถ์</v>
      </c>
      <c r="C4" s="159"/>
      <c r="D4" s="159"/>
      <c r="E4" s="159"/>
      <c r="F4" s="159"/>
      <c r="G4" s="11"/>
      <c r="H4" s="156"/>
      <c r="I4" s="156"/>
      <c r="J4" s="156"/>
      <c r="K4" s="156"/>
      <c r="L4" s="156"/>
      <c r="M4" s="156"/>
      <c r="N4" s="156"/>
      <c r="O4" s="156"/>
    </row>
    <row r="5" spans="1:16" s="4" customFormat="1" ht="16.5" customHeight="1" x14ac:dyDescent="0.55000000000000004">
      <c r="B5" s="42"/>
      <c r="C5" s="42"/>
      <c r="D5" s="42"/>
      <c r="E5" s="42"/>
      <c r="F5" s="42"/>
      <c r="G5" s="11"/>
      <c r="H5" s="156"/>
      <c r="I5" s="156"/>
      <c r="J5" s="156"/>
      <c r="K5" s="156"/>
      <c r="L5" s="156"/>
      <c r="M5" s="156"/>
      <c r="N5" s="156"/>
      <c r="O5" s="156"/>
    </row>
    <row r="6" spans="1:16" s="4" customFormat="1" ht="24" x14ac:dyDescent="0.55000000000000004">
      <c r="B6" s="25" t="s">
        <v>53</v>
      </c>
      <c r="C6" s="164" t="s">
        <v>48</v>
      </c>
      <c r="D6" s="164"/>
      <c r="E6" s="164" t="s">
        <v>4</v>
      </c>
      <c r="F6" s="164"/>
      <c r="G6" s="41"/>
      <c r="H6" s="41"/>
      <c r="I6" s="41"/>
      <c r="J6" s="41"/>
      <c r="K6" s="41"/>
      <c r="L6" s="41"/>
    </row>
    <row r="7" spans="1:16" s="4" customFormat="1" ht="24" x14ac:dyDescent="0.55000000000000004">
      <c r="B7" s="26" t="s">
        <v>102</v>
      </c>
      <c r="C7" s="157">
        <f>'สรุปรวม 1 (เทอม2)'!C44</f>
        <v>3</v>
      </c>
      <c r="D7" s="157"/>
      <c r="E7" s="158" t="str">
        <f>IF(C7&gt;=2.5,"ดีเยี่ยม",IF(C7&gt;=1.5,"ดี",IF(C7&gt;=1,"ผ่านเกณฑ์",IF(C7&gt;=0,"ไม่ผ่านเกณฑ์"))))</f>
        <v>ดีเยี่ยม</v>
      </c>
      <c r="F7" s="158"/>
    </row>
    <row r="8" spans="1:16" s="4" customFormat="1" ht="24" x14ac:dyDescent="0.55000000000000004">
      <c r="B8" s="26" t="s">
        <v>103</v>
      </c>
      <c r="C8" s="157">
        <f>'สรุปรวม 1 (เทอม2)'!E44</f>
        <v>2.8928571428571428</v>
      </c>
      <c r="D8" s="157"/>
      <c r="E8" s="158" t="str">
        <f t="shared" ref="E8:E15" si="0">IF(C8&gt;=2.5,"ดีเยี่ยม",IF(C8&gt;=1.5,"ดี",IF(C8&gt;=1,"ผ่านเกณฑ์",IF(C8&gt;=0,"ไม่ผ่านเกณฑ์"))))</f>
        <v>ดีเยี่ยม</v>
      </c>
      <c r="F8" s="158"/>
    </row>
    <row r="9" spans="1:16" s="4" customFormat="1" ht="24" x14ac:dyDescent="0.55000000000000004">
      <c r="B9" s="26" t="s">
        <v>104</v>
      </c>
      <c r="C9" s="157">
        <f>'สรุปรวม 1 (เทอม2)'!G44</f>
        <v>2.5833333333333335</v>
      </c>
      <c r="D9" s="157"/>
      <c r="E9" s="158" t="str">
        <f t="shared" si="0"/>
        <v>ดีเยี่ยม</v>
      </c>
      <c r="F9" s="158"/>
    </row>
    <row r="10" spans="1:16" s="4" customFormat="1" ht="24" x14ac:dyDescent="0.55000000000000004">
      <c r="B10" s="26" t="s">
        <v>105</v>
      </c>
      <c r="C10" s="157">
        <f>'สรุปรวม 1 (เทอม2)'!I44</f>
        <v>2.8380952380952382</v>
      </c>
      <c r="D10" s="157"/>
      <c r="E10" s="158" t="str">
        <f t="shared" si="0"/>
        <v>ดีเยี่ยม</v>
      </c>
      <c r="F10" s="158"/>
    </row>
    <row r="11" spans="1:16" s="4" customFormat="1" ht="24" x14ac:dyDescent="0.55000000000000004">
      <c r="B11" s="26" t="s">
        <v>106</v>
      </c>
      <c r="C11" s="157">
        <f>'สรุปรวม 1 (เทอม2)'!K44</f>
        <v>2.8571428571428572</v>
      </c>
      <c r="D11" s="157"/>
      <c r="E11" s="158" t="str">
        <f t="shared" si="0"/>
        <v>ดีเยี่ยม</v>
      </c>
      <c r="F11" s="158"/>
    </row>
    <row r="12" spans="1:16" s="4" customFormat="1" ht="24" x14ac:dyDescent="0.55000000000000004">
      <c r="B12" s="26" t="s">
        <v>107</v>
      </c>
      <c r="C12" s="157">
        <f>'สรุปรวม 1 (เทอม2)'!M44</f>
        <v>2.4642857142857144</v>
      </c>
      <c r="D12" s="157"/>
      <c r="E12" s="158" t="str">
        <f t="shared" si="0"/>
        <v>ดี</v>
      </c>
      <c r="F12" s="158"/>
    </row>
    <row r="13" spans="1:16" s="4" customFormat="1" ht="24" x14ac:dyDescent="0.55000000000000004">
      <c r="B13" s="26" t="s">
        <v>108</v>
      </c>
      <c r="C13" s="157">
        <f>'สรุปรวม 1 (เทอม2)'!O44</f>
        <v>2.9333333333333331</v>
      </c>
      <c r="D13" s="157"/>
      <c r="E13" s="158" t="str">
        <f t="shared" si="0"/>
        <v>ดีเยี่ยม</v>
      </c>
      <c r="F13" s="158"/>
    </row>
    <row r="14" spans="1:16" s="4" customFormat="1" ht="24" x14ac:dyDescent="0.55000000000000004">
      <c r="B14" s="26" t="s">
        <v>109</v>
      </c>
      <c r="C14" s="157">
        <f>'สรุปรวม 1 (เทอม2)'!Q44</f>
        <v>2.8928571428571428</v>
      </c>
      <c r="D14" s="157"/>
      <c r="E14" s="158" t="str">
        <f t="shared" si="0"/>
        <v>ดีเยี่ยม</v>
      </c>
      <c r="F14" s="158"/>
    </row>
    <row r="15" spans="1:16" s="4" customFormat="1" ht="24" x14ac:dyDescent="0.55000000000000004">
      <c r="B15" s="27" t="s">
        <v>110</v>
      </c>
      <c r="C15" s="163">
        <f>'สรุปรวม 1 (เทอม2)'!T44</f>
        <v>2.8077380952380953</v>
      </c>
      <c r="D15" s="163"/>
      <c r="E15" s="162" t="str">
        <f t="shared" si="0"/>
        <v>ดีเยี่ยม</v>
      </c>
      <c r="F15" s="162"/>
    </row>
  </sheetData>
  <mergeCells count="30">
    <mergeCell ref="C7:D7"/>
    <mergeCell ref="E7:F7"/>
    <mergeCell ref="A2:G2"/>
    <mergeCell ref="H2:O2"/>
    <mergeCell ref="C3:D3"/>
    <mergeCell ref="E3:F3"/>
    <mergeCell ref="I3:J3"/>
    <mergeCell ref="K3:L3"/>
    <mergeCell ref="M3:N3"/>
    <mergeCell ref="B4:F4"/>
    <mergeCell ref="H4:O4"/>
    <mergeCell ref="H5:O5"/>
    <mergeCell ref="C6:D6"/>
    <mergeCell ref="E6:F6"/>
    <mergeCell ref="C8:D8"/>
    <mergeCell ref="E8:F8"/>
    <mergeCell ref="C9:D9"/>
    <mergeCell ref="E9:F9"/>
    <mergeCell ref="C10:D10"/>
    <mergeCell ref="E10:F10"/>
    <mergeCell ref="C14:D14"/>
    <mergeCell ref="E14:F14"/>
    <mergeCell ref="C15:D15"/>
    <mergeCell ref="E15:F15"/>
    <mergeCell ref="C11:D11"/>
    <mergeCell ref="E11:F11"/>
    <mergeCell ref="C12:D12"/>
    <mergeCell ref="E12:F12"/>
    <mergeCell ref="C13:D13"/>
    <mergeCell ref="E13:F13"/>
  </mergeCells>
  <pageMargins left="0.7" right="0.7" top="0.75" bottom="0.75" header="0.3" footer="0.3"/>
  <pageSetup paperSize="9" scale="71" orientation="portrait" horizontalDpi="4294967293" verticalDpi="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20</vt:i4>
      </vt:variant>
      <vt:variant>
        <vt:lpstr>ช่วงที่มีชื่อ</vt:lpstr>
      </vt:variant>
      <vt:variant>
        <vt:i4>13</vt:i4>
      </vt:variant>
    </vt:vector>
  </HeadingPairs>
  <TitlesOfParts>
    <vt:vector size="33" baseType="lpstr">
      <vt:lpstr>ข้อแนะนำ</vt:lpstr>
      <vt:lpstr>ข้อมูลพื้นฐาน</vt:lpstr>
      <vt:lpstr>ข้อมูลนักเรียน</vt:lpstr>
      <vt:lpstr>บันทึกข้อความ (ภาคเรียน1)</vt:lpstr>
      <vt:lpstr>สรุปรวม 1 (เทอม1)</vt:lpstr>
      <vt:lpstr>สรุปรวม 2 (เทอม1)</vt:lpstr>
      <vt:lpstr>บันทึกข้อความ (ภาคเรียน2)</vt:lpstr>
      <vt:lpstr>สรุปรวม 1 (เทอม2)</vt:lpstr>
      <vt:lpstr>สรุปรวม 2 (เทอม2)</vt:lpstr>
      <vt:lpstr>บันทึกข้อความ (สรุปทั้งปี)</vt:lpstr>
      <vt:lpstr>สรุปรวมรายปี 1</vt:lpstr>
      <vt:lpstr>สรุปรวมรายปี 2</vt:lpstr>
      <vt:lpstr>คุณลักษณะข้อที่ 1</vt:lpstr>
      <vt:lpstr>คุณลักษณะข้อที่ 2</vt:lpstr>
      <vt:lpstr>คุณลักษณะข้อที่ 3</vt:lpstr>
      <vt:lpstr>คุณลักษณะข้อที่ 4</vt:lpstr>
      <vt:lpstr>คุณลักษณะข้อที่ 5</vt:lpstr>
      <vt:lpstr>คุณลักษณะข้อที่ 6</vt:lpstr>
      <vt:lpstr>คุณลักษณะข้อที่ 7</vt:lpstr>
      <vt:lpstr>คุณลักษณะข้อที่ 8</vt:lpstr>
      <vt:lpstr>'คุณลักษณะข้อที่ 1'!Print_Area</vt:lpstr>
      <vt:lpstr>'คุณลักษณะข้อที่ 2'!Print_Area</vt:lpstr>
      <vt:lpstr>'คุณลักษณะข้อที่ 4'!Print_Area</vt:lpstr>
      <vt:lpstr>'คุณลักษณะข้อที่ 5'!Print_Area</vt:lpstr>
      <vt:lpstr>'บันทึกข้อความ (ภาคเรียน1)'!Print_Area</vt:lpstr>
      <vt:lpstr>'บันทึกข้อความ (ภาคเรียน2)'!Print_Area</vt:lpstr>
      <vt:lpstr>'บันทึกข้อความ (สรุปทั้งปี)'!Print_Area</vt:lpstr>
      <vt:lpstr>'สรุปรวม 1 (เทอม1)'!Print_Area</vt:lpstr>
      <vt:lpstr>'สรุปรวม 1 (เทอม2)'!Print_Area</vt:lpstr>
      <vt:lpstr>'สรุปรวม 2 (เทอม1)'!Print_Area</vt:lpstr>
      <vt:lpstr>'สรุปรวม 2 (เทอม2)'!Print_Area</vt:lpstr>
      <vt:lpstr>'สรุปรวมรายปี 1'!Print_Area</vt:lpstr>
      <vt:lpstr>'สรุปรวมรายปี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Khanittha</cp:lastModifiedBy>
  <cp:lastPrinted>2023-03-06T11:31:56Z</cp:lastPrinted>
  <dcterms:created xsi:type="dcterms:W3CDTF">2017-10-25T08:04:12Z</dcterms:created>
  <dcterms:modified xsi:type="dcterms:W3CDTF">2023-04-09T06:50:38Z</dcterms:modified>
</cp:coreProperties>
</file>