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ปฐมวัย\"/>
    </mc:Choice>
  </mc:AlternateContent>
  <xr:revisionPtr revIDLastSave="0" documentId="13_ncr:1_{5F5E174A-DAB8-4263-8020-A3810ACE6988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สรุปรวมมาตรฐานที่ 1" sheetId="1" r:id="rId1"/>
    <sheet name="สรุปการประเมินมาตรฐานที่ 1" sheetId="2" r:id="rId2"/>
    <sheet name="สรุปการประเมินมาตรฐานที่ 2" sheetId="6" r:id="rId3"/>
    <sheet name="สรุปการประเมินมาตรฐานที่ 3" sheetId="8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7" i="1" l="1"/>
  <c r="G13" i="8" l="1"/>
  <c r="G14" i="8" s="1"/>
  <c r="F13" i="8"/>
  <c r="F14" i="8" s="1"/>
  <c r="E13" i="8"/>
  <c r="E14" i="8" s="1"/>
  <c r="D13" i="8"/>
  <c r="D14" i="8" s="1"/>
  <c r="C13" i="8"/>
  <c r="C14" i="8" s="1"/>
  <c r="B13" i="8"/>
  <c r="G12" i="8"/>
  <c r="F12" i="8"/>
  <c r="E12" i="8"/>
  <c r="D12" i="8"/>
  <c r="C12" i="8"/>
  <c r="B12" i="8"/>
  <c r="I12" i="8" s="1"/>
  <c r="I11" i="8"/>
  <c r="J11" i="8" s="1"/>
  <c r="H11" i="8"/>
  <c r="I10" i="8"/>
  <c r="J10" i="8" s="1"/>
  <c r="H10" i="8"/>
  <c r="I9" i="8"/>
  <c r="J9" i="8" s="1"/>
  <c r="H9" i="8"/>
  <c r="I8" i="8"/>
  <c r="J8" i="8" s="1"/>
  <c r="H8" i="8"/>
  <c r="A2" i="8"/>
  <c r="H9" i="6"/>
  <c r="H10" i="6"/>
  <c r="H11" i="6"/>
  <c r="H12" i="6"/>
  <c r="H13" i="6"/>
  <c r="H8" i="6"/>
  <c r="I13" i="8" l="1"/>
  <c r="I14" i="8" s="1"/>
  <c r="H12" i="8"/>
  <c r="B14" i="8"/>
  <c r="H13" i="8"/>
  <c r="H14" i="8" s="1"/>
  <c r="J12" i="8" l="1"/>
  <c r="I9" i="6" l="1"/>
  <c r="J9" i="6" s="1"/>
  <c r="I10" i="6"/>
  <c r="J10" i="6" s="1"/>
  <c r="I11" i="6"/>
  <c r="J11" i="6" s="1"/>
  <c r="I12" i="6"/>
  <c r="J12" i="6" s="1"/>
  <c r="I13" i="6"/>
  <c r="J13" i="6" s="1"/>
  <c r="I8" i="6"/>
  <c r="J8" i="6" s="1"/>
  <c r="C15" i="6"/>
  <c r="D15" i="6"/>
  <c r="D16" i="6" s="1"/>
  <c r="E15" i="6"/>
  <c r="E16" i="6" s="1"/>
  <c r="F15" i="6"/>
  <c r="F16" i="6" s="1"/>
  <c r="G15" i="6"/>
  <c r="G16" i="6" s="1"/>
  <c r="C14" i="6"/>
  <c r="D14" i="6"/>
  <c r="E14" i="6"/>
  <c r="F14" i="6"/>
  <c r="G14" i="6"/>
  <c r="B15" i="6"/>
  <c r="B14" i="6"/>
  <c r="A2" i="6"/>
  <c r="I14" i="6" l="1"/>
  <c r="H14" i="6"/>
  <c r="I15" i="6"/>
  <c r="J14" i="6" s="1"/>
  <c r="H15" i="6"/>
  <c r="H16" i="6" s="1"/>
  <c r="B16" i="6"/>
  <c r="C16" i="6"/>
  <c r="I16" i="6" l="1"/>
  <c r="A2" i="2" l="1"/>
  <c r="D64" i="1" l="1"/>
  <c r="C64" i="1"/>
  <c r="B64" i="1"/>
  <c r="D63" i="1"/>
  <c r="C63" i="1"/>
  <c r="B63" i="1"/>
  <c r="F62" i="1"/>
  <c r="G62" i="1" s="1"/>
  <c r="E62" i="1"/>
  <c r="F61" i="1"/>
  <c r="G61" i="1" s="1"/>
  <c r="E61" i="1"/>
  <c r="F60" i="1"/>
  <c r="G60" i="1" s="1"/>
  <c r="E60" i="1"/>
  <c r="F59" i="1"/>
  <c r="G59" i="1" s="1"/>
  <c r="E59" i="1"/>
  <c r="F58" i="1"/>
  <c r="G58" i="1" s="1"/>
  <c r="E58" i="1"/>
  <c r="F57" i="1"/>
  <c r="E57" i="1"/>
  <c r="D50" i="1"/>
  <c r="C50" i="1"/>
  <c r="B50" i="1"/>
  <c r="D49" i="1"/>
  <c r="C49" i="1"/>
  <c r="B49" i="1"/>
  <c r="F48" i="1"/>
  <c r="G48" i="1" s="1"/>
  <c r="E48" i="1"/>
  <c r="F47" i="1"/>
  <c r="G47" i="1" s="1"/>
  <c r="E47" i="1"/>
  <c r="F46" i="1"/>
  <c r="G46" i="1" s="1"/>
  <c r="E46" i="1"/>
  <c r="F45" i="1"/>
  <c r="G45" i="1" s="1"/>
  <c r="E45" i="1"/>
  <c r="F44" i="1"/>
  <c r="G44" i="1" s="1"/>
  <c r="E44" i="1"/>
  <c r="F43" i="1"/>
  <c r="G43" i="1" s="1"/>
  <c r="E43" i="1"/>
  <c r="D27" i="1"/>
  <c r="C27" i="1"/>
  <c r="B27" i="1"/>
  <c r="D26" i="1"/>
  <c r="C26" i="1"/>
  <c r="B26" i="1"/>
  <c r="F25" i="1"/>
  <c r="G25" i="1" s="1"/>
  <c r="E25" i="1"/>
  <c r="F24" i="1"/>
  <c r="G24" i="1" s="1"/>
  <c r="E24" i="1"/>
  <c r="F23" i="1"/>
  <c r="E23" i="1"/>
  <c r="F22" i="1"/>
  <c r="E22" i="1"/>
  <c r="D14" i="1"/>
  <c r="C14" i="1"/>
  <c r="B14" i="1"/>
  <c r="D13" i="1"/>
  <c r="C13" i="1"/>
  <c r="B13" i="1"/>
  <c r="F12" i="1"/>
  <c r="G12" i="1" s="1"/>
  <c r="E12" i="1"/>
  <c r="F11" i="1"/>
  <c r="G11" i="1" s="1"/>
  <c r="E11" i="1"/>
  <c r="F10" i="1"/>
  <c r="G10" i="1" s="1"/>
  <c r="E10" i="1"/>
  <c r="F9" i="1"/>
  <c r="G9" i="1" s="1"/>
  <c r="E9" i="1"/>
  <c r="F8" i="1"/>
  <c r="E8" i="1"/>
  <c r="E26" i="1" l="1"/>
  <c r="E13" i="1"/>
  <c r="F26" i="1"/>
  <c r="F14" i="1"/>
  <c r="F64" i="1"/>
  <c r="E27" i="1"/>
  <c r="E49" i="1"/>
  <c r="G57" i="1"/>
  <c r="E64" i="1"/>
  <c r="F27" i="1"/>
  <c r="G22" i="1"/>
  <c r="E14" i="1"/>
  <c r="G8" i="1"/>
  <c r="F13" i="1"/>
  <c r="G23" i="1"/>
  <c r="F49" i="1"/>
  <c r="E50" i="1"/>
  <c r="E63" i="1"/>
  <c r="F50" i="1"/>
  <c r="F63" i="1"/>
  <c r="G50" i="1" l="1"/>
  <c r="C10" i="2"/>
  <c r="D10" i="2" s="1"/>
  <c r="G64" i="1"/>
  <c r="C11" i="2"/>
  <c r="D11" i="2" s="1"/>
  <c r="G14" i="1"/>
  <c r="C8" i="2"/>
  <c r="G27" i="1"/>
  <c r="C9" i="2"/>
  <c r="D9" i="2" s="1"/>
  <c r="C12" i="2" l="1"/>
  <c r="D8" i="2"/>
  <c r="C13" i="2"/>
  <c r="D13" i="2" s="1"/>
  <c r="D14" i="2" s="1"/>
</calcChain>
</file>

<file path=xl/sharedStrings.xml><?xml version="1.0" encoding="utf-8"?>
<sst xmlns="http://schemas.openxmlformats.org/spreadsheetml/2006/main" count="99" uniqueCount="37">
  <si>
    <t>มาตรฐานที่ 1 คุณภาพของเด็ก</t>
  </si>
  <si>
    <r>
      <t xml:space="preserve">ประเด็นพิจารณาที่ 1.1 </t>
    </r>
    <r>
      <rPr>
        <sz val="16"/>
        <color theme="1"/>
        <rFont val="TH SarabunPSK"/>
        <family val="2"/>
      </rPr>
      <t>มีพัฒนาการด้านร่างกายแข็งแรง มีสุขนิสัยที่ดี และดูแลความปลอดภัยของตนเองได้</t>
    </r>
  </si>
  <si>
    <t>ตัวชี้วัดที่</t>
  </si>
  <si>
    <t>ร้อยละเด็กที่มีพัฒนาการด้านร่างกายแข็งแรง มีสุขนิสัยที่ดี และดูแลความปลอดภัยของตนเองได้</t>
  </si>
  <si>
    <t>รวม</t>
  </si>
  <si>
    <t>เฉลี่ย</t>
  </si>
  <si>
    <t>ระดับคุณภาพ</t>
  </si>
  <si>
    <t>อ.1</t>
  </si>
  <si>
    <t>อ.2</t>
  </si>
  <si>
    <t>อ.3</t>
  </si>
  <si>
    <t>เฉลี่ย (ร้อยละ)</t>
  </si>
  <si>
    <r>
      <t xml:space="preserve">ประเด็นพิจารณาที่ 1.2 </t>
    </r>
    <r>
      <rPr>
        <sz val="16"/>
        <color theme="1"/>
        <rFont val="TH SarabunPSK"/>
        <family val="2"/>
      </rPr>
      <t>มีพัฒนาการด้านอารมณ์ จิตใจ ควบคุม และแสดงออกทางอารมณ์ได้</t>
    </r>
  </si>
  <si>
    <t>ร้อยละเด็กที่มีพัฒนาการด้านอารมณ์ จิตใจ ควบคุม และแสดงออกทางอารมณ์ได้</t>
  </si>
  <si>
    <r>
      <t xml:space="preserve">ประเด็นพิจารณาที่ 1.3 </t>
    </r>
    <r>
      <rPr>
        <sz val="16"/>
        <color theme="1"/>
        <rFont val="TH SarabunPSK"/>
        <family val="2"/>
      </rPr>
      <t>มีพัฒนาการด้านสังคม ช่วยเหลือตนเอง และเป็นสมาชิกที่ดีของสังคม</t>
    </r>
  </si>
  <si>
    <t>ร้อยละเด็กที่มีพัฒนาการด้านสังคม ช่วยเหลือตนเอง และเป็นสมาชิกที่ดีของสังคม</t>
  </si>
  <si>
    <r>
      <t>ประเด็นพิจารณาที่ 1.4</t>
    </r>
    <r>
      <rPr>
        <sz val="16"/>
        <color theme="1"/>
        <rFont val="TH SarabunPSK"/>
        <family val="2"/>
      </rPr>
      <t xml:space="preserve"> มีพัฒนาการด้านสติปัญญา สื่อสารได้ มีทักษะการคิดพื้นฐาน และแสวงหาความรู้ได้</t>
    </r>
  </si>
  <si>
    <t>ร้อยละเด็กที่มีพัฒนาการด้านสติปัญญา สื่อสารได้ มีทักษะการคิดพื้นฐาน และแสวงหาความรู้ได้</t>
  </si>
  <si>
    <t>ประเด็นพิจารณา</t>
  </si>
  <si>
    <t>สรุปคุณภาพ ระดับ…………………..</t>
  </si>
  <si>
    <t>มาตรฐานที่ 2 กระบวนการบริหารและการจัดการ</t>
  </si>
  <si>
    <t>มาตรฐานที่ 3 การจัดประสบการณ์ที่เน้นเด็กเป็นสำคัญ</t>
  </si>
  <si>
    <t>สรุปการประเมินเก็บข้อมูลงานประกันคุณภาพภายในระดับปฐมวัย</t>
  </si>
  <si>
    <t>ตัวบ่งชี้ที่ 1</t>
  </si>
  <si>
    <t>ตัวบ่งชี้ที่ 2</t>
  </si>
  <si>
    <t>ตัวบ่งชี้ที่ 3</t>
  </si>
  <si>
    <t>ตัวบ่งชี้ที่ 4</t>
  </si>
  <si>
    <t>ตัวบ่งชี้ที่ 5</t>
  </si>
  <si>
    <t>ตัวบ่งชี้ที่ 6</t>
  </si>
  <si>
    <t>ครูคนที่ 1</t>
  </si>
  <si>
    <t>ครูคนที่ 2</t>
  </si>
  <si>
    <t>ครูคนที่ 3</t>
  </si>
  <si>
    <t>ครูคนที่ 4</t>
  </si>
  <si>
    <t>ครูคนที่ 5</t>
  </si>
  <si>
    <t>ครูคนที่ 6</t>
  </si>
  <si>
    <t>คะแนนเฉลี่ย (ร้อยละ)</t>
  </si>
  <si>
    <t>รวมทั้งหมดเฉลี่ย</t>
  </si>
  <si>
    <t>โรงเรียนบ้านกุดโบสถ์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</si>
</sst>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4C59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187" fontId="5" fillId="3" borderId="4" xfId="0" applyNumberFormat="1" applyFont="1" applyFill="1" applyBorder="1" applyAlignment="1">
      <alignment horizontal="center" vertical="center"/>
    </xf>
    <xf numFmtId="187" fontId="3" fillId="3" borderId="4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87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87" fontId="2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187" fontId="2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Alignment="1">
      <alignment horizontal="left"/>
    </xf>
    <xf numFmtId="187" fontId="6" fillId="4" borderId="6" xfId="0" applyNumberFormat="1" applyFont="1" applyFill="1" applyBorder="1" applyAlignment="1">
      <alignment vertical="center"/>
    </xf>
    <xf numFmtId="0" fontId="7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314325</xdr:rowOff>
    </xdr:from>
    <xdr:to>
      <xdr:col>15</xdr:col>
      <xdr:colOff>123825</xdr:colOff>
      <xdr:row>12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825B2B7-31D5-4BDC-9735-B9ACE0EAADA4}"/>
            </a:ext>
          </a:extLst>
        </xdr:cNvPr>
        <xdr:cNvSpPr txBox="1"/>
      </xdr:nvSpPr>
      <xdr:spPr>
        <a:xfrm>
          <a:off x="7391400" y="1590675"/>
          <a:ext cx="4924425" cy="17430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ให้คุณครูกรอกชื่อโรงเรียนหน้านี้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แล้วข้อมูลจะลิ้งค์ไปหน้าอื่น ๆ ให้อัตโนมัติ</a:t>
          </a:r>
          <a:endParaRPr lang="en-US" sz="18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คุณครูกรอกคะแนนเฉลี่ยของนักเรียนในแต่ละมาตรฐาน โดยสามารถดูวิธีลัดในการกรอกคะแนนได้จากคลิปวิดีโอที่ส่งให้ไปพร้อมกับไฟล์งาน</a:t>
          </a:r>
          <a:b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ห้าม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ลบสูตรในช่อง 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รวมทั้งหมด</a:t>
          </a:r>
          <a:r>
            <a:rPr lang="th-TH" sz="1800" b="1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ช่อง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เฉลี่ยร้อยละ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และช่อง 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ระดับคุณภาพ</a:t>
          </a:r>
          <a:endParaRPr lang="th-TH" sz="1800" b="1" u="sng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5</xdr:row>
      <xdr:rowOff>190501</xdr:rowOff>
    </xdr:from>
    <xdr:to>
      <xdr:col>13</xdr:col>
      <xdr:colOff>19050</xdr:colOff>
      <xdr:row>10</xdr:row>
      <xdr:rowOff>247651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4CEFB6A-C964-4BD3-8E0B-260560A3228F}"/>
            </a:ext>
          </a:extLst>
        </xdr:cNvPr>
        <xdr:cNvSpPr txBox="1"/>
      </xdr:nvSpPr>
      <xdr:spPr>
        <a:xfrm>
          <a:off x="7486650" y="1323976"/>
          <a:ext cx="4010025" cy="13906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ในหน้านี้ข้อมูลทุกอย่างจะลิ้งค์มาอัตโนมัติจากหน้าก่อนหน้า</a:t>
          </a:r>
          <a:b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ห้าม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ลบสูตรในช่อง 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รวมทั้งหมด</a:t>
          </a:r>
          <a:r>
            <a:rPr lang="th-TH" sz="1800" b="1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ช่อง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เฉลี่ยร้อยละ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และช่อง 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ระดับคุณภาพ</a:t>
          </a:r>
          <a:endParaRPr lang="th-TH" sz="1800" b="1" u="sng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6</xdr:row>
      <xdr:rowOff>238124</xdr:rowOff>
    </xdr:from>
    <xdr:to>
      <xdr:col>17</xdr:col>
      <xdr:colOff>352425</xdr:colOff>
      <xdr:row>16</xdr:row>
      <xdr:rowOff>9525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CB06E3D-59B0-49A4-AD43-1C04F7934F9C}"/>
            </a:ext>
          </a:extLst>
        </xdr:cNvPr>
        <xdr:cNvSpPr txBox="1"/>
      </xdr:nvSpPr>
      <xdr:spPr>
        <a:xfrm>
          <a:off x="8420100" y="1628774"/>
          <a:ext cx="4010025" cy="248602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หลังจากคุณครูทุกท่านตอบ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มฐ</a:t>
          </a:r>
          <a:r>
            <a:rPr lang="en-US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.2-3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ในหน้าเครื่องมือประเมินแล้ว ให้นำคะแนนเฉลี่ยมากรอกลงในช่องตัวบ่งชี้แต่ละข้อ เพื่อประมวลผล</a:t>
          </a:r>
        </a:p>
        <a:p>
          <a:r>
            <a:rPr lang="en-US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เมื่อคุณครูกรอกคะแนนเฉลี่ยในแต่ละช่องแล้ว ระบบจะคำนวนคะแนนรวม เฉลี่ย และระดับคุณภาพให้อัตโนมัติ</a:t>
          </a:r>
          <a:b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ห้าม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ลบสูตรในช่อง 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รวมทั้งหมด</a:t>
          </a:r>
          <a:r>
            <a:rPr lang="th-TH" sz="1800" b="1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ช่อง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เฉลี่ยร้อยละ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และช่อง 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ระดับคุณภาพ</a:t>
          </a:r>
          <a:endParaRPr lang="th-TH" sz="1800" b="1" u="sng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342900</xdr:colOff>
      <xdr:row>3</xdr:row>
      <xdr:rowOff>247650</xdr:rowOff>
    </xdr:from>
    <xdr:to>
      <xdr:col>17</xdr:col>
      <xdr:colOff>238125</xdr:colOff>
      <xdr:row>13</xdr:row>
      <xdr:rowOff>171451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AB61F9-7CD8-4C49-B0BC-0CD68AE1B48B}"/>
            </a:ext>
          </a:extLst>
        </xdr:cNvPr>
        <xdr:cNvSpPr txBox="1"/>
      </xdr:nvSpPr>
      <xdr:spPr>
        <a:xfrm>
          <a:off x="8305800" y="942975"/>
          <a:ext cx="4010025" cy="248602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หลังจากคุณครูทุกท่านตอบ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มฐ</a:t>
          </a:r>
          <a:r>
            <a:rPr lang="en-US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.2-3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ในหน้าเครื่องมือประเมินแล้ว ให้นำคะแนนเฉลี่ยมากรอกลงในช่องตัวบ่งชี้แต่ละข้อ เพื่อประมวลผล</a:t>
          </a:r>
        </a:p>
        <a:p>
          <a:r>
            <a:rPr lang="en-US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เมื่อคุณครูกรอกคะแนนเฉลี่ยในแต่ละช่องแล้ว ระบบจะคำนวนคะแนนรวม เฉลี่ย และระดับคุณภาพให้อัตโนมัติ</a:t>
          </a:r>
          <a:br>
            <a:rPr lang="en-US" sz="18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ห้าม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ลบสูตรในช่อง 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รวมทั้งหมด</a:t>
          </a:r>
          <a:r>
            <a:rPr lang="th-TH" sz="1800" b="1" u="none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ช่อง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เฉลี่ยร้อยละ</a:t>
          </a:r>
          <a:r>
            <a:rPr lang="th-TH" sz="18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 และช่อง </a:t>
          </a:r>
          <a:r>
            <a:rPr lang="th-TH" sz="1800" b="1" u="sng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Wingdings 2" panose="05020102010507070707" pitchFamily="18" charset="2"/>
            </a:rPr>
            <a:t>ระดับคุณภาพ</a:t>
          </a:r>
          <a:endParaRPr lang="th-TH" sz="1800" b="1" u="sng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zoomScaleNormal="100" workbookViewId="0">
      <selection activeCell="A3" sqref="A3:G3"/>
    </sheetView>
  </sheetViews>
  <sheetFormatPr defaultColWidth="9" defaultRowHeight="24" x14ac:dyDescent="0.55000000000000004"/>
  <cols>
    <col min="1" max="1" width="13.875" style="2" customWidth="1"/>
    <col min="2" max="4" width="13.375" style="2" customWidth="1"/>
    <col min="5" max="6" width="10.625" style="2" customWidth="1"/>
    <col min="7" max="7" width="12.75" style="2" customWidth="1"/>
    <col min="8" max="16384" width="9" style="2"/>
  </cols>
  <sheetData>
    <row r="1" spans="1:9" ht="24" customHeight="1" x14ac:dyDescent="0.55000000000000004">
      <c r="A1" s="44" t="s">
        <v>21</v>
      </c>
      <c r="B1" s="44"/>
      <c r="C1" s="44"/>
      <c r="D1" s="44"/>
      <c r="E1" s="44"/>
      <c r="F1" s="44"/>
      <c r="G1" s="44"/>
      <c r="H1" s="1"/>
      <c r="I1" s="1"/>
    </row>
    <row r="2" spans="1:9" ht="24" customHeight="1" x14ac:dyDescent="0.55000000000000004">
      <c r="A2" s="44" t="s">
        <v>36</v>
      </c>
      <c r="B2" s="44"/>
      <c r="C2" s="44"/>
      <c r="D2" s="44"/>
      <c r="E2" s="44"/>
      <c r="F2" s="44"/>
      <c r="G2" s="44"/>
      <c r="H2" s="1"/>
      <c r="I2" s="1"/>
    </row>
    <row r="3" spans="1:9" ht="21" customHeight="1" x14ac:dyDescent="0.55000000000000004">
      <c r="A3" s="45" t="s">
        <v>0</v>
      </c>
      <c r="B3" s="45"/>
      <c r="C3" s="45"/>
      <c r="D3" s="45"/>
      <c r="E3" s="45"/>
      <c r="F3" s="45"/>
      <c r="G3" s="45"/>
      <c r="H3" s="3"/>
      <c r="I3" s="3"/>
    </row>
    <row r="4" spans="1:9" ht="21" customHeight="1" x14ac:dyDescent="0.55000000000000004">
      <c r="A4" s="45" t="s">
        <v>1</v>
      </c>
      <c r="B4" s="46"/>
      <c r="C4" s="46"/>
      <c r="D4" s="46"/>
      <c r="E4" s="46"/>
      <c r="F4" s="46"/>
      <c r="G4" s="46"/>
      <c r="H4" s="4"/>
      <c r="I4" s="4"/>
    </row>
    <row r="5" spans="1:9" ht="10.5" customHeight="1" x14ac:dyDescent="0.55000000000000004">
      <c r="A5" s="5"/>
      <c r="B5" s="5"/>
      <c r="C5" s="5"/>
      <c r="D5" s="5"/>
      <c r="E5" s="5"/>
      <c r="F5" s="5"/>
      <c r="G5" s="5"/>
      <c r="H5" s="5"/>
      <c r="I5" s="3"/>
    </row>
    <row r="6" spans="1:9" ht="40.5" customHeight="1" x14ac:dyDescent="0.55000000000000004">
      <c r="A6" s="47" t="s">
        <v>2</v>
      </c>
      <c r="B6" s="49" t="s">
        <v>3</v>
      </c>
      <c r="C6" s="50"/>
      <c r="D6" s="50"/>
      <c r="E6" s="51" t="s">
        <v>4</v>
      </c>
      <c r="F6" s="52" t="s">
        <v>5</v>
      </c>
      <c r="G6" s="47" t="s">
        <v>6</v>
      </c>
    </row>
    <row r="7" spans="1:9" ht="26.25" customHeight="1" x14ac:dyDescent="0.55000000000000004">
      <c r="A7" s="48"/>
      <c r="B7" s="6" t="s">
        <v>7</v>
      </c>
      <c r="C7" s="7" t="s">
        <v>8</v>
      </c>
      <c r="D7" s="8" t="s">
        <v>9</v>
      </c>
      <c r="E7" s="51"/>
      <c r="F7" s="53"/>
      <c r="G7" s="48"/>
    </row>
    <row r="8" spans="1:9" ht="18.75" customHeight="1" x14ac:dyDescent="0.55000000000000004">
      <c r="A8" s="9">
        <v>1</v>
      </c>
      <c r="B8" s="9">
        <v>67.89</v>
      </c>
      <c r="C8" s="9">
        <v>88.23</v>
      </c>
      <c r="D8" s="9">
        <v>77.89</v>
      </c>
      <c r="E8" s="9">
        <f>SUM(B8:D8)</f>
        <v>234.01</v>
      </c>
      <c r="F8" s="10">
        <f>AVERAGE(B8:D8)</f>
        <v>78.00333333333333</v>
      </c>
      <c r="G8" s="11" t="str">
        <f>IF(F8&gt;=90,"ยอดเยี่ยม",IF(F8&gt;=80,"ดีเลิศ",IF(F8&gt;=70,"ดี",IF(F8&gt;=60,"ปานกลาง",IF(F8&lt;60,"กำลังพัฒนา")))))</f>
        <v>ดี</v>
      </c>
    </row>
    <row r="9" spans="1:9" ht="18.75" customHeight="1" x14ac:dyDescent="0.55000000000000004">
      <c r="A9" s="9">
        <v>2</v>
      </c>
      <c r="B9" s="9">
        <v>33</v>
      </c>
      <c r="C9" s="9">
        <v>66</v>
      </c>
      <c r="D9" s="9">
        <v>66</v>
      </c>
      <c r="E9" s="9">
        <f t="shared" ref="E9:E12" si="0">SUM(B9:D9)</f>
        <v>165</v>
      </c>
      <c r="F9" s="10">
        <f t="shared" ref="F9:F12" si="1">AVERAGE(B9:D9)</f>
        <v>55</v>
      </c>
      <c r="G9" s="11" t="str">
        <f t="shared" ref="G9:G14" si="2">IF(F9&gt;=90,"ยอดเยี่ยม",IF(F9&gt;=80,"ดีเลิศ",IF(F9&gt;=70,"ดี",IF(F9&gt;=60,"ปานกลาง",IF(F9&lt;60,"กำลังพัฒนา")))))</f>
        <v>กำลังพัฒนา</v>
      </c>
    </row>
    <row r="10" spans="1:9" ht="18.75" customHeight="1" x14ac:dyDescent="0.55000000000000004">
      <c r="A10" s="9">
        <v>3</v>
      </c>
      <c r="B10" s="9">
        <v>44</v>
      </c>
      <c r="C10" s="9">
        <v>44</v>
      </c>
      <c r="D10" s="9">
        <v>43</v>
      </c>
      <c r="E10" s="9">
        <f t="shared" si="0"/>
        <v>131</v>
      </c>
      <c r="F10" s="10">
        <f t="shared" si="1"/>
        <v>43.666666666666664</v>
      </c>
      <c r="G10" s="11" t="str">
        <f t="shared" si="2"/>
        <v>กำลังพัฒนา</v>
      </c>
    </row>
    <row r="11" spans="1:9" ht="18.75" customHeight="1" x14ac:dyDescent="0.55000000000000004">
      <c r="A11" s="9">
        <v>4</v>
      </c>
      <c r="B11" s="9">
        <v>55</v>
      </c>
      <c r="C11" s="9">
        <v>88</v>
      </c>
      <c r="D11" s="9">
        <v>77</v>
      </c>
      <c r="E11" s="9">
        <f t="shared" si="0"/>
        <v>220</v>
      </c>
      <c r="F11" s="10">
        <f t="shared" si="1"/>
        <v>73.333333333333329</v>
      </c>
      <c r="G11" s="11" t="str">
        <f t="shared" si="2"/>
        <v>ดี</v>
      </c>
    </row>
    <row r="12" spans="1:9" ht="18.75" customHeight="1" x14ac:dyDescent="0.55000000000000004">
      <c r="A12" s="9">
        <v>5</v>
      </c>
      <c r="B12" s="9">
        <v>55</v>
      </c>
      <c r="C12" s="9">
        <v>33</v>
      </c>
      <c r="D12" s="9">
        <v>66</v>
      </c>
      <c r="E12" s="9">
        <f t="shared" si="0"/>
        <v>154</v>
      </c>
      <c r="F12" s="10">
        <f t="shared" si="1"/>
        <v>51.333333333333336</v>
      </c>
      <c r="G12" s="11" t="str">
        <f t="shared" si="2"/>
        <v>กำลังพัฒนา</v>
      </c>
    </row>
    <row r="13" spans="1:9" ht="18.75" customHeight="1" x14ac:dyDescent="0.55000000000000004">
      <c r="A13" s="6" t="s">
        <v>4</v>
      </c>
      <c r="B13" s="12">
        <f>SUM(B8:B12)</f>
        <v>254.89</v>
      </c>
      <c r="C13" s="12">
        <f t="shared" ref="C13:F13" si="3">SUM(C8:C12)</f>
        <v>319.23</v>
      </c>
      <c r="D13" s="12">
        <f t="shared" si="3"/>
        <v>329.89</v>
      </c>
      <c r="E13" s="12">
        <f t="shared" si="3"/>
        <v>904.01</v>
      </c>
      <c r="F13" s="13">
        <f t="shared" si="3"/>
        <v>301.33666666666664</v>
      </c>
      <c r="G13" s="14"/>
    </row>
    <row r="14" spans="1:9" ht="18.75" customHeight="1" x14ac:dyDescent="0.55000000000000004">
      <c r="A14" s="6" t="s">
        <v>10</v>
      </c>
      <c r="B14" s="13">
        <f>AVERAGE(B8:B12)</f>
        <v>50.977999999999994</v>
      </c>
      <c r="C14" s="13">
        <f t="shared" ref="C14:F14" si="4">AVERAGE(C8:C12)</f>
        <v>63.846000000000004</v>
      </c>
      <c r="D14" s="13">
        <f t="shared" si="4"/>
        <v>65.977999999999994</v>
      </c>
      <c r="E14" s="13">
        <f t="shared" si="4"/>
        <v>180.80199999999999</v>
      </c>
      <c r="F14" s="13">
        <f t="shared" si="4"/>
        <v>60.267333333333326</v>
      </c>
      <c r="G14" s="15" t="str">
        <f t="shared" si="2"/>
        <v>ปานกลาง</v>
      </c>
    </row>
    <row r="15" spans="1:9" ht="18.75" customHeight="1" x14ac:dyDescent="0.55000000000000004"/>
    <row r="16" spans="1:9" ht="18.75" customHeight="1" x14ac:dyDescent="0.55000000000000004"/>
    <row r="17" spans="1:9" ht="18.75" customHeight="1" x14ac:dyDescent="0.55000000000000004"/>
    <row r="18" spans="1:9" ht="21" customHeight="1" x14ac:dyDescent="0.55000000000000004">
      <c r="A18" s="45" t="s">
        <v>11</v>
      </c>
      <c r="B18" s="46"/>
      <c r="C18" s="46"/>
      <c r="D18" s="46"/>
      <c r="E18" s="46"/>
      <c r="F18" s="46"/>
      <c r="G18" s="46"/>
      <c r="H18" s="4"/>
      <c r="I18" s="4"/>
    </row>
    <row r="19" spans="1:9" ht="10.5" customHeight="1" x14ac:dyDescent="0.55000000000000004">
      <c r="A19" s="5"/>
      <c r="B19" s="5"/>
      <c r="C19" s="5"/>
      <c r="D19" s="5"/>
      <c r="E19" s="5"/>
      <c r="F19" s="5"/>
      <c r="G19" s="5"/>
      <c r="H19" s="5"/>
      <c r="I19" s="3"/>
    </row>
    <row r="20" spans="1:9" ht="40.5" customHeight="1" x14ac:dyDescent="0.55000000000000004">
      <c r="A20" s="47" t="s">
        <v>2</v>
      </c>
      <c r="B20" s="49" t="s">
        <v>12</v>
      </c>
      <c r="C20" s="50"/>
      <c r="D20" s="50"/>
      <c r="E20" s="51" t="s">
        <v>4</v>
      </c>
      <c r="F20" s="52" t="s">
        <v>5</v>
      </c>
      <c r="G20" s="47" t="s">
        <v>6</v>
      </c>
    </row>
    <row r="21" spans="1:9" ht="26.25" customHeight="1" x14ac:dyDescent="0.55000000000000004">
      <c r="A21" s="48"/>
      <c r="B21" s="6" t="s">
        <v>7</v>
      </c>
      <c r="C21" s="7" t="s">
        <v>8</v>
      </c>
      <c r="D21" s="8" t="s">
        <v>9</v>
      </c>
      <c r="E21" s="51"/>
      <c r="F21" s="53"/>
      <c r="G21" s="48"/>
    </row>
    <row r="22" spans="1:9" ht="18.75" customHeight="1" x14ac:dyDescent="0.55000000000000004">
      <c r="A22" s="9">
        <v>1</v>
      </c>
      <c r="B22" s="9">
        <v>67.89</v>
      </c>
      <c r="C22" s="9">
        <v>88.23</v>
      </c>
      <c r="D22" s="9">
        <v>77.89</v>
      </c>
      <c r="E22" s="9">
        <f>SUM(B22:D22)</f>
        <v>234.01</v>
      </c>
      <c r="F22" s="10">
        <f>AVERAGE(B22:D22)</f>
        <v>78.00333333333333</v>
      </c>
      <c r="G22" s="11" t="str">
        <f>IF(F22&gt;=90,"ยอดเยี่ยม",IF(F22&gt;=80,"ดีเลิศ",IF(F22&gt;=70,"ดี",IF(F22&gt;=60,"ปานกลาง",IF(F22&lt;60,"กำลังพัฒนา")))))</f>
        <v>ดี</v>
      </c>
    </row>
    <row r="23" spans="1:9" ht="18.75" customHeight="1" x14ac:dyDescent="0.55000000000000004">
      <c r="A23" s="9">
        <v>2</v>
      </c>
      <c r="B23" s="9">
        <v>33</v>
      </c>
      <c r="C23" s="9">
        <v>66</v>
      </c>
      <c r="D23" s="9">
        <v>66</v>
      </c>
      <c r="E23" s="9">
        <f t="shared" ref="E23:E25" si="5">SUM(B23:D23)</f>
        <v>165</v>
      </c>
      <c r="F23" s="10">
        <f t="shared" ref="F23:F25" si="6">AVERAGE(B23:D23)</f>
        <v>55</v>
      </c>
      <c r="G23" s="11" t="str">
        <f t="shared" ref="G23:G27" si="7">IF(F23&gt;=90,"ยอดเยี่ยม",IF(F23&gt;=80,"ดีเลิศ",IF(F23&gt;=70,"ดี",IF(F23&gt;=60,"ปานกลาง",IF(F23&lt;60,"กำลังพัฒนา")))))</f>
        <v>กำลังพัฒนา</v>
      </c>
    </row>
    <row r="24" spans="1:9" ht="18.75" customHeight="1" x14ac:dyDescent="0.55000000000000004">
      <c r="A24" s="9">
        <v>3</v>
      </c>
      <c r="B24" s="9">
        <v>44</v>
      </c>
      <c r="C24" s="9">
        <v>44</v>
      </c>
      <c r="D24" s="9">
        <v>43</v>
      </c>
      <c r="E24" s="9">
        <f t="shared" si="5"/>
        <v>131</v>
      </c>
      <c r="F24" s="10">
        <f t="shared" si="6"/>
        <v>43.666666666666664</v>
      </c>
      <c r="G24" s="11" t="str">
        <f t="shared" si="7"/>
        <v>กำลังพัฒนา</v>
      </c>
    </row>
    <row r="25" spans="1:9" ht="18.75" customHeight="1" x14ac:dyDescent="0.55000000000000004">
      <c r="A25" s="9">
        <v>4</v>
      </c>
      <c r="B25" s="9">
        <v>55</v>
      </c>
      <c r="C25" s="9">
        <v>88</v>
      </c>
      <c r="D25" s="9">
        <v>77</v>
      </c>
      <c r="E25" s="9">
        <f t="shared" si="5"/>
        <v>220</v>
      </c>
      <c r="F25" s="10">
        <f t="shared" si="6"/>
        <v>73.333333333333329</v>
      </c>
      <c r="G25" s="11" t="str">
        <f t="shared" si="7"/>
        <v>ดี</v>
      </c>
    </row>
    <row r="26" spans="1:9" ht="18.75" customHeight="1" x14ac:dyDescent="0.55000000000000004">
      <c r="A26" s="6" t="s">
        <v>4</v>
      </c>
      <c r="B26" s="12">
        <f>SUM(B22:B25)</f>
        <v>199.89</v>
      </c>
      <c r="C26" s="12">
        <f t="shared" ref="C26:F26" si="8">SUM(C22:C25)</f>
        <v>286.23</v>
      </c>
      <c r="D26" s="12">
        <f t="shared" si="8"/>
        <v>263.89</v>
      </c>
      <c r="E26" s="12">
        <f t="shared" si="8"/>
        <v>750.01</v>
      </c>
      <c r="F26" s="13">
        <f t="shared" si="8"/>
        <v>250.00333333333333</v>
      </c>
      <c r="G26" s="14"/>
    </row>
    <row r="27" spans="1:9" ht="19.5" customHeight="1" x14ac:dyDescent="0.55000000000000004">
      <c r="A27" s="6" t="s">
        <v>10</v>
      </c>
      <c r="B27" s="13">
        <f>AVERAGE(B22:B25)</f>
        <v>49.972499999999997</v>
      </c>
      <c r="C27" s="13">
        <f t="shared" ref="C27:F27" si="9">AVERAGE(C22:C25)</f>
        <v>71.557500000000005</v>
      </c>
      <c r="D27" s="13">
        <f t="shared" si="9"/>
        <v>65.972499999999997</v>
      </c>
      <c r="E27" s="13">
        <f t="shared" si="9"/>
        <v>187.5025</v>
      </c>
      <c r="F27" s="13">
        <f t="shared" si="9"/>
        <v>62.500833333333333</v>
      </c>
      <c r="G27" s="15" t="str">
        <f t="shared" si="7"/>
        <v>ปานกลาง</v>
      </c>
    </row>
    <row r="28" spans="1:9" ht="19.5" customHeight="1" x14ac:dyDescent="0.55000000000000004"/>
    <row r="36" spans="1:9" ht="24" customHeight="1" x14ac:dyDescent="0.55000000000000004">
      <c r="A36" s="44" t="s">
        <v>21</v>
      </c>
      <c r="B36" s="44"/>
      <c r="C36" s="44"/>
      <c r="D36" s="44"/>
      <c r="E36" s="44"/>
      <c r="F36" s="44"/>
      <c r="G36" s="44"/>
      <c r="H36" s="1"/>
      <c r="I36" s="1"/>
    </row>
    <row r="37" spans="1:9" ht="24" customHeight="1" x14ac:dyDescent="0.55000000000000004">
      <c r="A37" s="44" t="str">
        <f>A2</f>
        <v>โรงเรียนบ้านกุดโบสถ์</v>
      </c>
      <c r="B37" s="44"/>
      <c r="C37" s="44"/>
      <c r="D37" s="44"/>
      <c r="E37" s="44"/>
      <c r="F37" s="44"/>
      <c r="G37" s="44"/>
      <c r="H37" s="1"/>
      <c r="I37" s="1"/>
    </row>
    <row r="38" spans="1:9" ht="21" customHeight="1" x14ac:dyDescent="0.55000000000000004">
      <c r="A38" s="45" t="s">
        <v>0</v>
      </c>
      <c r="B38" s="45"/>
      <c r="C38" s="45"/>
      <c r="D38" s="45"/>
      <c r="E38" s="45"/>
      <c r="F38" s="45"/>
      <c r="G38" s="45"/>
      <c r="H38" s="3"/>
      <c r="I38" s="3"/>
    </row>
    <row r="39" spans="1:9" ht="21" customHeight="1" x14ac:dyDescent="0.55000000000000004">
      <c r="A39" s="45" t="s">
        <v>13</v>
      </c>
      <c r="B39" s="45"/>
      <c r="C39" s="45"/>
      <c r="D39" s="45"/>
      <c r="E39" s="45"/>
      <c r="F39" s="45"/>
      <c r="G39" s="45"/>
      <c r="H39" s="4"/>
      <c r="I39" s="4"/>
    </row>
    <row r="40" spans="1:9" ht="10.5" customHeight="1" x14ac:dyDescent="0.55000000000000004">
      <c r="A40" s="5"/>
      <c r="B40" s="5"/>
      <c r="C40" s="5"/>
      <c r="D40" s="5"/>
      <c r="E40" s="5"/>
      <c r="F40" s="5"/>
      <c r="G40" s="5"/>
      <c r="H40" s="5"/>
      <c r="I40" s="3"/>
    </row>
    <row r="41" spans="1:9" ht="40.5" customHeight="1" x14ac:dyDescent="0.55000000000000004">
      <c r="A41" s="47" t="s">
        <v>2</v>
      </c>
      <c r="B41" s="49" t="s">
        <v>14</v>
      </c>
      <c r="C41" s="50"/>
      <c r="D41" s="50"/>
      <c r="E41" s="51" t="s">
        <v>4</v>
      </c>
      <c r="F41" s="52" t="s">
        <v>5</v>
      </c>
      <c r="G41" s="47" t="s">
        <v>6</v>
      </c>
    </row>
    <row r="42" spans="1:9" ht="26.25" customHeight="1" x14ac:dyDescent="0.55000000000000004">
      <c r="A42" s="48"/>
      <c r="B42" s="6" t="s">
        <v>7</v>
      </c>
      <c r="C42" s="7" t="s">
        <v>8</v>
      </c>
      <c r="D42" s="8" t="s">
        <v>9</v>
      </c>
      <c r="E42" s="51"/>
      <c r="F42" s="53"/>
      <c r="G42" s="48"/>
    </row>
    <row r="43" spans="1:9" ht="18.75" customHeight="1" x14ac:dyDescent="0.55000000000000004">
      <c r="A43" s="9">
        <v>1</v>
      </c>
      <c r="B43" s="9">
        <v>67.89</v>
      </c>
      <c r="C43" s="9">
        <v>88.23</v>
      </c>
      <c r="D43" s="9">
        <v>77.89</v>
      </c>
      <c r="E43" s="9">
        <f>SUM(B43:D43)</f>
        <v>234.01</v>
      </c>
      <c r="F43" s="10">
        <f>AVERAGE(B43:D43)</f>
        <v>78.00333333333333</v>
      </c>
      <c r="G43" s="11" t="str">
        <f>IF(F43&gt;=90,"ยอดเยี่ยม",IF(F43&gt;=80,"ดีเลิศ",IF(F43&gt;=70,"ดี",IF(F43&gt;=60,"ปานกลาง",IF(F43&lt;60,"กำลังพัฒนา")))))</f>
        <v>ดี</v>
      </c>
    </row>
    <row r="44" spans="1:9" ht="18.75" customHeight="1" x14ac:dyDescent="0.55000000000000004">
      <c r="A44" s="9">
        <v>2</v>
      </c>
      <c r="B44" s="9">
        <v>33</v>
      </c>
      <c r="C44" s="9">
        <v>66</v>
      </c>
      <c r="D44" s="9">
        <v>66</v>
      </c>
      <c r="E44" s="9">
        <f t="shared" ref="E44:E48" si="10">SUM(B44:D44)</f>
        <v>165</v>
      </c>
      <c r="F44" s="10">
        <f t="shared" ref="F44:F48" si="11">AVERAGE(B44:D44)</f>
        <v>55</v>
      </c>
      <c r="G44" s="11" t="str">
        <f t="shared" ref="G44:G50" si="12">IF(F44&gt;=90,"ยอดเยี่ยม",IF(F44&gt;=80,"ดีเลิศ",IF(F44&gt;=70,"ดี",IF(F44&gt;=60,"ปานกลาง",IF(F44&lt;60,"กำลังพัฒนา")))))</f>
        <v>กำลังพัฒนา</v>
      </c>
    </row>
    <row r="45" spans="1:9" ht="18.75" customHeight="1" x14ac:dyDescent="0.55000000000000004">
      <c r="A45" s="9">
        <v>3</v>
      </c>
      <c r="B45" s="9">
        <v>44</v>
      </c>
      <c r="C45" s="9">
        <v>44</v>
      </c>
      <c r="D45" s="9">
        <v>43</v>
      </c>
      <c r="E45" s="9">
        <f t="shared" si="10"/>
        <v>131</v>
      </c>
      <c r="F45" s="10">
        <f t="shared" si="11"/>
        <v>43.666666666666664</v>
      </c>
      <c r="G45" s="11" t="str">
        <f t="shared" si="12"/>
        <v>กำลังพัฒนา</v>
      </c>
    </row>
    <row r="46" spans="1:9" ht="18.75" customHeight="1" x14ac:dyDescent="0.55000000000000004">
      <c r="A46" s="9">
        <v>4</v>
      </c>
      <c r="B46" s="9">
        <v>55</v>
      </c>
      <c r="C46" s="9">
        <v>88</v>
      </c>
      <c r="D46" s="9">
        <v>77</v>
      </c>
      <c r="E46" s="9">
        <f t="shared" si="10"/>
        <v>220</v>
      </c>
      <c r="F46" s="10">
        <f t="shared" si="11"/>
        <v>73.333333333333329</v>
      </c>
      <c r="G46" s="11" t="str">
        <f t="shared" si="12"/>
        <v>ดี</v>
      </c>
    </row>
    <row r="47" spans="1:9" ht="18.75" customHeight="1" x14ac:dyDescent="0.55000000000000004">
      <c r="A47" s="9">
        <v>5</v>
      </c>
      <c r="B47" s="16">
        <v>89</v>
      </c>
      <c r="C47" s="16">
        <v>88</v>
      </c>
      <c r="D47" s="16">
        <v>77</v>
      </c>
      <c r="E47" s="9">
        <f t="shared" si="10"/>
        <v>254</v>
      </c>
      <c r="F47" s="10">
        <f t="shared" si="11"/>
        <v>84.666666666666671</v>
      </c>
      <c r="G47" s="11" t="str">
        <f t="shared" si="12"/>
        <v>ดีเลิศ</v>
      </c>
    </row>
    <row r="48" spans="1:9" ht="18.75" customHeight="1" x14ac:dyDescent="0.55000000000000004">
      <c r="A48" s="9">
        <v>6</v>
      </c>
      <c r="B48" s="16">
        <v>76</v>
      </c>
      <c r="C48" s="16">
        <v>77</v>
      </c>
      <c r="D48" s="16">
        <v>99</v>
      </c>
      <c r="E48" s="9">
        <f t="shared" si="10"/>
        <v>252</v>
      </c>
      <c r="F48" s="10">
        <f t="shared" si="11"/>
        <v>84</v>
      </c>
      <c r="G48" s="11" t="str">
        <f t="shared" si="12"/>
        <v>ดีเลิศ</v>
      </c>
    </row>
    <row r="49" spans="1:9" ht="18.75" customHeight="1" x14ac:dyDescent="0.55000000000000004">
      <c r="A49" s="6" t="s">
        <v>4</v>
      </c>
      <c r="B49" s="12">
        <f>SUM(B43:B48)</f>
        <v>364.89</v>
      </c>
      <c r="C49" s="12">
        <f t="shared" ref="C49:F49" si="13">SUM(C43:C48)</f>
        <v>451.23</v>
      </c>
      <c r="D49" s="12">
        <f t="shared" si="13"/>
        <v>439.89</v>
      </c>
      <c r="E49" s="12">
        <f t="shared" si="13"/>
        <v>1256.01</v>
      </c>
      <c r="F49" s="12">
        <f t="shared" si="13"/>
        <v>418.67</v>
      </c>
      <c r="G49" s="14"/>
    </row>
    <row r="50" spans="1:9" ht="19.5" customHeight="1" x14ac:dyDescent="0.55000000000000004">
      <c r="A50" s="6" t="s">
        <v>10</v>
      </c>
      <c r="B50" s="13">
        <f>AVERAGE(B43:B48)</f>
        <v>60.814999999999998</v>
      </c>
      <c r="C50" s="13">
        <f t="shared" ref="C50:F50" si="14">AVERAGE(C43:C48)</f>
        <v>75.204999999999998</v>
      </c>
      <c r="D50" s="13">
        <f t="shared" si="14"/>
        <v>73.314999999999998</v>
      </c>
      <c r="E50" s="13">
        <f t="shared" si="14"/>
        <v>209.33500000000001</v>
      </c>
      <c r="F50" s="13">
        <f t="shared" si="14"/>
        <v>69.778333333333336</v>
      </c>
      <c r="G50" s="15" t="str">
        <f t="shared" si="12"/>
        <v>ปานกลาง</v>
      </c>
    </row>
    <row r="51" spans="1:9" ht="18.75" customHeight="1" x14ac:dyDescent="0.55000000000000004"/>
    <row r="52" spans="1:9" ht="18.75" customHeight="1" x14ac:dyDescent="0.55000000000000004"/>
    <row r="53" spans="1:9" ht="21" customHeight="1" x14ac:dyDescent="0.55000000000000004">
      <c r="A53" s="45" t="s">
        <v>15</v>
      </c>
      <c r="B53" s="45"/>
      <c r="C53" s="45"/>
      <c r="D53" s="45"/>
      <c r="E53" s="45"/>
      <c r="F53" s="45"/>
      <c r="G53" s="45"/>
      <c r="H53" s="4"/>
      <c r="I53" s="4"/>
    </row>
    <row r="54" spans="1:9" ht="10.5" customHeight="1" x14ac:dyDescent="0.55000000000000004">
      <c r="A54" s="5"/>
      <c r="B54" s="5"/>
      <c r="C54" s="5"/>
      <c r="D54" s="5"/>
      <c r="E54" s="5"/>
      <c r="F54" s="5"/>
      <c r="G54" s="5"/>
      <c r="H54" s="5"/>
      <c r="I54" s="3"/>
    </row>
    <row r="55" spans="1:9" ht="40.5" customHeight="1" x14ac:dyDescent="0.55000000000000004">
      <c r="A55" s="47" t="s">
        <v>2</v>
      </c>
      <c r="B55" s="49" t="s">
        <v>16</v>
      </c>
      <c r="C55" s="50"/>
      <c r="D55" s="50"/>
      <c r="E55" s="51" t="s">
        <v>4</v>
      </c>
      <c r="F55" s="52" t="s">
        <v>5</v>
      </c>
      <c r="G55" s="47" t="s">
        <v>6</v>
      </c>
    </row>
    <row r="56" spans="1:9" ht="26.25" customHeight="1" x14ac:dyDescent="0.55000000000000004">
      <c r="A56" s="48"/>
      <c r="B56" s="6" t="s">
        <v>7</v>
      </c>
      <c r="C56" s="7" t="s">
        <v>8</v>
      </c>
      <c r="D56" s="8" t="s">
        <v>9</v>
      </c>
      <c r="E56" s="51"/>
      <c r="F56" s="53"/>
      <c r="G56" s="48"/>
    </row>
    <row r="57" spans="1:9" ht="18.75" customHeight="1" x14ac:dyDescent="0.55000000000000004">
      <c r="A57" s="9">
        <v>1</v>
      </c>
      <c r="B57" s="9">
        <v>67.89</v>
      </c>
      <c r="C57" s="9">
        <v>88.23</v>
      </c>
      <c r="D57" s="9">
        <v>77.89</v>
      </c>
      <c r="E57" s="9">
        <f>SUM(B57:D57)</f>
        <v>234.01</v>
      </c>
      <c r="F57" s="10">
        <f>AVERAGE(B57:D57)</f>
        <v>78.00333333333333</v>
      </c>
      <c r="G57" s="11" t="str">
        <f>IF(F57&gt;=90,"ยอดเยี่ยม",IF(F57&gt;=80,"ดีเลิศ",IF(F57&gt;=70,"ดี",IF(F57&gt;=60,"ปานกลาง",IF(F57&lt;60,"กำลังพัฒนา")))))</f>
        <v>ดี</v>
      </c>
    </row>
    <row r="58" spans="1:9" ht="18.75" customHeight="1" x14ac:dyDescent="0.55000000000000004">
      <c r="A58" s="9">
        <v>2</v>
      </c>
      <c r="B58" s="9">
        <v>33</v>
      </c>
      <c r="C58" s="9">
        <v>66</v>
      </c>
      <c r="D58" s="9">
        <v>66</v>
      </c>
      <c r="E58" s="9">
        <f t="shared" ref="E58:E62" si="15">SUM(B58:D58)</f>
        <v>165</v>
      </c>
      <c r="F58" s="10">
        <f t="shared" ref="F58:F62" si="16">AVERAGE(B58:D58)</f>
        <v>55</v>
      </c>
      <c r="G58" s="11" t="str">
        <f t="shared" ref="G58:G64" si="17">IF(F58&gt;=90,"ยอดเยี่ยม",IF(F58&gt;=80,"ดีเลิศ",IF(F58&gt;=70,"ดี",IF(F58&gt;=60,"ปานกลาง",IF(F58&lt;60,"กำลังพัฒนา")))))</f>
        <v>กำลังพัฒนา</v>
      </c>
    </row>
    <row r="59" spans="1:9" ht="18.75" customHeight="1" x14ac:dyDescent="0.55000000000000004">
      <c r="A59" s="9">
        <v>3</v>
      </c>
      <c r="B59" s="9">
        <v>44</v>
      </c>
      <c r="C59" s="9">
        <v>44</v>
      </c>
      <c r="D59" s="9">
        <v>43</v>
      </c>
      <c r="E59" s="9">
        <f t="shared" si="15"/>
        <v>131</v>
      </c>
      <c r="F59" s="10">
        <f t="shared" si="16"/>
        <v>43.666666666666664</v>
      </c>
      <c r="G59" s="11" t="str">
        <f t="shared" si="17"/>
        <v>กำลังพัฒนา</v>
      </c>
    </row>
    <row r="60" spans="1:9" ht="18.75" customHeight="1" x14ac:dyDescent="0.55000000000000004">
      <c r="A60" s="9">
        <v>4</v>
      </c>
      <c r="B60" s="9">
        <v>55</v>
      </c>
      <c r="C60" s="9">
        <v>88</v>
      </c>
      <c r="D60" s="9">
        <v>77</v>
      </c>
      <c r="E60" s="9">
        <f t="shared" si="15"/>
        <v>220</v>
      </c>
      <c r="F60" s="10">
        <f t="shared" si="16"/>
        <v>73.333333333333329</v>
      </c>
      <c r="G60" s="11" t="str">
        <f t="shared" si="17"/>
        <v>ดี</v>
      </c>
    </row>
    <row r="61" spans="1:9" ht="18.75" customHeight="1" x14ac:dyDescent="0.55000000000000004">
      <c r="A61" s="9">
        <v>5</v>
      </c>
      <c r="B61" s="16">
        <v>89</v>
      </c>
      <c r="C61" s="16">
        <v>88</v>
      </c>
      <c r="D61" s="16">
        <v>77</v>
      </c>
      <c r="E61" s="9">
        <f t="shared" si="15"/>
        <v>254</v>
      </c>
      <c r="F61" s="10">
        <f t="shared" si="16"/>
        <v>84.666666666666671</v>
      </c>
      <c r="G61" s="11" t="str">
        <f t="shared" si="17"/>
        <v>ดีเลิศ</v>
      </c>
    </row>
    <row r="62" spans="1:9" ht="18.75" customHeight="1" x14ac:dyDescent="0.55000000000000004">
      <c r="A62" s="9">
        <v>6</v>
      </c>
      <c r="B62" s="16">
        <v>76</v>
      </c>
      <c r="C62" s="16">
        <v>77</v>
      </c>
      <c r="D62" s="16">
        <v>99</v>
      </c>
      <c r="E62" s="9">
        <f t="shared" si="15"/>
        <v>252</v>
      </c>
      <c r="F62" s="10">
        <f t="shared" si="16"/>
        <v>84</v>
      </c>
      <c r="G62" s="11" t="str">
        <f t="shared" si="17"/>
        <v>ดีเลิศ</v>
      </c>
    </row>
    <row r="63" spans="1:9" ht="18.75" customHeight="1" x14ac:dyDescent="0.55000000000000004">
      <c r="A63" s="6" t="s">
        <v>4</v>
      </c>
      <c r="B63" s="12">
        <f>SUM(B57:B62)</f>
        <v>364.89</v>
      </c>
      <c r="C63" s="12">
        <f>SUM(C57:C62)</f>
        <v>451.23</v>
      </c>
      <c r="D63" s="12">
        <f>SUM(D57:D62)</f>
        <v>439.89</v>
      </c>
      <c r="E63" s="17">
        <f>SUM(E57:E62)</f>
        <v>1256.01</v>
      </c>
      <c r="F63" s="17">
        <f>SUM(F57:F62)</f>
        <v>418.67</v>
      </c>
      <c r="G63" s="14"/>
    </row>
    <row r="64" spans="1:9" ht="19.5" customHeight="1" x14ac:dyDescent="0.55000000000000004">
      <c r="A64" s="6" t="s">
        <v>10</v>
      </c>
      <c r="B64" s="13">
        <f>AVERAGE(B57:B62)</f>
        <v>60.814999999999998</v>
      </c>
      <c r="C64" s="13">
        <f t="shared" ref="C64:F64" si="18">AVERAGE(C57:C62)</f>
        <v>75.204999999999998</v>
      </c>
      <c r="D64" s="13">
        <f t="shared" si="18"/>
        <v>73.314999999999998</v>
      </c>
      <c r="E64" s="13">
        <f t="shared" si="18"/>
        <v>209.33500000000001</v>
      </c>
      <c r="F64" s="13">
        <f t="shared" si="18"/>
        <v>69.778333333333336</v>
      </c>
      <c r="G64" s="15" t="str">
        <f t="shared" si="17"/>
        <v>ปานกลาง</v>
      </c>
    </row>
    <row r="68" ht="13.5" customHeight="1" x14ac:dyDescent="0.55000000000000004"/>
  </sheetData>
  <mergeCells count="30">
    <mergeCell ref="A53:G53"/>
    <mergeCell ref="A55:A56"/>
    <mergeCell ref="B55:D55"/>
    <mergeCell ref="E55:E56"/>
    <mergeCell ref="F55:F56"/>
    <mergeCell ref="G55:G56"/>
    <mergeCell ref="A36:G36"/>
    <mergeCell ref="A38:G38"/>
    <mergeCell ref="A39:G39"/>
    <mergeCell ref="A41:A42"/>
    <mergeCell ref="B41:D41"/>
    <mergeCell ref="E41:E42"/>
    <mergeCell ref="F41:F42"/>
    <mergeCell ref="G41:G42"/>
    <mergeCell ref="A37:G37"/>
    <mergeCell ref="A18:G18"/>
    <mergeCell ref="A20:A21"/>
    <mergeCell ref="B20:D20"/>
    <mergeCell ref="E20:E21"/>
    <mergeCell ref="F20:F21"/>
    <mergeCell ref="G20:G21"/>
    <mergeCell ref="A1:G1"/>
    <mergeCell ref="A3:G3"/>
    <mergeCell ref="A4:G4"/>
    <mergeCell ref="A6:A7"/>
    <mergeCell ref="B6:D6"/>
    <mergeCell ref="E6:E7"/>
    <mergeCell ref="F6:F7"/>
    <mergeCell ref="G6:G7"/>
    <mergeCell ref="A2:G2"/>
  </mergeCells>
  <pageMargins left="0.51181102362204722" right="0.31" top="0.74803149606299213" bottom="0.74803149606299213" header="0.31496062992125984" footer="0.31496062992125984"/>
  <pageSetup paperSize="9" orientation="portrait" horizontalDpi="0" verticalDpi="0" r:id="rId1"/>
  <ignoredErrors>
    <ignoredError sqref="E8:F12 E22:F25 E57:F62 E43:F4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A4" sqref="A4:E4"/>
    </sheetView>
  </sheetViews>
  <sheetFormatPr defaultRowHeight="14.25" x14ac:dyDescent="0.2"/>
  <cols>
    <col min="1" max="1" width="14.625" customWidth="1"/>
    <col min="2" max="2" width="20.125" customWidth="1"/>
    <col min="3" max="3" width="17" customWidth="1"/>
    <col min="4" max="4" width="17.875" customWidth="1"/>
  </cols>
  <sheetData>
    <row r="1" spans="1:6" s="2" customFormat="1" ht="24" x14ac:dyDescent="0.55000000000000004">
      <c r="A1" s="44" t="s">
        <v>21</v>
      </c>
      <c r="B1" s="44"/>
      <c r="C1" s="44"/>
      <c r="D1" s="44"/>
      <c r="E1" s="44"/>
      <c r="F1" s="44"/>
    </row>
    <row r="2" spans="1:6" s="2" customFormat="1" ht="24" x14ac:dyDescent="0.55000000000000004">
      <c r="A2" s="44" t="str">
        <f>'สรุปรวมมาตรฐานที่ 1'!A2:G2</f>
        <v>โรงเรียนบ้านกุดโบสถ์</v>
      </c>
      <c r="B2" s="44"/>
      <c r="C2" s="44"/>
      <c r="D2" s="44"/>
      <c r="E2" s="44"/>
      <c r="F2" s="44"/>
    </row>
    <row r="3" spans="1:6" s="26" customFormat="1" ht="12.75" customHeight="1" x14ac:dyDescent="0.55000000000000004">
      <c r="A3" s="25"/>
      <c r="B3" s="25"/>
      <c r="C3" s="25"/>
      <c r="D3" s="25"/>
      <c r="E3" s="25"/>
      <c r="F3" s="25"/>
    </row>
    <row r="4" spans="1:6" s="2" customFormat="1" ht="24" x14ac:dyDescent="0.55000000000000004">
      <c r="A4" s="45" t="s">
        <v>0</v>
      </c>
      <c r="B4" s="45"/>
      <c r="C4" s="45"/>
      <c r="D4" s="45"/>
      <c r="E4" s="45"/>
      <c r="F4" s="3"/>
    </row>
    <row r="5" spans="1:6" s="2" customFormat="1" ht="13.5" customHeight="1" x14ac:dyDescent="0.55000000000000004"/>
    <row r="6" spans="1:6" s="2" customFormat="1" ht="24" x14ac:dyDescent="0.55000000000000004">
      <c r="B6" s="56" t="s">
        <v>17</v>
      </c>
      <c r="C6" s="56" t="s">
        <v>5</v>
      </c>
      <c r="D6" s="56" t="s">
        <v>6</v>
      </c>
    </row>
    <row r="7" spans="1:6" s="2" customFormat="1" ht="24" x14ac:dyDescent="0.55000000000000004">
      <c r="B7" s="56"/>
      <c r="C7" s="56"/>
      <c r="D7" s="56"/>
    </row>
    <row r="8" spans="1:6" s="2" customFormat="1" ht="24" x14ac:dyDescent="0.55000000000000004">
      <c r="B8" s="18">
        <v>1.1000000000000001</v>
      </c>
      <c r="C8" s="19">
        <f>'สรุปรวมมาตรฐานที่ 1'!F14</f>
        <v>60.267333333333326</v>
      </c>
      <c r="D8" s="20" t="str">
        <f t="shared" ref="D8:D13" si="0">IF(C8&gt;=90,"ยอดเยี่ยม",IF(C8&gt;=80,"ดีเลิศ",IF(C8&gt;=70,"ดี",IF(C8&gt;=60,"ปานกลาง",IF(C8&lt;60,"กำลังพัฒนา")))))</f>
        <v>ปานกลาง</v>
      </c>
    </row>
    <row r="9" spans="1:6" s="2" customFormat="1" ht="24" x14ac:dyDescent="0.55000000000000004">
      <c r="B9" s="18">
        <v>1.2</v>
      </c>
      <c r="C9" s="19">
        <f>'สรุปรวมมาตรฐานที่ 1'!F27</f>
        <v>62.500833333333333</v>
      </c>
      <c r="D9" s="20" t="str">
        <f t="shared" si="0"/>
        <v>ปานกลาง</v>
      </c>
    </row>
    <row r="10" spans="1:6" s="2" customFormat="1" ht="24" x14ac:dyDescent="0.55000000000000004">
      <c r="B10" s="18">
        <v>1.3</v>
      </c>
      <c r="C10" s="19">
        <f>'สรุปรวมมาตรฐานที่ 1'!F50</f>
        <v>69.778333333333336</v>
      </c>
      <c r="D10" s="20" t="str">
        <f t="shared" si="0"/>
        <v>ปานกลาง</v>
      </c>
    </row>
    <row r="11" spans="1:6" s="2" customFormat="1" ht="24" x14ac:dyDescent="0.55000000000000004">
      <c r="B11" s="18">
        <v>1.4</v>
      </c>
      <c r="C11" s="19">
        <f>'สรุปรวมมาตรฐานที่ 1'!F64</f>
        <v>69.778333333333336</v>
      </c>
      <c r="D11" s="20" t="str">
        <f t="shared" si="0"/>
        <v>ปานกลาง</v>
      </c>
    </row>
    <row r="12" spans="1:6" s="2" customFormat="1" ht="24" x14ac:dyDescent="0.55000000000000004">
      <c r="B12" s="21" t="s">
        <v>4</v>
      </c>
      <c r="C12" s="22">
        <f>SUM(C8:C11)</f>
        <v>262.32483333333334</v>
      </c>
      <c r="D12" s="23"/>
    </row>
    <row r="13" spans="1:6" s="2" customFormat="1" ht="24" x14ac:dyDescent="0.55000000000000004">
      <c r="B13" s="24" t="s">
        <v>10</v>
      </c>
      <c r="C13" s="22">
        <f>AVERAGE(C8:C11)</f>
        <v>65.581208333333336</v>
      </c>
      <c r="D13" s="23" t="str">
        <f t="shared" si="0"/>
        <v>ปานกลาง</v>
      </c>
    </row>
    <row r="14" spans="1:6" s="2" customFormat="1" ht="27.75" x14ac:dyDescent="0.55000000000000004">
      <c r="B14" s="54" t="s">
        <v>18</v>
      </c>
      <c r="C14" s="55"/>
      <c r="D14" s="28" t="str">
        <f>D13</f>
        <v>ปานกลาง</v>
      </c>
    </row>
  </sheetData>
  <mergeCells count="7">
    <mergeCell ref="B14:C14"/>
    <mergeCell ref="A2:F2"/>
    <mergeCell ref="A1:F1"/>
    <mergeCell ref="A4:E4"/>
    <mergeCell ref="B6:B7"/>
    <mergeCell ref="C6:C7"/>
    <mergeCell ref="D6:D7"/>
  </mergeCells>
  <pageMargins left="0.51181102362204722" right="0.31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F7569-CA20-4348-A2D9-5AF04880AC16}">
  <dimension ref="A1:J16"/>
  <sheetViews>
    <sheetView workbookViewId="0">
      <selection activeCell="G9" sqref="G9"/>
    </sheetView>
  </sheetViews>
  <sheetFormatPr defaultRowHeight="14.25" x14ac:dyDescent="0.2"/>
  <cols>
    <col min="1" max="1" width="15.5" customWidth="1"/>
    <col min="2" max="7" width="8.5" customWidth="1"/>
    <col min="10" max="10" width="11" customWidth="1"/>
  </cols>
  <sheetData>
    <row r="1" spans="1:10" s="2" customFormat="1" ht="24" x14ac:dyDescent="0.55000000000000004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2" customFormat="1" ht="24" x14ac:dyDescent="0.55000000000000004">
      <c r="A2" s="44" t="str">
        <f>'สรุปรวมมาตรฐานที่ 1'!A2:G2</f>
        <v>โรงเรียนบ้านกุดโบสถ์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26" customFormat="1" ht="12.75" customHeight="1" x14ac:dyDescent="0.55000000000000004">
      <c r="A3" s="25"/>
    </row>
    <row r="4" spans="1:10" s="2" customFormat="1" ht="24" x14ac:dyDescent="0.55000000000000004">
      <c r="A4" s="27" t="s">
        <v>19</v>
      </c>
    </row>
    <row r="5" spans="1:10" s="2" customFormat="1" ht="13.5" customHeight="1" x14ac:dyDescent="0.55000000000000004"/>
    <row r="6" spans="1:10" s="2" customFormat="1" ht="20.25" customHeight="1" x14ac:dyDescent="0.55000000000000004">
      <c r="A6" s="58" t="s">
        <v>17</v>
      </c>
      <c r="B6" s="56" t="s">
        <v>34</v>
      </c>
      <c r="C6" s="56"/>
      <c r="D6" s="56"/>
      <c r="E6" s="56"/>
      <c r="F6" s="56"/>
      <c r="G6" s="56"/>
      <c r="H6" s="56" t="s">
        <v>4</v>
      </c>
      <c r="I6" s="56" t="s">
        <v>5</v>
      </c>
      <c r="J6" s="56" t="s">
        <v>6</v>
      </c>
    </row>
    <row r="7" spans="1:10" s="2" customFormat="1" ht="21" customHeight="1" x14ac:dyDescent="0.55000000000000004">
      <c r="A7" s="58"/>
      <c r="B7" s="40" t="s">
        <v>28</v>
      </c>
      <c r="C7" s="40" t="s">
        <v>29</v>
      </c>
      <c r="D7" s="40" t="s">
        <v>30</v>
      </c>
      <c r="E7" s="40" t="s">
        <v>31</v>
      </c>
      <c r="F7" s="40" t="s">
        <v>32</v>
      </c>
      <c r="G7" s="40" t="s">
        <v>33</v>
      </c>
      <c r="H7" s="56"/>
      <c r="I7" s="56"/>
      <c r="J7" s="56"/>
    </row>
    <row r="8" spans="1:10" s="26" customFormat="1" ht="21" customHeight="1" x14ac:dyDescent="0.55000000000000004">
      <c r="A8" s="41" t="s">
        <v>22</v>
      </c>
      <c r="B8" s="33">
        <v>89</v>
      </c>
      <c r="C8" s="33"/>
      <c r="D8" s="33"/>
      <c r="E8" s="33"/>
      <c r="F8" s="33"/>
      <c r="G8" s="33"/>
      <c r="H8" s="33">
        <f>SUM(B8:G8)</f>
        <v>89</v>
      </c>
      <c r="I8" s="33">
        <f>AVERAGE(B8:G8)</f>
        <v>89</v>
      </c>
      <c r="J8" s="40" t="str">
        <f>IF(I8&gt;=90,"ยอดเยี่ยม",IF(I8&gt;=80,"ดีเลิศ",IF(I8&gt;=70,"ดี",IF(I8&gt;=60,"ปานกลาง",IF(I8&lt;60,"กำลังพัฒนา")))))</f>
        <v>ดีเลิศ</v>
      </c>
    </row>
    <row r="9" spans="1:10" s="26" customFormat="1" ht="21" customHeight="1" x14ac:dyDescent="0.55000000000000004">
      <c r="A9" s="41" t="s">
        <v>23</v>
      </c>
      <c r="B9" s="33">
        <v>81</v>
      </c>
      <c r="C9" s="33"/>
      <c r="D9" s="33"/>
      <c r="E9" s="33"/>
      <c r="F9" s="33"/>
      <c r="G9" s="33"/>
      <c r="H9" s="33">
        <f t="shared" ref="H9:H15" si="0">SUM(B9:G9)</f>
        <v>81</v>
      </c>
      <c r="I9" s="33">
        <f t="shared" ref="I9:I14" si="1">AVERAGE(B9:G9)</f>
        <v>81</v>
      </c>
      <c r="J9" s="40" t="str">
        <f t="shared" ref="J9:J13" si="2">IF(I9&gt;=90,"ยอดเยี่ยม",IF(I9&gt;=80,"ดีเลิศ",IF(I9&gt;=70,"ดี",IF(I9&gt;=60,"ปานกลาง",IF(I9&lt;60,"กำลังพัฒนา")))))</f>
        <v>ดีเลิศ</v>
      </c>
    </row>
    <row r="10" spans="1:10" s="26" customFormat="1" ht="21" customHeight="1" x14ac:dyDescent="0.55000000000000004">
      <c r="A10" s="41" t="s">
        <v>24</v>
      </c>
      <c r="B10" s="33">
        <v>75</v>
      </c>
      <c r="C10" s="33"/>
      <c r="D10" s="33"/>
      <c r="E10" s="33"/>
      <c r="F10" s="33"/>
      <c r="G10" s="33"/>
      <c r="H10" s="33">
        <f t="shared" si="0"/>
        <v>75</v>
      </c>
      <c r="I10" s="33">
        <f t="shared" si="1"/>
        <v>75</v>
      </c>
      <c r="J10" s="40" t="str">
        <f t="shared" si="2"/>
        <v>ดี</v>
      </c>
    </row>
    <row r="11" spans="1:10" s="26" customFormat="1" ht="21" customHeight="1" x14ac:dyDescent="0.55000000000000004">
      <c r="A11" s="41" t="s">
        <v>25</v>
      </c>
      <c r="B11" s="33">
        <v>88</v>
      </c>
      <c r="C11" s="33"/>
      <c r="D11" s="33"/>
      <c r="E11" s="33"/>
      <c r="F11" s="33"/>
      <c r="G11" s="33"/>
      <c r="H11" s="33">
        <f t="shared" si="0"/>
        <v>88</v>
      </c>
      <c r="I11" s="33">
        <f t="shared" si="1"/>
        <v>88</v>
      </c>
      <c r="J11" s="40" t="str">
        <f t="shared" si="2"/>
        <v>ดีเลิศ</v>
      </c>
    </row>
    <row r="12" spans="1:10" s="29" customFormat="1" ht="21" customHeight="1" x14ac:dyDescent="0.5">
      <c r="A12" s="41" t="s">
        <v>26</v>
      </c>
      <c r="B12" s="34">
        <v>76</v>
      </c>
      <c r="C12" s="34"/>
      <c r="D12" s="34"/>
      <c r="E12" s="34"/>
      <c r="F12" s="34"/>
      <c r="G12" s="34"/>
      <c r="H12" s="33">
        <f t="shared" si="0"/>
        <v>76</v>
      </c>
      <c r="I12" s="33">
        <f t="shared" si="1"/>
        <v>76</v>
      </c>
      <c r="J12" s="40" t="str">
        <f t="shared" si="2"/>
        <v>ดี</v>
      </c>
    </row>
    <row r="13" spans="1:10" s="29" customFormat="1" ht="21" customHeight="1" x14ac:dyDescent="0.5">
      <c r="A13" s="41" t="s">
        <v>27</v>
      </c>
      <c r="B13" s="34">
        <v>72</v>
      </c>
      <c r="C13" s="34">
        <v>88</v>
      </c>
      <c r="D13" s="34">
        <v>66</v>
      </c>
      <c r="E13" s="34">
        <v>75</v>
      </c>
      <c r="F13" s="34">
        <v>61</v>
      </c>
      <c r="G13" s="34">
        <v>82</v>
      </c>
      <c r="H13" s="33">
        <f t="shared" si="0"/>
        <v>444</v>
      </c>
      <c r="I13" s="33">
        <f t="shared" si="1"/>
        <v>74</v>
      </c>
      <c r="J13" s="40" t="str">
        <f t="shared" si="2"/>
        <v>ดี</v>
      </c>
    </row>
    <row r="14" spans="1:10" s="29" customFormat="1" ht="21" customHeight="1" x14ac:dyDescent="0.5">
      <c r="A14" s="42" t="s">
        <v>4</v>
      </c>
      <c r="B14" s="35">
        <f>SUM(B8:B13)</f>
        <v>481</v>
      </c>
      <c r="C14" s="35">
        <f t="shared" ref="C14:G14" si="3">SUM(C8:C13)</f>
        <v>88</v>
      </c>
      <c r="D14" s="35">
        <f t="shared" si="3"/>
        <v>66</v>
      </c>
      <c r="E14" s="35">
        <f t="shared" si="3"/>
        <v>75</v>
      </c>
      <c r="F14" s="35">
        <f t="shared" si="3"/>
        <v>61</v>
      </c>
      <c r="G14" s="35">
        <f t="shared" si="3"/>
        <v>82</v>
      </c>
      <c r="H14" s="36">
        <f t="shared" si="0"/>
        <v>853</v>
      </c>
      <c r="I14" s="36">
        <f t="shared" si="1"/>
        <v>142.16666666666666</v>
      </c>
      <c r="J14" s="57" t="str">
        <f>IF(I15&gt;=90,"ยอดเยี่ยม",IF(I15&gt;=80,"ดีเลิศ",IF(I15&gt;=70,"ดี",IF(I15&gt;=60,"ปานกลาง",IF(I15&lt;60,"กำลังพัฒนา")))))</f>
        <v>ดี</v>
      </c>
    </row>
    <row r="15" spans="1:10" s="2" customFormat="1" ht="21" customHeight="1" x14ac:dyDescent="0.55000000000000004">
      <c r="A15" s="43" t="s">
        <v>35</v>
      </c>
      <c r="B15" s="36">
        <f>AVERAGE(B8:B13)</f>
        <v>80.166666666666671</v>
      </c>
      <c r="C15" s="36">
        <f t="shared" ref="C15:G15" si="4">AVERAGE(C8:C13)</f>
        <v>88</v>
      </c>
      <c r="D15" s="36">
        <f t="shared" si="4"/>
        <v>66</v>
      </c>
      <c r="E15" s="36">
        <f t="shared" si="4"/>
        <v>75</v>
      </c>
      <c r="F15" s="36">
        <f t="shared" si="4"/>
        <v>61</v>
      </c>
      <c r="G15" s="36">
        <f t="shared" si="4"/>
        <v>82</v>
      </c>
      <c r="H15" s="36">
        <f t="shared" si="0"/>
        <v>452.16666666666669</v>
      </c>
      <c r="I15" s="36">
        <f>AVERAGE(B15:G15)</f>
        <v>75.361111111111114</v>
      </c>
      <c r="J15" s="57"/>
    </row>
    <row r="16" spans="1:10" s="2" customFormat="1" ht="24.75" customHeight="1" x14ac:dyDescent="0.55000000000000004">
      <c r="A16" s="40" t="s">
        <v>6</v>
      </c>
      <c r="B16" s="40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40" t="str">
        <f t="shared" ref="C16:I16" si="5">IF(C15&gt;=90,"ยอดเยี่ยม",IF(C15&gt;=80,"ดีเลิศ",IF(C15&gt;=70,"ดี",IF(C15&gt;=60,"ปานกลาง",IF(C15&lt;60,"กำลังพัฒนา")))))</f>
        <v>ดีเลิศ</v>
      </c>
      <c r="D16" s="40" t="str">
        <f t="shared" si="5"/>
        <v>ปานกลาง</v>
      </c>
      <c r="E16" s="40" t="str">
        <f t="shared" si="5"/>
        <v>ดี</v>
      </c>
      <c r="F16" s="40" t="str">
        <f t="shared" si="5"/>
        <v>ปานกลาง</v>
      </c>
      <c r="G16" s="40" t="str">
        <f t="shared" si="5"/>
        <v>ดีเลิศ</v>
      </c>
      <c r="H16" s="40" t="str">
        <f t="shared" si="5"/>
        <v>ยอดเยี่ยม</v>
      </c>
      <c r="I16" s="40" t="str">
        <f t="shared" si="5"/>
        <v>ดี</v>
      </c>
      <c r="J16" s="57"/>
    </row>
  </sheetData>
  <mergeCells count="8">
    <mergeCell ref="J14:J16"/>
    <mergeCell ref="A1:J1"/>
    <mergeCell ref="A2:J2"/>
    <mergeCell ref="B6:G6"/>
    <mergeCell ref="J6:J7"/>
    <mergeCell ref="I6:I7"/>
    <mergeCell ref="H6:H7"/>
    <mergeCell ref="A6:A7"/>
  </mergeCells>
  <pageMargins left="0" right="0" top="0.11811023622047244" bottom="0" header="0" footer="0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D1C14-0AF4-4712-9687-3B2294EC8D5B}">
  <dimension ref="A1:J14"/>
  <sheetViews>
    <sheetView tabSelected="1" workbookViewId="0">
      <selection activeCell="F8" sqref="F8"/>
    </sheetView>
  </sheetViews>
  <sheetFormatPr defaultRowHeight="14.25" x14ac:dyDescent="0.2"/>
  <cols>
    <col min="1" max="1" width="15.5" customWidth="1"/>
    <col min="2" max="7" width="8.5" customWidth="1"/>
    <col min="10" max="10" width="11" customWidth="1"/>
  </cols>
  <sheetData>
    <row r="1" spans="1:10" s="2" customFormat="1" ht="24" x14ac:dyDescent="0.55000000000000004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2" customFormat="1" ht="24" x14ac:dyDescent="0.55000000000000004">
      <c r="A2" s="44" t="str">
        <f>'สรุปรวมมาตรฐานที่ 1'!A2:G2</f>
        <v>โรงเรียนบ้านกุดโบสถ์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26" customFormat="1" ht="12.75" customHeight="1" x14ac:dyDescent="0.55000000000000004">
      <c r="A3" s="25"/>
    </row>
    <row r="4" spans="1:10" s="2" customFormat="1" ht="24" x14ac:dyDescent="0.55000000000000004">
      <c r="A4" s="45" t="s">
        <v>20</v>
      </c>
      <c r="B4" s="45"/>
      <c r="C4" s="45"/>
      <c r="D4" s="45"/>
      <c r="E4" s="45"/>
    </row>
    <row r="5" spans="1:10" s="2" customFormat="1" ht="13.5" customHeight="1" x14ac:dyDescent="0.55000000000000004"/>
    <row r="6" spans="1:10" s="2" customFormat="1" ht="20.25" customHeight="1" x14ac:dyDescent="0.55000000000000004">
      <c r="A6" s="59" t="s">
        <v>17</v>
      </c>
      <c r="B6" s="61" t="s">
        <v>34</v>
      </c>
      <c r="C6" s="61"/>
      <c r="D6" s="61"/>
      <c r="E6" s="61"/>
      <c r="F6" s="61"/>
      <c r="G6" s="61"/>
      <c r="H6" s="61" t="s">
        <v>4</v>
      </c>
      <c r="I6" s="62" t="s">
        <v>5</v>
      </c>
      <c r="J6" s="61" t="s">
        <v>6</v>
      </c>
    </row>
    <row r="7" spans="1:10" s="2" customFormat="1" ht="21" customHeight="1" x14ac:dyDescent="0.55000000000000004">
      <c r="A7" s="60"/>
      <c r="B7" s="31" t="s">
        <v>28</v>
      </c>
      <c r="C7" s="31" t="s">
        <v>29</v>
      </c>
      <c r="D7" s="31" t="s">
        <v>30</v>
      </c>
      <c r="E7" s="31" t="s">
        <v>31</v>
      </c>
      <c r="F7" s="31" t="s">
        <v>32</v>
      </c>
      <c r="G7" s="31" t="s">
        <v>33</v>
      </c>
      <c r="H7" s="61"/>
      <c r="I7" s="63"/>
      <c r="J7" s="61"/>
    </row>
    <row r="8" spans="1:10" s="26" customFormat="1" ht="21" customHeight="1" x14ac:dyDescent="0.55000000000000004">
      <c r="A8" s="30" t="s">
        <v>22</v>
      </c>
      <c r="B8" s="33">
        <v>89</v>
      </c>
      <c r="C8" s="33"/>
      <c r="D8" s="33"/>
      <c r="E8" s="33"/>
      <c r="F8" s="33"/>
      <c r="G8" s="33"/>
      <c r="H8" s="33">
        <f>SUM(B8:G8)</f>
        <v>89</v>
      </c>
      <c r="I8" s="33">
        <f>AVERAGE(B8:G8)</f>
        <v>89</v>
      </c>
      <c r="J8" s="31" t="str">
        <f>IF(I8&gt;=90,"ยอดเยี่ยม",IF(I8&gt;=80,"ดีเลิศ",IF(I8&gt;=70,"ดี",IF(I8&gt;=60,"ปานกลาง",IF(I8&lt;60,"กำลังพัฒนา")))))</f>
        <v>ดีเลิศ</v>
      </c>
    </row>
    <row r="9" spans="1:10" s="26" customFormat="1" ht="21" customHeight="1" x14ac:dyDescent="0.55000000000000004">
      <c r="A9" s="30" t="s">
        <v>23</v>
      </c>
      <c r="B9" s="33">
        <v>81</v>
      </c>
      <c r="C9" s="33"/>
      <c r="D9" s="33"/>
      <c r="E9" s="33"/>
      <c r="F9" s="33"/>
      <c r="G9" s="33"/>
      <c r="H9" s="33">
        <f t="shared" ref="H9:H13" si="0">SUM(B9:G9)</f>
        <v>81</v>
      </c>
      <c r="I9" s="33">
        <f t="shared" ref="I9:I12" si="1">AVERAGE(B9:G9)</f>
        <v>81</v>
      </c>
      <c r="J9" s="31" t="str">
        <f t="shared" ref="J9:J11" si="2">IF(I9&gt;=90,"ยอดเยี่ยม",IF(I9&gt;=80,"ดีเลิศ",IF(I9&gt;=70,"ดี",IF(I9&gt;=60,"ปานกลาง",IF(I9&lt;60,"กำลังพัฒนา")))))</f>
        <v>ดีเลิศ</v>
      </c>
    </row>
    <row r="10" spans="1:10" s="26" customFormat="1" ht="21" customHeight="1" x14ac:dyDescent="0.55000000000000004">
      <c r="A10" s="30" t="s">
        <v>24</v>
      </c>
      <c r="B10" s="33">
        <v>75</v>
      </c>
      <c r="C10" s="33"/>
      <c r="D10" s="33"/>
      <c r="E10" s="33"/>
      <c r="F10" s="33"/>
      <c r="G10" s="33"/>
      <c r="H10" s="33">
        <f t="shared" si="0"/>
        <v>75</v>
      </c>
      <c r="I10" s="33">
        <f t="shared" si="1"/>
        <v>75</v>
      </c>
      <c r="J10" s="31" t="str">
        <f t="shared" si="2"/>
        <v>ดี</v>
      </c>
    </row>
    <row r="11" spans="1:10" s="26" customFormat="1" ht="21" customHeight="1" x14ac:dyDescent="0.55000000000000004">
      <c r="A11" s="30" t="s">
        <v>25</v>
      </c>
      <c r="B11" s="33">
        <v>88</v>
      </c>
      <c r="C11" s="33">
        <v>77</v>
      </c>
      <c r="D11" s="33">
        <v>66</v>
      </c>
      <c r="E11" s="33">
        <v>78</v>
      </c>
      <c r="F11" s="33">
        <v>75</v>
      </c>
      <c r="G11" s="33">
        <v>88</v>
      </c>
      <c r="H11" s="33">
        <f t="shared" si="0"/>
        <v>472</v>
      </c>
      <c r="I11" s="37">
        <f t="shared" si="1"/>
        <v>78.666666666666671</v>
      </c>
      <c r="J11" s="31" t="str">
        <f t="shared" si="2"/>
        <v>ดี</v>
      </c>
    </row>
    <row r="12" spans="1:10" s="29" customFormat="1" ht="21" customHeight="1" x14ac:dyDescent="0.5">
      <c r="A12" s="32" t="s">
        <v>4</v>
      </c>
      <c r="B12" s="35">
        <f t="shared" ref="B12:G12" si="3">SUM(B8:B11)</f>
        <v>333</v>
      </c>
      <c r="C12" s="35">
        <f t="shared" si="3"/>
        <v>77</v>
      </c>
      <c r="D12" s="35">
        <f t="shared" si="3"/>
        <v>66</v>
      </c>
      <c r="E12" s="35">
        <f t="shared" si="3"/>
        <v>78</v>
      </c>
      <c r="F12" s="35">
        <f t="shared" si="3"/>
        <v>75</v>
      </c>
      <c r="G12" s="35">
        <f t="shared" si="3"/>
        <v>88</v>
      </c>
      <c r="H12" s="36">
        <f t="shared" si="0"/>
        <v>717</v>
      </c>
      <c r="I12" s="36">
        <f t="shared" si="1"/>
        <v>119.5</v>
      </c>
      <c r="J12" s="57" t="str">
        <f>IF(I13&gt;=90,"ยอดเยี่ยม",IF(I13&gt;=80,"ดีเลิศ",IF(I13&gt;=70,"ดี",IF(I13&gt;=60,"ปานกลาง",IF(I13&lt;60,"กำลังพัฒนา")))))</f>
        <v>ดี</v>
      </c>
    </row>
    <row r="13" spans="1:10" s="2" customFormat="1" ht="21" customHeight="1" x14ac:dyDescent="0.55000000000000004">
      <c r="A13" s="39" t="s">
        <v>35</v>
      </c>
      <c r="B13" s="36">
        <f t="shared" ref="B13:G13" si="4">AVERAGE(B8:B11)</f>
        <v>83.25</v>
      </c>
      <c r="C13" s="36">
        <f t="shared" si="4"/>
        <v>77</v>
      </c>
      <c r="D13" s="36">
        <f t="shared" si="4"/>
        <v>66</v>
      </c>
      <c r="E13" s="36">
        <f t="shared" si="4"/>
        <v>78</v>
      </c>
      <c r="F13" s="36">
        <f t="shared" si="4"/>
        <v>75</v>
      </c>
      <c r="G13" s="36">
        <f t="shared" si="4"/>
        <v>88</v>
      </c>
      <c r="H13" s="36">
        <f t="shared" si="0"/>
        <v>467.25</v>
      </c>
      <c r="I13" s="36">
        <f>AVERAGE(B13:G13)</f>
        <v>77.875</v>
      </c>
      <c r="J13" s="57"/>
    </row>
    <row r="14" spans="1:10" s="2" customFormat="1" ht="24.75" customHeight="1" x14ac:dyDescent="0.55000000000000004">
      <c r="A14" s="38" t="s">
        <v>6</v>
      </c>
      <c r="B14" s="31" t="str">
        <f>IF(B13&gt;=90,"ยอดเยี่ยม",IF(B13&gt;=80,"ดีเลิศ",IF(B13&gt;=70,"ดี",IF(B13&gt;=60,"ปานกลาง",IF(B13&lt;60,"กำลังพัฒนา")))))</f>
        <v>ดีเลิศ</v>
      </c>
      <c r="C14" s="31" t="str">
        <f t="shared" ref="C14:I14" si="5">IF(C13&gt;=90,"ยอดเยี่ยม",IF(C13&gt;=80,"ดีเลิศ",IF(C13&gt;=70,"ดี",IF(C13&gt;=60,"ปานกลาง",IF(C13&lt;60,"กำลังพัฒนา")))))</f>
        <v>ดี</v>
      </c>
      <c r="D14" s="31" t="str">
        <f t="shared" si="5"/>
        <v>ปานกลาง</v>
      </c>
      <c r="E14" s="31" t="str">
        <f t="shared" si="5"/>
        <v>ดี</v>
      </c>
      <c r="F14" s="31" t="str">
        <f t="shared" si="5"/>
        <v>ดี</v>
      </c>
      <c r="G14" s="31" t="str">
        <f t="shared" si="5"/>
        <v>ดีเลิศ</v>
      </c>
      <c r="H14" s="31" t="str">
        <f t="shared" si="5"/>
        <v>ยอดเยี่ยม</v>
      </c>
      <c r="I14" s="31" t="str">
        <f t="shared" si="5"/>
        <v>ดี</v>
      </c>
      <c r="J14" s="57"/>
    </row>
  </sheetData>
  <mergeCells count="9">
    <mergeCell ref="J12:J14"/>
    <mergeCell ref="A4:E4"/>
    <mergeCell ref="A1:J1"/>
    <mergeCell ref="A2:J2"/>
    <mergeCell ref="A6:A7"/>
    <mergeCell ref="B6:G6"/>
    <mergeCell ref="H6:H7"/>
    <mergeCell ref="I6:I7"/>
    <mergeCell ref="J6:J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สรุปรวมมาตรฐานที่ 1</vt:lpstr>
      <vt:lpstr>สรุปการประเมินมาตรฐานที่ 1</vt:lpstr>
      <vt:lpstr>สรุปการประเมินมาตรฐานที่ 2</vt:lpstr>
      <vt:lpstr>สรุปการประเมินมาตรฐานที่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2020-04-22T14:22:22Z</cp:lastPrinted>
  <dcterms:created xsi:type="dcterms:W3CDTF">2020-04-11T17:01:07Z</dcterms:created>
  <dcterms:modified xsi:type="dcterms:W3CDTF">2022-03-23T03:17:17Z</dcterms:modified>
</cp:coreProperties>
</file>