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คะแนน" sheetId="4" r:id="rId1"/>
    <sheet name="เกรด" sheetId="1" r:id="rId2"/>
    <sheet name="สูตร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P7" i="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6"/>
  <c r="AA27" i="2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6"/>
  <c r="Z28" l="1"/>
  <c r="Z29" s="1"/>
  <c r="X28"/>
  <c r="X29" s="1"/>
  <c r="V28"/>
  <c r="V29" s="1"/>
  <c r="T28"/>
  <c r="T29" s="1"/>
  <c r="R28"/>
  <c r="R29" s="1"/>
  <c r="P28"/>
  <c r="P29" s="1"/>
  <c r="N28"/>
  <c r="N29" s="1"/>
  <c r="L28"/>
  <c r="L29" s="1"/>
  <c r="J28"/>
  <c r="J29" s="1"/>
  <c r="H28"/>
  <c r="H29" s="1"/>
  <c r="F28"/>
  <c r="F29" s="1"/>
  <c r="D28"/>
  <c r="D29" s="1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P7" i="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6"/>
  <c r="P28" s="1"/>
  <c r="P29" s="1"/>
  <c r="E28"/>
  <c r="E29" s="1"/>
  <c r="F28"/>
  <c r="F29" s="1"/>
  <c r="G28"/>
  <c r="G29" s="1"/>
  <c r="H28"/>
  <c r="H29" s="1"/>
  <c r="I28"/>
  <c r="I29" s="1"/>
  <c r="J28"/>
  <c r="J29" s="1"/>
  <c r="K28"/>
  <c r="K29" s="1"/>
  <c r="L28"/>
  <c r="L29" s="1"/>
  <c r="N28"/>
  <c r="N29" s="1"/>
  <c r="M28"/>
  <c r="M29" s="1"/>
  <c r="O28"/>
  <c r="O29" s="1"/>
  <c r="D28"/>
  <c r="D29" s="1"/>
  <c r="AB28" i="2" l="1"/>
  <c r="AB29" s="1"/>
</calcChain>
</file>

<file path=xl/sharedStrings.xml><?xml version="1.0" encoding="utf-8"?>
<sst xmlns="http://schemas.openxmlformats.org/spreadsheetml/2006/main" count="391" uniqueCount="52">
  <si>
    <t xml:space="preserve">แบบรายงานผลสัมฤทธิ์ทางการเรียนของโรงเรียนบ้านกุดโบสถ์ </t>
  </si>
  <si>
    <t>เลขที่</t>
  </si>
  <si>
    <t>เลขประจำ</t>
  </si>
  <si>
    <t>ชื่อ-สกุล</t>
  </si>
  <si>
    <t>กลุ่มสาระการเรียนรู้/รายวิชา (เกรด)</t>
  </si>
  <si>
    <t>ไทย</t>
  </si>
  <si>
    <t>คณิตฯ</t>
  </si>
  <si>
    <t>วิทย์ฯ</t>
  </si>
  <si>
    <t>สังคมฯ</t>
  </si>
  <si>
    <t>ประวัติฯ</t>
  </si>
  <si>
    <t>สุขศึกษา</t>
  </si>
  <si>
    <t>ศิลปะ</t>
  </si>
  <si>
    <t>การงานฯ</t>
  </si>
  <si>
    <t>ภาษาอังกฤษ</t>
  </si>
  <si>
    <t>หน้าที่ฯ</t>
  </si>
  <si>
    <t>เฉลี่ย</t>
  </si>
  <si>
    <t>เด็กชายไกรเชษฐ์  สุวรรณภาศักดิ์</t>
  </si>
  <si>
    <t>เด็กชายชาลี  ตรีเมฆ</t>
  </si>
  <si>
    <t>เด็กชายบุญรอด  แหวดกระโทก (LD)</t>
  </si>
  <si>
    <t>เด็กชายนวพล  โพธิ์ศรี</t>
  </si>
  <si>
    <t>เด็กชายมงคล  โตคีรี</t>
  </si>
  <si>
    <t>เด็กชายรพีพัฒน์  แผ้วครบุรี</t>
  </si>
  <si>
    <t>เด็กชายธนากร  ดีอุบล</t>
  </si>
  <si>
    <t>เด็กชายธีระพัฒน์  เสริฐกระโทก</t>
  </si>
  <si>
    <t>เด็กชายรัฐภูมิ  ศรีแก้ว</t>
  </si>
  <si>
    <t>เด็กชายวายุ  ไร่กระโทก</t>
  </si>
  <si>
    <t>เด็กชายวีรพงษ์  น้อยศิริ</t>
  </si>
  <si>
    <t>เด็กชายอนุชากร  นาคนางรอง(LD)</t>
  </si>
  <si>
    <t>เด็กชายพีรดนย์  ตามครบุรี</t>
  </si>
  <si>
    <t>เด็กหญิงอัจฉรา  ไล่กระโทก</t>
  </si>
  <si>
    <t>เด็กหญิงกนกวรรณ  แฟสันเทียะ (ปัญญา)</t>
  </si>
  <si>
    <t>เด็กหญิงศิริรัตน์  เนาว์ประโคน(LD)</t>
  </si>
  <si>
    <t>เด็กหญิงวิภาดา  เหล่าเจริญ</t>
  </si>
  <si>
    <t>เด็กหญิงอาทิตยา  สายพิมาย</t>
  </si>
  <si>
    <t>เด็กหญิงอมรรัตน์ ศรีเมืองช้าง (ปัญญา)</t>
  </si>
  <si>
    <t>เด็กหญิงภักภิรมย์  เริญรัมย์ (LD)</t>
  </si>
  <si>
    <t>เด็กหญิงศศิธร  เรียบกระโทก</t>
  </si>
  <si>
    <t>เด็กชายศิริพงษ์  เรียบกระโทก</t>
  </si>
  <si>
    <t xml:space="preserve">ชั้นประถมศึกษาปีที่ 4 การศึกษา 2558  </t>
  </si>
  <si>
    <t>กลุ่มสาระการเรียนรู้/รายวิชา (คะแนน)</t>
  </si>
  <si>
    <t>การเขียน</t>
  </si>
  <si>
    <t>นาฏศิลป์1</t>
  </si>
  <si>
    <t>คะแนนเฉลี่ย</t>
  </si>
  <si>
    <t>รวม</t>
  </si>
  <si>
    <t>3.5</t>
  </si>
  <si>
    <t>2</t>
  </si>
  <si>
    <t>1.5</t>
  </si>
  <si>
    <t>2.5</t>
  </si>
  <si>
    <t>3</t>
  </si>
  <si>
    <t>1</t>
  </si>
  <si>
    <t>4</t>
  </si>
  <si>
    <t>เกรดเฉลี่ย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</si>
</sst>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2"/>
      <color rgb="FF000000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1"/>
      <color theme="1"/>
      <name val="TH SarabunPSK"/>
      <family val="2"/>
    </font>
    <font>
      <b/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2" borderId="8" xfId="0" applyFont="1" applyFill="1" applyBorder="1" applyAlignment="1" applyProtection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textRotation="90"/>
    </xf>
    <xf numFmtId="2" fontId="12" fillId="0" borderId="3" xfId="0" applyNumberFormat="1" applyFont="1" applyBorder="1" applyAlignment="1">
      <alignment horizontal="center" vertical="center" textRotation="90"/>
    </xf>
    <xf numFmtId="2" fontId="13" fillId="0" borderId="1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topLeftCell="A12" zoomScaleSheetLayoutView="100" workbookViewId="0">
      <selection activeCell="J33" sqref="J33"/>
    </sheetView>
  </sheetViews>
  <sheetFormatPr defaultRowHeight="15"/>
  <cols>
    <col min="1" max="1" width="3.42578125" customWidth="1"/>
    <col min="2" max="2" width="5.28515625" customWidth="1"/>
    <col min="3" max="3" width="20.85546875" customWidth="1"/>
    <col min="4" max="15" width="4.140625" customWidth="1"/>
    <col min="16" max="16" width="5.140625" customWidth="1"/>
  </cols>
  <sheetData>
    <row r="1" spans="1:16" s="16" customFormat="1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6" customFormat="1" ht="18.7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17" customFormat="1" ht="15.75">
      <c r="A3" s="44" t="s">
        <v>1</v>
      </c>
      <c r="B3" s="45" t="s">
        <v>2</v>
      </c>
      <c r="C3" s="48" t="s">
        <v>3</v>
      </c>
      <c r="D3" s="44" t="s">
        <v>39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9" t="s">
        <v>42</v>
      </c>
    </row>
    <row r="4" spans="1:16" s="17" customFormat="1" ht="15.75">
      <c r="A4" s="44"/>
      <c r="B4" s="46"/>
      <c r="C4" s="48"/>
      <c r="D4" s="18" t="s">
        <v>5</v>
      </c>
      <c r="E4" s="18" t="s">
        <v>6</v>
      </c>
      <c r="F4" s="18" t="s">
        <v>7</v>
      </c>
      <c r="G4" s="18" t="s">
        <v>8</v>
      </c>
      <c r="H4" s="19" t="s">
        <v>9</v>
      </c>
      <c r="I4" s="19" t="s">
        <v>10</v>
      </c>
      <c r="J4" s="19" t="s">
        <v>11</v>
      </c>
      <c r="K4" s="20" t="s">
        <v>12</v>
      </c>
      <c r="L4" s="21" t="s">
        <v>13</v>
      </c>
      <c r="M4" s="21" t="s">
        <v>14</v>
      </c>
      <c r="N4" s="21" t="s">
        <v>40</v>
      </c>
      <c r="O4" s="21" t="s">
        <v>41</v>
      </c>
      <c r="P4" s="50"/>
    </row>
    <row r="5" spans="1:16" s="17" customFormat="1" ht="18.75">
      <c r="A5" s="44"/>
      <c r="B5" s="47"/>
      <c r="C5" s="48"/>
      <c r="D5" s="22">
        <v>4</v>
      </c>
      <c r="E5" s="22">
        <v>4</v>
      </c>
      <c r="F5" s="22">
        <v>2</v>
      </c>
      <c r="G5" s="22">
        <v>2</v>
      </c>
      <c r="H5" s="22">
        <v>1</v>
      </c>
      <c r="I5" s="22">
        <v>2</v>
      </c>
      <c r="J5" s="22">
        <v>2</v>
      </c>
      <c r="K5" s="22">
        <v>2</v>
      </c>
      <c r="L5" s="23">
        <v>2</v>
      </c>
      <c r="M5" s="23">
        <v>1</v>
      </c>
      <c r="N5" s="23">
        <v>1</v>
      </c>
      <c r="O5" s="23">
        <v>1</v>
      </c>
      <c r="P5" s="51"/>
    </row>
    <row r="6" spans="1:16" ht="17.25" customHeight="1">
      <c r="A6" s="1">
        <v>1</v>
      </c>
      <c r="B6" s="10">
        <v>5390</v>
      </c>
      <c r="C6" s="5" t="s">
        <v>16</v>
      </c>
      <c r="D6" s="25">
        <v>78</v>
      </c>
      <c r="E6" s="25">
        <v>74</v>
      </c>
      <c r="F6" s="25">
        <v>70</v>
      </c>
      <c r="G6" s="25">
        <v>72</v>
      </c>
      <c r="H6" s="25">
        <v>60</v>
      </c>
      <c r="I6" s="26">
        <v>76</v>
      </c>
      <c r="J6" s="25">
        <v>55</v>
      </c>
      <c r="K6" s="25">
        <v>71</v>
      </c>
      <c r="L6" s="25">
        <v>76</v>
      </c>
      <c r="M6" s="25">
        <v>79</v>
      </c>
      <c r="N6" s="25">
        <v>70</v>
      </c>
      <c r="O6" s="25">
        <v>66</v>
      </c>
      <c r="P6" s="61">
        <f>AVERAGE(D6:O6)</f>
        <v>70.583333333333329</v>
      </c>
    </row>
    <row r="7" spans="1:16" ht="17.25" customHeight="1">
      <c r="A7" s="1">
        <v>2</v>
      </c>
      <c r="B7" s="11">
        <v>5391</v>
      </c>
      <c r="C7" s="6" t="s">
        <v>17</v>
      </c>
      <c r="D7" s="25">
        <v>61</v>
      </c>
      <c r="E7" s="25">
        <v>72</v>
      </c>
      <c r="F7" s="25">
        <v>69</v>
      </c>
      <c r="G7" s="25">
        <v>68</v>
      </c>
      <c r="H7" s="25">
        <v>69</v>
      </c>
      <c r="I7" s="25">
        <v>70</v>
      </c>
      <c r="J7" s="25">
        <v>62</v>
      </c>
      <c r="K7" s="25">
        <v>74</v>
      </c>
      <c r="L7" s="25">
        <v>71</v>
      </c>
      <c r="M7" s="25">
        <v>74</v>
      </c>
      <c r="N7" s="25">
        <v>61</v>
      </c>
      <c r="O7" s="25">
        <v>73</v>
      </c>
      <c r="P7" s="61">
        <f t="shared" ref="P7:P27" si="0">AVERAGE(D7:O7)</f>
        <v>68.666666666666671</v>
      </c>
    </row>
    <row r="8" spans="1:16" ht="17.25" customHeight="1">
      <c r="A8" s="1">
        <v>3</v>
      </c>
      <c r="B8" s="11">
        <v>5393</v>
      </c>
      <c r="C8" s="6" t="s">
        <v>18</v>
      </c>
      <c r="D8" s="25">
        <v>56</v>
      </c>
      <c r="E8" s="25">
        <v>50</v>
      </c>
      <c r="F8" s="25">
        <v>60</v>
      </c>
      <c r="G8" s="25">
        <v>60</v>
      </c>
      <c r="H8" s="25">
        <v>56</v>
      </c>
      <c r="I8" s="25">
        <v>65</v>
      </c>
      <c r="J8" s="25">
        <v>51</v>
      </c>
      <c r="K8" s="25">
        <v>62</v>
      </c>
      <c r="L8" s="25">
        <v>55</v>
      </c>
      <c r="M8" s="25">
        <v>58</v>
      </c>
      <c r="N8" s="25">
        <v>55</v>
      </c>
      <c r="O8" s="25">
        <v>60</v>
      </c>
      <c r="P8" s="61">
        <f t="shared" si="0"/>
        <v>57.333333333333336</v>
      </c>
    </row>
    <row r="9" spans="1:16" ht="17.25" customHeight="1">
      <c r="A9" s="1">
        <v>4</v>
      </c>
      <c r="B9" s="11">
        <v>5394</v>
      </c>
      <c r="C9" s="6" t="s">
        <v>19</v>
      </c>
      <c r="D9" s="25">
        <v>77</v>
      </c>
      <c r="E9" s="25">
        <v>89</v>
      </c>
      <c r="F9" s="25">
        <v>85</v>
      </c>
      <c r="G9" s="25">
        <v>84</v>
      </c>
      <c r="H9" s="25">
        <v>80</v>
      </c>
      <c r="I9" s="25">
        <v>76</v>
      </c>
      <c r="J9" s="25">
        <v>80</v>
      </c>
      <c r="K9" s="25">
        <v>84</v>
      </c>
      <c r="L9" s="25">
        <v>86</v>
      </c>
      <c r="M9" s="25">
        <v>88</v>
      </c>
      <c r="N9" s="25">
        <v>77</v>
      </c>
      <c r="O9" s="25">
        <v>92</v>
      </c>
      <c r="P9" s="61">
        <f t="shared" si="0"/>
        <v>83.166666666666671</v>
      </c>
    </row>
    <row r="10" spans="1:16" ht="17.25" customHeight="1">
      <c r="A10" s="1">
        <v>5</v>
      </c>
      <c r="B10" s="12">
        <v>5395</v>
      </c>
      <c r="C10" s="6" t="s">
        <v>20</v>
      </c>
      <c r="D10" s="25">
        <v>56</v>
      </c>
      <c r="E10" s="25">
        <v>70</v>
      </c>
      <c r="F10" s="25">
        <v>67</v>
      </c>
      <c r="G10" s="25">
        <v>67</v>
      </c>
      <c r="H10" s="25">
        <v>63</v>
      </c>
      <c r="I10" s="25">
        <v>73</v>
      </c>
      <c r="J10" s="25">
        <v>62</v>
      </c>
      <c r="K10" s="25">
        <v>61</v>
      </c>
      <c r="L10" s="25">
        <v>64</v>
      </c>
      <c r="M10" s="25">
        <v>78</v>
      </c>
      <c r="N10" s="25">
        <v>59</v>
      </c>
      <c r="O10" s="25">
        <v>73</v>
      </c>
      <c r="P10" s="61">
        <f t="shared" si="0"/>
        <v>66.083333333333329</v>
      </c>
    </row>
    <row r="11" spans="1:16" ht="17.25" customHeight="1">
      <c r="A11" s="1">
        <v>6</v>
      </c>
      <c r="B11" s="13">
        <v>5396</v>
      </c>
      <c r="C11" s="6" t="s">
        <v>21</v>
      </c>
      <c r="D11" s="25">
        <v>67</v>
      </c>
      <c r="E11" s="25">
        <v>67</v>
      </c>
      <c r="F11" s="25">
        <v>70</v>
      </c>
      <c r="G11" s="25">
        <v>71</v>
      </c>
      <c r="H11" s="25">
        <v>65</v>
      </c>
      <c r="I11" s="25">
        <v>70</v>
      </c>
      <c r="J11" s="25">
        <v>58</v>
      </c>
      <c r="K11" s="25">
        <v>67</v>
      </c>
      <c r="L11" s="25">
        <v>78</v>
      </c>
      <c r="M11" s="25">
        <v>69</v>
      </c>
      <c r="N11" s="25">
        <v>63</v>
      </c>
      <c r="O11" s="25">
        <v>75</v>
      </c>
      <c r="P11" s="61">
        <f t="shared" si="0"/>
        <v>68.333333333333329</v>
      </c>
    </row>
    <row r="12" spans="1:16" ht="17.25" customHeight="1">
      <c r="A12" s="1">
        <v>7</v>
      </c>
      <c r="B12" s="13">
        <v>5397</v>
      </c>
      <c r="C12" s="6" t="s">
        <v>22</v>
      </c>
      <c r="D12" s="25">
        <v>75</v>
      </c>
      <c r="E12" s="25">
        <v>87</v>
      </c>
      <c r="F12" s="25">
        <v>80</v>
      </c>
      <c r="G12" s="25">
        <v>80</v>
      </c>
      <c r="H12" s="25">
        <v>78</v>
      </c>
      <c r="I12" s="25">
        <v>74</v>
      </c>
      <c r="J12" s="25">
        <v>66</v>
      </c>
      <c r="K12" s="25">
        <v>70</v>
      </c>
      <c r="L12" s="25">
        <v>77</v>
      </c>
      <c r="M12" s="25">
        <v>84</v>
      </c>
      <c r="N12" s="25">
        <v>70</v>
      </c>
      <c r="O12" s="25">
        <v>80</v>
      </c>
      <c r="P12" s="61">
        <f t="shared" si="0"/>
        <v>76.75</v>
      </c>
    </row>
    <row r="13" spans="1:16" ht="17.25" customHeight="1">
      <c r="A13" s="1">
        <v>8</v>
      </c>
      <c r="B13" s="13">
        <v>5398</v>
      </c>
      <c r="C13" s="6" t="s">
        <v>23</v>
      </c>
      <c r="D13" s="25">
        <v>70</v>
      </c>
      <c r="E13" s="25">
        <v>72</v>
      </c>
      <c r="F13" s="25">
        <v>65</v>
      </c>
      <c r="G13" s="25">
        <v>73</v>
      </c>
      <c r="H13" s="25">
        <v>71</v>
      </c>
      <c r="I13" s="25">
        <v>76</v>
      </c>
      <c r="J13" s="25">
        <v>61</v>
      </c>
      <c r="K13" s="25">
        <v>70</v>
      </c>
      <c r="L13" s="25">
        <v>81</v>
      </c>
      <c r="M13" s="25">
        <v>73</v>
      </c>
      <c r="N13" s="25">
        <v>70</v>
      </c>
      <c r="O13" s="25">
        <v>78</v>
      </c>
      <c r="P13" s="61">
        <f t="shared" si="0"/>
        <v>71.666666666666671</v>
      </c>
    </row>
    <row r="14" spans="1:16" ht="17.25" customHeight="1">
      <c r="A14" s="1">
        <v>9</v>
      </c>
      <c r="B14" s="13">
        <v>5401</v>
      </c>
      <c r="C14" s="6" t="s">
        <v>24</v>
      </c>
      <c r="D14" s="25">
        <v>76</v>
      </c>
      <c r="E14" s="25">
        <v>82</v>
      </c>
      <c r="F14" s="25">
        <v>78</v>
      </c>
      <c r="G14" s="25">
        <v>80</v>
      </c>
      <c r="H14" s="25">
        <v>75</v>
      </c>
      <c r="I14" s="25">
        <v>74</v>
      </c>
      <c r="J14" s="25">
        <v>64</v>
      </c>
      <c r="K14" s="25">
        <v>68</v>
      </c>
      <c r="L14" s="25">
        <v>74</v>
      </c>
      <c r="M14" s="25">
        <v>78</v>
      </c>
      <c r="N14" s="25">
        <v>76</v>
      </c>
      <c r="O14" s="25">
        <v>83</v>
      </c>
      <c r="P14" s="61">
        <f t="shared" si="0"/>
        <v>75.666666666666671</v>
      </c>
    </row>
    <row r="15" spans="1:16" ht="17.25" customHeight="1">
      <c r="A15" s="1">
        <v>10</v>
      </c>
      <c r="B15" s="13">
        <v>5402</v>
      </c>
      <c r="C15" s="6" t="s">
        <v>25</v>
      </c>
      <c r="D15" s="25">
        <v>55</v>
      </c>
      <c r="E15" s="25">
        <v>73</v>
      </c>
      <c r="F15" s="25">
        <v>62</v>
      </c>
      <c r="G15" s="25">
        <v>60</v>
      </c>
      <c r="H15" s="25">
        <v>63</v>
      </c>
      <c r="I15" s="25">
        <v>67</v>
      </c>
      <c r="J15" s="25">
        <v>54</v>
      </c>
      <c r="K15" s="25">
        <v>69</v>
      </c>
      <c r="L15" s="25">
        <v>57</v>
      </c>
      <c r="M15" s="25">
        <v>59</v>
      </c>
      <c r="N15" s="25">
        <v>55</v>
      </c>
      <c r="O15" s="25">
        <v>60</v>
      </c>
      <c r="P15" s="61">
        <f t="shared" si="0"/>
        <v>61.166666666666664</v>
      </c>
    </row>
    <row r="16" spans="1:16" ht="17.25" customHeight="1">
      <c r="A16" s="1">
        <v>11</v>
      </c>
      <c r="B16" s="13">
        <v>5403</v>
      </c>
      <c r="C16" s="6" t="s">
        <v>26</v>
      </c>
      <c r="D16" s="25">
        <v>60</v>
      </c>
      <c r="E16" s="25">
        <v>62</v>
      </c>
      <c r="F16" s="25">
        <v>65</v>
      </c>
      <c r="G16" s="25">
        <v>67</v>
      </c>
      <c r="H16" s="25">
        <v>66</v>
      </c>
      <c r="I16" s="25">
        <v>69</v>
      </c>
      <c r="J16" s="25">
        <v>55</v>
      </c>
      <c r="K16" s="25">
        <v>70</v>
      </c>
      <c r="L16" s="25">
        <v>57</v>
      </c>
      <c r="M16" s="25">
        <v>65</v>
      </c>
      <c r="N16" s="25">
        <v>57</v>
      </c>
      <c r="O16" s="25">
        <v>70</v>
      </c>
      <c r="P16" s="61">
        <f t="shared" si="0"/>
        <v>63.583333333333336</v>
      </c>
    </row>
    <row r="17" spans="1:16" ht="17.25" customHeight="1">
      <c r="A17" s="1">
        <v>12</v>
      </c>
      <c r="B17" s="13">
        <v>5404</v>
      </c>
      <c r="C17" s="6" t="s">
        <v>27</v>
      </c>
      <c r="D17" s="25">
        <v>56</v>
      </c>
      <c r="E17" s="25">
        <v>58</v>
      </c>
      <c r="F17" s="25">
        <v>62</v>
      </c>
      <c r="G17" s="25">
        <v>63</v>
      </c>
      <c r="H17" s="25">
        <v>65</v>
      </c>
      <c r="I17" s="25">
        <v>67</v>
      </c>
      <c r="J17" s="25">
        <v>57</v>
      </c>
      <c r="K17" s="25">
        <v>70</v>
      </c>
      <c r="L17" s="25">
        <v>61</v>
      </c>
      <c r="M17" s="25">
        <v>58</v>
      </c>
      <c r="N17" s="25">
        <v>55</v>
      </c>
      <c r="O17" s="25">
        <v>70</v>
      </c>
      <c r="P17" s="61">
        <f t="shared" si="0"/>
        <v>61.833333333333336</v>
      </c>
    </row>
    <row r="18" spans="1:16" ht="17.25" customHeight="1">
      <c r="A18" s="1">
        <v>13</v>
      </c>
      <c r="B18" s="13">
        <v>5719</v>
      </c>
      <c r="C18" s="7" t="s">
        <v>28</v>
      </c>
      <c r="D18" s="25">
        <v>60</v>
      </c>
      <c r="E18" s="25">
        <v>71</v>
      </c>
      <c r="F18" s="25">
        <v>71</v>
      </c>
      <c r="G18" s="25">
        <v>75</v>
      </c>
      <c r="H18" s="25">
        <v>79</v>
      </c>
      <c r="I18" s="25">
        <v>70</v>
      </c>
      <c r="J18" s="25">
        <v>65</v>
      </c>
      <c r="K18" s="25">
        <v>81</v>
      </c>
      <c r="L18" s="25">
        <v>59</v>
      </c>
      <c r="M18" s="25">
        <v>73</v>
      </c>
      <c r="N18" s="25">
        <v>63</v>
      </c>
      <c r="O18" s="25">
        <v>78</v>
      </c>
      <c r="P18" s="61">
        <f t="shared" si="0"/>
        <v>70.416666666666671</v>
      </c>
    </row>
    <row r="19" spans="1:16" ht="17.25" customHeight="1">
      <c r="A19" s="1">
        <v>14</v>
      </c>
      <c r="B19" s="13">
        <v>5376</v>
      </c>
      <c r="C19" s="7" t="s">
        <v>29</v>
      </c>
      <c r="D19" s="25">
        <v>73</v>
      </c>
      <c r="E19" s="25">
        <v>76</v>
      </c>
      <c r="F19" s="25">
        <v>65</v>
      </c>
      <c r="G19" s="25">
        <v>66</v>
      </c>
      <c r="H19" s="25">
        <v>70</v>
      </c>
      <c r="I19" s="25">
        <v>80</v>
      </c>
      <c r="J19" s="25">
        <v>57</v>
      </c>
      <c r="K19" s="25">
        <v>80</v>
      </c>
      <c r="L19" s="25">
        <v>67</v>
      </c>
      <c r="M19" s="25">
        <v>78</v>
      </c>
      <c r="N19" s="25">
        <v>70</v>
      </c>
      <c r="O19" s="25">
        <v>78</v>
      </c>
      <c r="P19" s="61">
        <f t="shared" si="0"/>
        <v>71.666666666666671</v>
      </c>
    </row>
    <row r="20" spans="1:16" ht="17.25" customHeight="1">
      <c r="A20" s="1">
        <v>15</v>
      </c>
      <c r="B20" s="13">
        <v>5406</v>
      </c>
      <c r="C20" s="6" t="s">
        <v>30</v>
      </c>
      <c r="D20" s="25">
        <v>58</v>
      </c>
      <c r="E20" s="25">
        <v>61</v>
      </c>
      <c r="F20" s="25">
        <v>65</v>
      </c>
      <c r="G20" s="25">
        <v>66</v>
      </c>
      <c r="H20" s="25">
        <v>72</v>
      </c>
      <c r="I20" s="25">
        <v>75</v>
      </c>
      <c r="J20" s="25">
        <v>66</v>
      </c>
      <c r="K20" s="25">
        <v>71</v>
      </c>
      <c r="L20" s="25">
        <v>66</v>
      </c>
      <c r="M20" s="25">
        <v>73</v>
      </c>
      <c r="N20" s="25">
        <v>59</v>
      </c>
      <c r="O20" s="25">
        <v>80</v>
      </c>
      <c r="P20" s="61">
        <f t="shared" si="0"/>
        <v>67.666666666666671</v>
      </c>
    </row>
    <row r="21" spans="1:16" ht="17.25" customHeight="1">
      <c r="A21" s="1">
        <v>16</v>
      </c>
      <c r="B21" s="13">
        <v>5410</v>
      </c>
      <c r="C21" s="6" t="s">
        <v>31</v>
      </c>
      <c r="D21" s="25">
        <v>55</v>
      </c>
      <c r="E21" s="25">
        <v>63</v>
      </c>
      <c r="F21" s="25">
        <v>62</v>
      </c>
      <c r="G21" s="25">
        <v>65</v>
      </c>
      <c r="H21" s="25">
        <v>70</v>
      </c>
      <c r="I21" s="25">
        <v>75</v>
      </c>
      <c r="J21" s="25">
        <v>62</v>
      </c>
      <c r="K21" s="25">
        <v>81</v>
      </c>
      <c r="L21" s="25">
        <v>57</v>
      </c>
      <c r="M21" s="25">
        <v>70</v>
      </c>
      <c r="N21" s="25">
        <v>59</v>
      </c>
      <c r="O21" s="25">
        <v>82</v>
      </c>
      <c r="P21" s="61">
        <f t="shared" si="0"/>
        <v>66.75</v>
      </c>
    </row>
    <row r="22" spans="1:16" ht="17.25" customHeight="1">
      <c r="A22" s="1">
        <v>17</v>
      </c>
      <c r="B22" s="13">
        <v>5411</v>
      </c>
      <c r="C22" s="6" t="s">
        <v>32</v>
      </c>
      <c r="D22" s="25">
        <v>68</v>
      </c>
      <c r="E22" s="25">
        <v>78</v>
      </c>
      <c r="F22" s="25">
        <v>70</v>
      </c>
      <c r="G22" s="25">
        <v>74</v>
      </c>
      <c r="H22" s="25">
        <v>74</v>
      </c>
      <c r="I22" s="25">
        <v>67</v>
      </c>
      <c r="J22" s="25">
        <v>69</v>
      </c>
      <c r="K22" s="25">
        <v>75</v>
      </c>
      <c r="L22" s="25">
        <v>65</v>
      </c>
      <c r="M22" s="25">
        <v>77</v>
      </c>
      <c r="N22" s="25">
        <v>65</v>
      </c>
      <c r="O22" s="25">
        <v>79</v>
      </c>
      <c r="P22" s="61">
        <f t="shared" si="0"/>
        <v>71.75</v>
      </c>
    </row>
    <row r="23" spans="1:16" ht="17.25" customHeight="1">
      <c r="A23" s="1">
        <v>18</v>
      </c>
      <c r="B23" s="13">
        <v>5412</v>
      </c>
      <c r="C23" s="6" t="s">
        <v>33</v>
      </c>
      <c r="D23" s="25">
        <v>65</v>
      </c>
      <c r="E23" s="25">
        <v>63</v>
      </c>
      <c r="F23" s="25">
        <v>64</v>
      </c>
      <c r="G23" s="25">
        <v>67</v>
      </c>
      <c r="H23" s="25">
        <v>70</v>
      </c>
      <c r="I23" s="25">
        <v>68</v>
      </c>
      <c r="J23" s="25">
        <v>57</v>
      </c>
      <c r="K23" s="25">
        <v>77</v>
      </c>
      <c r="L23" s="25">
        <v>55</v>
      </c>
      <c r="M23" s="25">
        <v>64</v>
      </c>
      <c r="N23" s="25">
        <v>63</v>
      </c>
      <c r="O23" s="25">
        <v>86</v>
      </c>
      <c r="P23" s="61">
        <f t="shared" si="0"/>
        <v>66.583333333333329</v>
      </c>
    </row>
    <row r="24" spans="1:16" ht="17.25" customHeight="1">
      <c r="A24" s="1">
        <v>19</v>
      </c>
      <c r="B24" s="13">
        <v>5413</v>
      </c>
      <c r="C24" s="8" t="s">
        <v>34</v>
      </c>
      <c r="D24" s="25">
        <v>55</v>
      </c>
      <c r="E24" s="25">
        <v>50</v>
      </c>
      <c r="F24" s="25">
        <v>60</v>
      </c>
      <c r="G24" s="25">
        <v>61</v>
      </c>
      <c r="H24" s="25">
        <v>60</v>
      </c>
      <c r="I24" s="25">
        <v>67</v>
      </c>
      <c r="J24" s="25">
        <v>54</v>
      </c>
      <c r="K24" s="25">
        <v>80</v>
      </c>
      <c r="L24" s="25">
        <v>51</v>
      </c>
      <c r="M24" s="25">
        <v>68</v>
      </c>
      <c r="N24" s="25">
        <v>55</v>
      </c>
      <c r="O24" s="25">
        <v>60</v>
      </c>
      <c r="P24" s="61">
        <f t="shared" si="0"/>
        <v>60.083333333333336</v>
      </c>
    </row>
    <row r="25" spans="1:16" ht="17.25" customHeight="1">
      <c r="A25" s="1">
        <v>20</v>
      </c>
      <c r="B25" s="14">
        <v>5471</v>
      </c>
      <c r="C25" s="7" t="s">
        <v>35</v>
      </c>
      <c r="D25" s="25">
        <v>62</v>
      </c>
      <c r="E25" s="25">
        <v>71</v>
      </c>
      <c r="F25" s="25">
        <v>68</v>
      </c>
      <c r="G25" s="25">
        <v>72</v>
      </c>
      <c r="H25" s="25">
        <v>72</v>
      </c>
      <c r="I25" s="25">
        <v>67</v>
      </c>
      <c r="J25" s="25">
        <v>64</v>
      </c>
      <c r="K25" s="25">
        <v>81</v>
      </c>
      <c r="L25" s="25">
        <v>57</v>
      </c>
      <c r="M25" s="25">
        <v>74</v>
      </c>
      <c r="N25" s="25">
        <v>65</v>
      </c>
      <c r="O25" s="25">
        <v>80</v>
      </c>
      <c r="P25" s="61">
        <f t="shared" si="0"/>
        <v>69.416666666666671</v>
      </c>
    </row>
    <row r="26" spans="1:16" ht="17.25" customHeight="1">
      <c r="A26" s="1">
        <v>21</v>
      </c>
      <c r="B26" s="15">
        <v>5720</v>
      </c>
      <c r="C26" s="9" t="s">
        <v>36</v>
      </c>
      <c r="D26" s="25">
        <v>79</v>
      </c>
      <c r="E26" s="25">
        <v>85</v>
      </c>
      <c r="F26" s="25">
        <v>84</v>
      </c>
      <c r="G26" s="25">
        <v>85</v>
      </c>
      <c r="H26" s="25">
        <v>89</v>
      </c>
      <c r="I26" s="25">
        <v>80</v>
      </c>
      <c r="J26" s="25">
        <v>88</v>
      </c>
      <c r="K26" s="25">
        <v>87</v>
      </c>
      <c r="L26" s="25">
        <v>90</v>
      </c>
      <c r="M26" s="25">
        <v>81</v>
      </c>
      <c r="N26" s="25">
        <v>78</v>
      </c>
      <c r="O26" s="25">
        <v>95</v>
      </c>
      <c r="P26" s="61">
        <f t="shared" si="0"/>
        <v>85.083333333333329</v>
      </c>
    </row>
    <row r="27" spans="1:16" ht="17.25" customHeight="1">
      <c r="A27" s="1">
        <v>22</v>
      </c>
      <c r="B27" s="15">
        <v>5554</v>
      </c>
      <c r="C27" s="9" t="s">
        <v>37</v>
      </c>
      <c r="D27" s="25">
        <v>65</v>
      </c>
      <c r="E27" s="25">
        <v>68</v>
      </c>
      <c r="F27" s="25">
        <v>76</v>
      </c>
      <c r="G27" s="25">
        <v>78</v>
      </c>
      <c r="H27" s="25">
        <v>79</v>
      </c>
      <c r="I27" s="25">
        <v>71</v>
      </c>
      <c r="J27" s="25">
        <v>69</v>
      </c>
      <c r="K27" s="25">
        <v>72</v>
      </c>
      <c r="L27" s="25">
        <v>73</v>
      </c>
      <c r="M27" s="25">
        <v>69</v>
      </c>
      <c r="N27" s="25">
        <v>66</v>
      </c>
      <c r="O27" s="25">
        <v>81</v>
      </c>
      <c r="P27" s="61">
        <f t="shared" si="0"/>
        <v>72.25</v>
      </c>
    </row>
    <row r="28" spans="1:16" ht="17.25" customHeight="1">
      <c r="A28" s="40" t="s">
        <v>43</v>
      </c>
      <c r="B28" s="41"/>
      <c r="C28" s="42"/>
      <c r="D28" s="2">
        <f>SUM(D6:D27)</f>
        <v>1427</v>
      </c>
      <c r="E28" s="2">
        <f t="shared" ref="E28:P28" si="1">SUM(E6:E27)</f>
        <v>1542</v>
      </c>
      <c r="F28" s="2">
        <f t="shared" si="1"/>
        <v>1518</v>
      </c>
      <c r="G28" s="2">
        <f t="shared" si="1"/>
        <v>1554</v>
      </c>
      <c r="H28" s="2">
        <f t="shared" si="1"/>
        <v>1546</v>
      </c>
      <c r="I28" s="2">
        <f t="shared" si="1"/>
        <v>1577</v>
      </c>
      <c r="J28" s="2">
        <f t="shared" si="1"/>
        <v>1376</v>
      </c>
      <c r="K28" s="2">
        <f t="shared" si="1"/>
        <v>1621</v>
      </c>
      <c r="L28" s="2">
        <f t="shared" si="1"/>
        <v>1477</v>
      </c>
      <c r="M28" s="2">
        <f>SUM(M6:M27)</f>
        <v>1590</v>
      </c>
      <c r="N28" s="2">
        <f t="shared" si="1"/>
        <v>1411</v>
      </c>
      <c r="O28" s="2">
        <f t="shared" si="1"/>
        <v>1679</v>
      </c>
      <c r="P28" s="62">
        <f t="shared" si="1"/>
        <v>1526.4999999999998</v>
      </c>
    </row>
    <row r="29" spans="1:16" ht="17.25" customHeight="1">
      <c r="A29" s="40" t="s">
        <v>15</v>
      </c>
      <c r="B29" s="41"/>
      <c r="C29" s="42"/>
      <c r="D29" s="2">
        <f>D28/22</f>
        <v>64.86363636363636</v>
      </c>
      <c r="E29" s="2">
        <f t="shared" ref="E29:P29" si="2">E28/22</f>
        <v>70.090909090909093</v>
      </c>
      <c r="F29" s="2">
        <f t="shared" si="2"/>
        <v>69</v>
      </c>
      <c r="G29" s="2">
        <f t="shared" si="2"/>
        <v>70.63636363636364</v>
      </c>
      <c r="H29" s="2">
        <f t="shared" si="2"/>
        <v>70.272727272727266</v>
      </c>
      <c r="I29" s="2">
        <f t="shared" si="2"/>
        <v>71.681818181818187</v>
      </c>
      <c r="J29" s="2">
        <f t="shared" si="2"/>
        <v>62.545454545454547</v>
      </c>
      <c r="K29" s="2">
        <f t="shared" si="2"/>
        <v>73.681818181818187</v>
      </c>
      <c r="L29" s="2">
        <f t="shared" si="2"/>
        <v>67.13636363636364</v>
      </c>
      <c r="M29" s="2">
        <f>M28/22</f>
        <v>72.272727272727266</v>
      </c>
      <c r="N29" s="2">
        <f t="shared" si="2"/>
        <v>64.13636363636364</v>
      </c>
      <c r="O29" s="2">
        <f t="shared" si="2"/>
        <v>76.318181818181813</v>
      </c>
      <c r="P29" s="62">
        <f t="shared" si="2"/>
        <v>69.386363636363626</v>
      </c>
    </row>
  </sheetData>
  <mergeCells count="9">
    <mergeCell ref="A28:C28"/>
    <mergeCell ref="A29:C29"/>
    <mergeCell ref="A1:P1"/>
    <mergeCell ref="A2:P2"/>
    <mergeCell ref="A3:A5"/>
    <mergeCell ref="B3:B5"/>
    <mergeCell ref="C3:C5"/>
    <mergeCell ref="D3:O3"/>
    <mergeCell ref="P3:P5"/>
  </mergeCells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view="pageBreakPreview" zoomScaleSheetLayoutView="100" workbookViewId="0">
      <selection activeCell="E15" sqref="E15"/>
    </sheetView>
  </sheetViews>
  <sheetFormatPr defaultRowHeight="15"/>
  <cols>
    <col min="1" max="1" width="3.42578125" customWidth="1"/>
    <col min="2" max="2" width="5.28515625" customWidth="1"/>
    <col min="3" max="3" width="20.85546875" customWidth="1"/>
    <col min="4" max="15" width="4.140625" customWidth="1"/>
    <col min="16" max="16" width="5.85546875" style="59" customWidth="1"/>
  </cols>
  <sheetData>
    <row r="1" spans="1:16" s="16" customFormat="1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6" customFormat="1" ht="18.7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17" customFormat="1" ht="21" customHeight="1">
      <c r="A3" s="44" t="s">
        <v>1</v>
      </c>
      <c r="B3" s="45" t="s">
        <v>2</v>
      </c>
      <c r="C3" s="48" t="s">
        <v>3</v>
      </c>
      <c r="D3" s="48" t="s">
        <v>4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56" t="s">
        <v>51</v>
      </c>
    </row>
    <row r="4" spans="1:16" s="17" customFormat="1" ht="15.75">
      <c r="A4" s="44"/>
      <c r="B4" s="46"/>
      <c r="C4" s="48"/>
      <c r="D4" s="18" t="s">
        <v>5</v>
      </c>
      <c r="E4" s="18" t="s">
        <v>6</v>
      </c>
      <c r="F4" s="18" t="s">
        <v>7</v>
      </c>
      <c r="G4" s="18" t="s">
        <v>8</v>
      </c>
      <c r="H4" s="19" t="s">
        <v>9</v>
      </c>
      <c r="I4" s="19" t="s">
        <v>10</v>
      </c>
      <c r="J4" s="19" t="s">
        <v>11</v>
      </c>
      <c r="K4" s="20" t="s">
        <v>12</v>
      </c>
      <c r="L4" s="21" t="s">
        <v>13</v>
      </c>
      <c r="M4" s="21" t="s">
        <v>14</v>
      </c>
      <c r="N4" s="21" t="s">
        <v>40</v>
      </c>
      <c r="O4" s="21" t="s">
        <v>41</v>
      </c>
      <c r="P4" s="57"/>
    </row>
    <row r="5" spans="1:16" s="17" customFormat="1" ht="18.75">
      <c r="A5" s="44"/>
      <c r="B5" s="47"/>
      <c r="C5" s="48"/>
      <c r="D5" s="37">
        <v>4</v>
      </c>
      <c r="E5" s="37">
        <v>4</v>
      </c>
      <c r="F5" s="37">
        <v>2</v>
      </c>
      <c r="G5" s="37">
        <v>2</v>
      </c>
      <c r="H5" s="37">
        <v>1</v>
      </c>
      <c r="I5" s="37">
        <v>2</v>
      </c>
      <c r="J5" s="37">
        <v>2</v>
      </c>
      <c r="K5" s="37">
        <v>2</v>
      </c>
      <c r="L5" s="38">
        <v>2</v>
      </c>
      <c r="M5" s="38">
        <v>1</v>
      </c>
      <c r="N5" s="38">
        <v>1</v>
      </c>
      <c r="O5" s="38">
        <v>1</v>
      </c>
      <c r="P5" s="39">
        <v>24</v>
      </c>
    </row>
    <row r="6" spans="1:16" ht="17.25" customHeight="1">
      <c r="A6" s="1"/>
      <c r="B6" s="10">
        <v>5390</v>
      </c>
      <c r="C6" s="5" t="s">
        <v>16</v>
      </c>
      <c r="D6" s="35" t="s">
        <v>44</v>
      </c>
      <c r="E6" s="35" t="s">
        <v>48</v>
      </c>
      <c r="F6" s="35" t="s">
        <v>48</v>
      </c>
      <c r="G6" s="35" t="s">
        <v>48</v>
      </c>
      <c r="H6" s="35" t="s">
        <v>45</v>
      </c>
      <c r="I6" s="36" t="s">
        <v>44</v>
      </c>
      <c r="J6" s="35" t="s">
        <v>46</v>
      </c>
      <c r="K6" s="35" t="s">
        <v>48</v>
      </c>
      <c r="L6" s="35" t="s">
        <v>44</v>
      </c>
      <c r="M6" s="35" t="s">
        <v>44</v>
      </c>
      <c r="N6" s="35" t="s">
        <v>48</v>
      </c>
      <c r="O6" s="35" t="s">
        <v>47</v>
      </c>
      <c r="P6" s="60">
        <f>(D6*4+E6*4+F6*2+G6*2+H6*1+I6*2+J6*2+K6*2+L6*2+M6*1+N6*1+O6*1)/24</f>
        <v>3</v>
      </c>
    </row>
    <row r="7" spans="1:16" ht="17.25" customHeight="1">
      <c r="A7" s="1">
        <v>2</v>
      </c>
      <c r="B7" s="11">
        <v>5391</v>
      </c>
      <c r="C7" s="6" t="s">
        <v>17</v>
      </c>
      <c r="D7" s="35" t="s">
        <v>45</v>
      </c>
      <c r="E7" s="35" t="s">
        <v>48</v>
      </c>
      <c r="F7" s="35" t="s">
        <v>47</v>
      </c>
      <c r="G7" s="35" t="s">
        <v>47</v>
      </c>
      <c r="H7" s="35" t="s">
        <v>47</v>
      </c>
      <c r="I7" s="35" t="s">
        <v>48</v>
      </c>
      <c r="J7" s="35" t="s">
        <v>45</v>
      </c>
      <c r="K7" s="35" t="s">
        <v>48</v>
      </c>
      <c r="L7" s="35" t="s">
        <v>48</v>
      </c>
      <c r="M7" s="35" t="s">
        <v>48</v>
      </c>
      <c r="N7" s="35" t="s">
        <v>45</v>
      </c>
      <c r="O7" s="35" t="s">
        <v>48</v>
      </c>
      <c r="P7" s="60">
        <f t="shared" ref="P7:P27" si="0">(D7*4+E7*4+F7*2+G7*2+H7*1+I7*2+J7*2+K7*2+L7*2+M7*1+N7*1+O7*1)/24</f>
        <v>2.6041666666666665</v>
      </c>
    </row>
    <row r="8" spans="1:16" ht="17.25" customHeight="1">
      <c r="A8" s="1">
        <v>3</v>
      </c>
      <c r="B8" s="11">
        <v>5393</v>
      </c>
      <c r="C8" s="6" t="s">
        <v>18</v>
      </c>
      <c r="D8" s="35" t="s">
        <v>46</v>
      </c>
      <c r="E8" s="35" t="s">
        <v>49</v>
      </c>
      <c r="F8" s="35" t="s">
        <v>45</v>
      </c>
      <c r="G8" s="35" t="s">
        <v>45</v>
      </c>
      <c r="H8" s="35" t="s">
        <v>46</v>
      </c>
      <c r="I8" s="35" t="s">
        <v>47</v>
      </c>
      <c r="J8" s="35" t="s">
        <v>49</v>
      </c>
      <c r="K8" s="35" t="s">
        <v>45</v>
      </c>
      <c r="L8" s="35" t="s">
        <v>46</v>
      </c>
      <c r="M8" s="35" t="s">
        <v>46</v>
      </c>
      <c r="N8" s="35" t="s">
        <v>46</v>
      </c>
      <c r="O8" s="35" t="s">
        <v>45</v>
      </c>
      <c r="P8" s="60">
        <f t="shared" si="0"/>
        <v>1.6041666666666667</v>
      </c>
    </row>
    <row r="9" spans="1:16" ht="17.25" customHeight="1">
      <c r="A9" s="1">
        <v>4</v>
      </c>
      <c r="B9" s="11">
        <v>5394</v>
      </c>
      <c r="C9" s="6" t="s">
        <v>19</v>
      </c>
      <c r="D9" s="35" t="s">
        <v>44</v>
      </c>
      <c r="E9" s="35" t="s">
        <v>50</v>
      </c>
      <c r="F9" s="35" t="s">
        <v>50</v>
      </c>
      <c r="G9" s="35" t="s">
        <v>50</v>
      </c>
      <c r="H9" s="35" t="s">
        <v>50</v>
      </c>
      <c r="I9" s="35" t="s">
        <v>44</v>
      </c>
      <c r="J9" s="35" t="s">
        <v>50</v>
      </c>
      <c r="K9" s="35" t="s">
        <v>50</v>
      </c>
      <c r="L9" s="35" t="s">
        <v>50</v>
      </c>
      <c r="M9" s="35" t="s">
        <v>50</v>
      </c>
      <c r="N9" s="35" t="s">
        <v>44</v>
      </c>
      <c r="O9" s="35" t="s">
        <v>50</v>
      </c>
      <c r="P9" s="60">
        <f t="shared" si="0"/>
        <v>3.8541666666666665</v>
      </c>
    </row>
    <row r="10" spans="1:16" ht="17.25" customHeight="1">
      <c r="A10" s="1">
        <v>5</v>
      </c>
      <c r="B10" s="12">
        <v>5395</v>
      </c>
      <c r="C10" s="6" t="s">
        <v>20</v>
      </c>
      <c r="D10" s="35" t="s">
        <v>46</v>
      </c>
      <c r="E10" s="35" t="s">
        <v>48</v>
      </c>
      <c r="F10" s="35" t="s">
        <v>47</v>
      </c>
      <c r="G10" s="35" t="s">
        <v>47</v>
      </c>
      <c r="H10" s="35" t="s">
        <v>45</v>
      </c>
      <c r="I10" s="35" t="s">
        <v>48</v>
      </c>
      <c r="J10" s="35" t="s">
        <v>45</v>
      </c>
      <c r="K10" s="35" t="s">
        <v>45</v>
      </c>
      <c r="L10" s="35" t="s">
        <v>45</v>
      </c>
      <c r="M10" s="35" t="s">
        <v>44</v>
      </c>
      <c r="N10" s="35" t="s">
        <v>46</v>
      </c>
      <c r="O10" s="35" t="s">
        <v>48</v>
      </c>
      <c r="P10" s="60">
        <f t="shared" si="0"/>
        <v>2.3333333333333335</v>
      </c>
    </row>
    <row r="11" spans="1:16" ht="17.25" customHeight="1">
      <c r="A11" s="1">
        <v>6</v>
      </c>
      <c r="B11" s="13">
        <v>5396</v>
      </c>
      <c r="C11" s="6" t="s">
        <v>21</v>
      </c>
      <c r="D11" s="35" t="s">
        <v>47</v>
      </c>
      <c r="E11" s="35" t="s">
        <v>47</v>
      </c>
      <c r="F11" s="35" t="s">
        <v>48</v>
      </c>
      <c r="G11" s="35" t="s">
        <v>48</v>
      </c>
      <c r="H11" s="35" t="s">
        <v>47</v>
      </c>
      <c r="I11" s="35" t="s">
        <v>48</v>
      </c>
      <c r="J11" s="35" t="s">
        <v>46</v>
      </c>
      <c r="K11" s="35" t="s">
        <v>47</v>
      </c>
      <c r="L11" s="35" t="s">
        <v>44</v>
      </c>
      <c r="M11" s="35" t="s">
        <v>47</v>
      </c>
      <c r="N11" s="35" t="s">
        <v>45</v>
      </c>
      <c r="O11" s="35" t="s">
        <v>44</v>
      </c>
      <c r="P11" s="60">
        <f t="shared" si="0"/>
        <v>2.6458333333333335</v>
      </c>
    </row>
    <row r="12" spans="1:16" ht="17.25" customHeight="1">
      <c r="A12" s="1">
        <v>7</v>
      </c>
      <c r="B12" s="13">
        <v>5397</v>
      </c>
      <c r="C12" s="6" t="s">
        <v>22</v>
      </c>
      <c r="D12" s="35" t="s">
        <v>44</v>
      </c>
      <c r="E12" s="35" t="s">
        <v>50</v>
      </c>
      <c r="F12" s="35" t="s">
        <v>50</v>
      </c>
      <c r="G12" s="35" t="s">
        <v>50</v>
      </c>
      <c r="H12" s="35" t="s">
        <v>44</v>
      </c>
      <c r="I12" s="35" t="s">
        <v>48</v>
      </c>
      <c r="J12" s="35" t="s">
        <v>47</v>
      </c>
      <c r="K12" s="35" t="s">
        <v>48</v>
      </c>
      <c r="L12" s="35" t="s">
        <v>44</v>
      </c>
      <c r="M12" s="35" t="s">
        <v>50</v>
      </c>
      <c r="N12" s="35" t="s">
        <v>48</v>
      </c>
      <c r="O12" s="35" t="s">
        <v>50</v>
      </c>
      <c r="P12" s="60">
        <f t="shared" si="0"/>
        <v>3.5208333333333335</v>
      </c>
    </row>
    <row r="13" spans="1:16" ht="17.25" customHeight="1">
      <c r="A13" s="1">
        <v>8</v>
      </c>
      <c r="B13" s="13">
        <v>5398</v>
      </c>
      <c r="C13" s="6" t="s">
        <v>23</v>
      </c>
      <c r="D13" s="35" t="s">
        <v>48</v>
      </c>
      <c r="E13" s="35" t="s">
        <v>48</v>
      </c>
      <c r="F13" s="35" t="s">
        <v>47</v>
      </c>
      <c r="G13" s="35" t="s">
        <v>48</v>
      </c>
      <c r="H13" s="35" t="s">
        <v>48</v>
      </c>
      <c r="I13" s="35" t="s">
        <v>44</v>
      </c>
      <c r="J13" s="35" t="s">
        <v>45</v>
      </c>
      <c r="K13" s="35" t="s">
        <v>48</v>
      </c>
      <c r="L13" s="35" t="s">
        <v>50</v>
      </c>
      <c r="M13" s="35" t="s">
        <v>48</v>
      </c>
      <c r="N13" s="35" t="s">
        <v>48</v>
      </c>
      <c r="O13" s="35" t="s">
        <v>44</v>
      </c>
      <c r="P13" s="60">
        <f t="shared" si="0"/>
        <v>3.0208333333333335</v>
      </c>
    </row>
    <row r="14" spans="1:16" ht="17.25" customHeight="1">
      <c r="A14" s="1">
        <v>9</v>
      </c>
      <c r="B14" s="13">
        <v>5401</v>
      </c>
      <c r="C14" s="6" t="s">
        <v>24</v>
      </c>
      <c r="D14" s="35" t="s">
        <v>44</v>
      </c>
      <c r="E14" s="35" t="s">
        <v>50</v>
      </c>
      <c r="F14" s="35" t="s">
        <v>44</v>
      </c>
      <c r="G14" s="35" t="s">
        <v>50</v>
      </c>
      <c r="H14" s="35" t="s">
        <v>44</v>
      </c>
      <c r="I14" s="35" t="s">
        <v>48</v>
      </c>
      <c r="J14" s="35" t="s">
        <v>45</v>
      </c>
      <c r="K14" s="35" t="s">
        <v>47</v>
      </c>
      <c r="L14" s="35" t="s">
        <v>48</v>
      </c>
      <c r="M14" s="35" t="s">
        <v>44</v>
      </c>
      <c r="N14" s="35" t="s">
        <v>44</v>
      </c>
      <c r="O14" s="35" t="s">
        <v>50</v>
      </c>
      <c r="P14" s="60">
        <f t="shared" si="0"/>
        <v>3.3541666666666665</v>
      </c>
    </row>
    <row r="15" spans="1:16" ht="17.25" customHeight="1">
      <c r="A15" s="1">
        <v>10</v>
      </c>
      <c r="B15" s="13">
        <v>5402</v>
      </c>
      <c r="C15" s="6" t="s">
        <v>25</v>
      </c>
      <c r="D15" s="35" t="s">
        <v>46</v>
      </c>
      <c r="E15" s="35" t="s">
        <v>48</v>
      </c>
      <c r="F15" s="35" t="s">
        <v>45</v>
      </c>
      <c r="G15" s="35" t="s">
        <v>45</v>
      </c>
      <c r="H15" s="35" t="s">
        <v>45</v>
      </c>
      <c r="I15" s="35" t="s">
        <v>47</v>
      </c>
      <c r="J15" s="35" t="s">
        <v>49</v>
      </c>
      <c r="K15" s="35" t="s">
        <v>47</v>
      </c>
      <c r="L15" s="35" t="s">
        <v>46</v>
      </c>
      <c r="M15" s="35" t="s">
        <v>46</v>
      </c>
      <c r="N15" s="35" t="s">
        <v>46</v>
      </c>
      <c r="O15" s="35" t="s">
        <v>45</v>
      </c>
      <c r="P15" s="60">
        <f t="shared" si="0"/>
        <v>2</v>
      </c>
    </row>
    <row r="16" spans="1:16" ht="17.25" customHeight="1">
      <c r="A16" s="1">
        <v>11</v>
      </c>
      <c r="B16" s="13">
        <v>5403</v>
      </c>
      <c r="C16" s="6" t="s">
        <v>26</v>
      </c>
      <c r="D16" s="35" t="s">
        <v>45</v>
      </c>
      <c r="E16" s="35" t="s">
        <v>45</v>
      </c>
      <c r="F16" s="35" t="s">
        <v>47</v>
      </c>
      <c r="G16" s="35" t="s">
        <v>47</v>
      </c>
      <c r="H16" s="35" t="s">
        <v>47</v>
      </c>
      <c r="I16" s="35" t="s">
        <v>47</v>
      </c>
      <c r="J16" s="35" t="s">
        <v>46</v>
      </c>
      <c r="K16" s="35" t="s">
        <v>48</v>
      </c>
      <c r="L16" s="35" t="s">
        <v>46</v>
      </c>
      <c r="M16" s="35" t="s">
        <v>47</v>
      </c>
      <c r="N16" s="35" t="s">
        <v>46</v>
      </c>
      <c r="O16" s="35" t="s">
        <v>48</v>
      </c>
      <c r="P16" s="60">
        <f t="shared" si="0"/>
        <v>2.1875</v>
      </c>
    </row>
    <row r="17" spans="1:16" ht="17.25" customHeight="1">
      <c r="A17" s="1">
        <v>12</v>
      </c>
      <c r="B17" s="13">
        <v>5404</v>
      </c>
      <c r="C17" s="6" t="s">
        <v>27</v>
      </c>
      <c r="D17" s="35" t="s">
        <v>46</v>
      </c>
      <c r="E17" s="35" t="s">
        <v>46</v>
      </c>
      <c r="F17" s="35" t="s">
        <v>45</v>
      </c>
      <c r="G17" s="35" t="s">
        <v>45</v>
      </c>
      <c r="H17" s="35" t="s">
        <v>47</v>
      </c>
      <c r="I17" s="35" t="s">
        <v>47</v>
      </c>
      <c r="J17" s="35" t="s">
        <v>46</v>
      </c>
      <c r="K17" s="35" t="s">
        <v>48</v>
      </c>
      <c r="L17" s="35" t="s">
        <v>45</v>
      </c>
      <c r="M17" s="35" t="s">
        <v>46</v>
      </c>
      <c r="N17" s="35" t="s">
        <v>46</v>
      </c>
      <c r="O17" s="35" t="s">
        <v>48</v>
      </c>
      <c r="P17" s="60">
        <f t="shared" si="0"/>
        <v>1.9375</v>
      </c>
    </row>
    <row r="18" spans="1:16" ht="17.25" customHeight="1">
      <c r="A18" s="1">
        <v>13</v>
      </c>
      <c r="B18" s="13">
        <v>5719</v>
      </c>
      <c r="C18" s="7" t="s">
        <v>28</v>
      </c>
      <c r="D18" s="35" t="s">
        <v>45</v>
      </c>
      <c r="E18" s="35" t="s">
        <v>48</v>
      </c>
      <c r="F18" s="35" t="s">
        <v>48</v>
      </c>
      <c r="G18" s="35" t="s">
        <v>44</v>
      </c>
      <c r="H18" s="35" t="s">
        <v>44</v>
      </c>
      <c r="I18" s="35" t="s">
        <v>48</v>
      </c>
      <c r="J18" s="35" t="s">
        <v>47</v>
      </c>
      <c r="K18" s="35" t="s">
        <v>50</v>
      </c>
      <c r="L18" s="35" t="s">
        <v>46</v>
      </c>
      <c r="M18" s="35" t="s">
        <v>48</v>
      </c>
      <c r="N18" s="35" t="s">
        <v>45</v>
      </c>
      <c r="O18" s="35" t="s">
        <v>44</v>
      </c>
      <c r="P18" s="60">
        <f t="shared" si="0"/>
        <v>2.7916666666666665</v>
      </c>
    </row>
    <row r="19" spans="1:16" ht="17.25" customHeight="1">
      <c r="A19" s="1">
        <v>14</v>
      </c>
      <c r="B19" s="13">
        <v>5376</v>
      </c>
      <c r="C19" s="7" t="s">
        <v>29</v>
      </c>
      <c r="D19" s="35" t="s">
        <v>48</v>
      </c>
      <c r="E19" s="35" t="s">
        <v>44</v>
      </c>
      <c r="F19" s="35" t="s">
        <v>47</v>
      </c>
      <c r="G19" s="35" t="s">
        <v>47</v>
      </c>
      <c r="H19" s="35" t="s">
        <v>48</v>
      </c>
      <c r="I19" s="35" t="s">
        <v>50</v>
      </c>
      <c r="J19" s="35" t="s">
        <v>46</v>
      </c>
      <c r="K19" s="35" t="s">
        <v>50</v>
      </c>
      <c r="L19" s="35" t="s">
        <v>47</v>
      </c>
      <c r="M19" s="35" t="s">
        <v>44</v>
      </c>
      <c r="N19" s="35" t="s">
        <v>48</v>
      </c>
      <c r="O19" s="35" t="s">
        <v>44</v>
      </c>
      <c r="P19" s="60">
        <f t="shared" si="0"/>
        <v>3.0416666666666665</v>
      </c>
    </row>
    <row r="20" spans="1:16" ht="17.25" customHeight="1">
      <c r="A20" s="1">
        <v>15</v>
      </c>
      <c r="B20" s="13">
        <v>5406</v>
      </c>
      <c r="C20" s="6" t="s">
        <v>30</v>
      </c>
      <c r="D20" s="35" t="s">
        <v>46</v>
      </c>
      <c r="E20" s="35" t="s">
        <v>45</v>
      </c>
      <c r="F20" s="35" t="s">
        <v>47</v>
      </c>
      <c r="G20" s="35" t="s">
        <v>47</v>
      </c>
      <c r="H20" s="35" t="s">
        <v>48</v>
      </c>
      <c r="I20" s="35" t="s">
        <v>44</v>
      </c>
      <c r="J20" s="35" t="s">
        <v>47</v>
      </c>
      <c r="K20" s="35" t="s">
        <v>48</v>
      </c>
      <c r="L20" s="35" t="s">
        <v>47</v>
      </c>
      <c r="M20" s="35" t="s">
        <v>48</v>
      </c>
      <c r="N20" s="35" t="s">
        <v>46</v>
      </c>
      <c r="O20" s="35" t="s">
        <v>50</v>
      </c>
      <c r="P20" s="60">
        <f t="shared" si="0"/>
        <v>2.4375</v>
      </c>
    </row>
    <row r="21" spans="1:16" ht="17.25" customHeight="1">
      <c r="A21" s="1">
        <v>16</v>
      </c>
      <c r="B21" s="13">
        <v>5410</v>
      </c>
      <c r="C21" s="6" t="s">
        <v>31</v>
      </c>
      <c r="D21" s="35" t="s">
        <v>46</v>
      </c>
      <c r="E21" s="35" t="s">
        <v>45</v>
      </c>
      <c r="F21" s="35" t="s">
        <v>45</v>
      </c>
      <c r="G21" s="35" t="s">
        <v>47</v>
      </c>
      <c r="H21" s="35" t="s">
        <v>48</v>
      </c>
      <c r="I21" s="35" t="s">
        <v>44</v>
      </c>
      <c r="J21" s="35" t="s">
        <v>45</v>
      </c>
      <c r="K21" s="35" t="s">
        <v>50</v>
      </c>
      <c r="L21" s="35" t="s">
        <v>46</v>
      </c>
      <c r="M21" s="35" t="s">
        <v>48</v>
      </c>
      <c r="N21" s="35" t="s">
        <v>46</v>
      </c>
      <c r="O21" s="35" t="s">
        <v>50</v>
      </c>
      <c r="P21" s="60">
        <f t="shared" si="0"/>
        <v>2.3541666666666665</v>
      </c>
    </row>
    <row r="22" spans="1:16" ht="17.25" customHeight="1">
      <c r="A22" s="1">
        <v>17</v>
      </c>
      <c r="B22" s="13">
        <v>5411</v>
      </c>
      <c r="C22" s="6" t="s">
        <v>32</v>
      </c>
      <c r="D22" s="35" t="s">
        <v>47</v>
      </c>
      <c r="E22" s="35" t="s">
        <v>44</v>
      </c>
      <c r="F22" s="35" t="s">
        <v>48</v>
      </c>
      <c r="G22" s="35" t="s">
        <v>48</v>
      </c>
      <c r="H22" s="35" t="s">
        <v>48</v>
      </c>
      <c r="I22" s="35" t="s">
        <v>47</v>
      </c>
      <c r="J22" s="35" t="s">
        <v>47</v>
      </c>
      <c r="K22" s="35" t="s">
        <v>44</v>
      </c>
      <c r="L22" s="35" t="s">
        <v>47</v>
      </c>
      <c r="M22" s="35" t="s">
        <v>44</v>
      </c>
      <c r="N22" s="35" t="s">
        <v>47</v>
      </c>
      <c r="O22" s="35" t="s">
        <v>44</v>
      </c>
      <c r="P22" s="60">
        <f t="shared" si="0"/>
        <v>2.9375</v>
      </c>
    </row>
    <row r="23" spans="1:16" ht="17.25" customHeight="1">
      <c r="A23" s="1">
        <v>18</v>
      </c>
      <c r="B23" s="13">
        <v>5412</v>
      </c>
      <c r="C23" s="6" t="s">
        <v>33</v>
      </c>
      <c r="D23" s="35" t="s">
        <v>47</v>
      </c>
      <c r="E23" s="35" t="s">
        <v>45</v>
      </c>
      <c r="F23" s="35" t="s">
        <v>45</v>
      </c>
      <c r="G23" s="35" t="s">
        <v>47</v>
      </c>
      <c r="H23" s="35" t="s">
        <v>48</v>
      </c>
      <c r="I23" s="35" t="s">
        <v>47</v>
      </c>
      <c r="J23" s="35" t="s">
        <v>46</v>
      </c>
      <c r="K23" s="35" t="s">
        <v>44</v>
      </c>
      <c r="L23" s="35" t="s">
        <v>46</v>
      </c>
      <c r="M23" s="35" t="s">
        <v>45</v>
      </c>
      <c r="N23" s="35" t="s">
        <v>45</v>
      </c>
      <c r="O23" s="35" t="s">
        <v>50</v>
      </c>
      <c r="P23" s="60">
        <f t="shared" si="0"/>
        <v>2.3333333333333335</v>
      </c>
    </row>
    <row r="24" spans="1:16" ht="17.25" customHeight="1">
      <c r="A24" s="1">
        <v>19</v>
      </c>
      <c r="B24" s="13">
        <v>5413</v>
      </c>
      <c r="C24" s="8" t="s">
        <v>34</v>
      </c>
      <c r="D24" s="35" t="s">
        <v>46</v>
      </c>
      <c r="E24" s="35" t="s">
        <v>49</v>
      </c>
      <c r="F24" s="35" t="s">
        <v>45</v>
      </c>
      <c r="G24" s="35" t="s">
        <v>45</v>
      </c>
      <c r="H24" s="35" t="s">
        <v>45</v>
      </c>
      <c r="I24" s="35" t="s">
        <v>47</v>
      </c>
      <c r="J24" s="35" t="s">
        <v>49</v>
      </c>
      <c r="K24" s="35" t="s">
        <v>50</v>
      </c>
      <c r="L24" s="35" t="s">
        <v>49</v>
      </c>
      <c r="M24" s="35" t="s">
        <v>47</v>
      </c>
      <c r="N24" s="35" t="s">
        <v>46</v>
      </c>
      <c r="O24" s="35" t="s">
        <v>45</v>
      </c>
      <c r="P24" s="60">
        <f t="shared" si="0"/>
        <v>1.7916666666666667</v>
      </c>
    </row>
    <row r="25" spans="1:16" ht="17.25" customHeight="1">
      <c r="A25" s="1">
        <v>20</v>
      </c>
      <c r="B25" s="14">
        <v>5471</v>
      </c>
      <c r="C25" s="7" t="s">
        <v>35</v>
      </c>
      <c r="D25" s="35" t="s">
        <v>45</v>
      </c>
      <c r="E25" s="35" t="s">
        <v>48</v>
      </c>
      <c r="F25" s="35" t="s">
        <v>47</v>
      </c>
      <c r="G25" s="35" t="s">
        <v>48</v>
      </c>
      <c r="H25" s="35" t="s">
        <v>48</v>
      </c>
      <c r="I25" s="35" t="s">
        <v>47</v>
      </c>
      <c r="J25" s="35" t="s">
        <v>45</v>
      </c>
      <c r="K25" s="35" t="s">
        <v>50</v>
      </c>
      <c r="L25" s="35" t="s">
        <v>46</v>
      </c>
      <c r="M25" s="35" t="s">
        <v>48</v>
      </c>
      <c r="N25" s="35" t="s">
        <v>47</v>
      </c>
      <c r="O25" s="35" t="s">
        <v>50</v>
      </c>
      <c r="P25" s="60">
        <f t="shared" si="0"/>
        <v>2.6458333333333335</v>
      </c>
    </row>
    <row r="26" spans="1:16" ht="17.25" customHeight="1">
      <c r="A26" s="1">
        <v>21</v>
      </c>
      <c r="B26" s="15">
        <v>5720</v>
      </c>
      <c r="C26" s="9" t="s">
        <v>36</v>
      </c>
      <c r="D26" s="35" t="s">
        <v>44</v>
      </c>
      <c r="E26" s="35" t="s">
        <v>50</v>
      </c>
      <c r="F26" s="35" t="s">
        <v>50</v>
      </c>
      <c r="G26" s="35" t="s">
        <v>50</v>
      </c>
      <c r="H26" s="35" t="s">
        <v>50</v>
      </c>
      <c r="I26" s="35" t="s">
        <v>50</v>
      </c>
      <c r="J26" s="35" t="s">
        <v>50</v>
      </c>
      <c r="K26" s="35" t="s">
        <v>50</v>
      </c>
      <c r="L26" s="35" t="s">
        <v>50</v>
      </c>
      <c r="M26" s="35" t="s">
        <v>50</v>
      </c>
      <c r="N26" s="35" t="s">
        <v>44</v>
      </c>
      <c r="O26" s="35" t="s">
        <v>50</v>
      </c>
      <c r="P26" s="60">
        <f t="shared" si="0"/>
        <v>3.8958333333333335</v>
      </c>
    </row>
    <row r="27" spans="1:16" ht="17.25" customHeight="1">
      <c r="A27" s="1">
        <v>22</v>
      </c>
      <c r="B27" s="15">
        <v>5554</v>
      </c>
      <c r="C27" s="9" t="s">
        <v>37</v>
      </c>
      <c r="D27" s="35" t="s">
        <v>47</v>
      </c>
      <c r="E27" s="35" t="s">
        <v>47</v>
      </c>
      <c r="F27" s="35" t="s">
        <v>44</v>
      </c>
      <c r="G27" s="35" t="s">
        <v>44</v>
      </c>
      <c r="H27" s="35" t="s">
        <v>44</v>
      </c>
      <c r="I27" s="35" t="s">
        <v>48</v>
      </c>
      <c r="J27" s="35" t="s">
        <v>47</v>
      </c>
      <c r="K27" s="35" t="s">
        <v>48</v>
      </c>
      <c r="L27" s="35" t="s">
        <v>48</v>
      </c>
      <c r="M27" s="35" t="s">
        <v>47</v>
      </c>
      <c r="N27" s="35" t="s">
        <v>47</v>
      </c>
      <c r="O27" s="35" t="s">
        <v>50</v>
      </c>
      <c r="P27" s="60">
        <f t="shared" si="0"/>
        <v>2.8958333333333335</v>
      </c>
    </row>
    <row r="28" spans="1:16" s="30" customFormat="1" ht="17.25" customHeight="1">
      <c r="A28" s="31"/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58"/>
    </row>
    <row r="29" spans="1:16" ht="17.25" customHeight="1">
      <c r="A29" s="1"/>
      <c r="B29" s="4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8"/>
    </row>
  </sheetData>
  <mergeCells count="7">
    <mergeCell ref="A1:P1"/>
    <mergeCell ref="A2:P2"/>
    <mergeCell ref="A3:A5"/>
    <mergeCell ref="B3:B5"/>
    <mergeCell ref="C3:C5"/>
    <mergeCell ref="D3:O3"/>
    <mergeCell ref="P3:P4"/>
  </mergeCells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9"/>
  <sheetViews>
    <sheetView workbookViewId="0">
      <selection activeCell="AA6" sqref="AA6:AA27"/>
    </sheetView>
  </sheetViews>
  <sheetFormatPr defaultRowHeight="15"/>
  <cols>
    <col min="1" max="1" width="3.42578125" customWidth="1"/>
    <col min="2" max="2" width="5.28515625" customWidth="1"/>
    <col min="3" max="3" width="23" customWidth="1"/>
    <col min="4" max="27" width="4.140625" customWidth="1"/>
    <col min="28" max="28" width="5.140625" customWidth="1"/>
  </cols>
  <sheetData>
    <row r="1" spans="1:28" ht="18.7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18.7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5.75">
      <c r="A3" s="44" t="s">
        <v>1</v>
      </c>
      <c r="B3" s="45" t="s">
        <v>2</v>
      </c>
      <c r="C3" s="48" t="s">
        <v>3</v>
      </c>
      <c r="D3" s="52" t="s">
        <v>39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/>
      <c r="AB3" s="55" t="s">
        <v>42</v>
      </c>
    </row>
    <row r="4" spans="1:28" ht="15.75">
      <c r="A4" s="44"/>
      <c r="B4" s="46"/>
      <c r="C4" s="48"/>
      <c r="D4" s="18" t="s">
        <v>5</v>
      </c>
      <c r="E4" s="18"/>
      <c r="F4" s="18" t="s">
        <v>6</v>
      </c>
      <c r="G4" s="18"/>
      <c r="H4" s="18" t="s">
        <v>7</v>
      </c>
      <c r="I4" s="18"/>
      <c r="J4" s="18" t="s">
        <v>8</v>
      </c>
      <c r="K4" s="18"/>
      <c r="L4" s="19" t="s">
        <v>9</v>
      </c>
      <c r="M4" s="19"/>
      <c r="N4" s="19" t="s">
        <v>10</v>
      </c>
      <c r="O4" s="19"/>
      <c r="P4" s="19" t="s">
        <v>11</v>
      </c>
      <c r="Q4" s="19"/>
      <c r="R4" s="20" t="s">
        <v>12</v>
      </c>
      <c r="S4" s="20"/>
      <c r="T4" s="21" t="s">
        <v>13</v>
      </c>
      <c r="U4" s="21"/>
      <c r="V4" s="21" t="s">
        <v>40</v>
      </c>
      <c r="W4" s="21"/>
      <c r="X4" s="21" t="s">
        <v>14</v>
      </c>
      <c r="Y4" s="27" t="s">
        <v>41</v>
      </c>
      <c r="Z4" s="28"/>
      <c r="AA4" s="21"/>
      <c r="AB4" s="55"/>
    </row>
    <row r="5" spans="1:28" ht="18.75">
      <c r="A5" s="44"/>
      <c r="B5" s="47"/>
      <c r="C5" s="48"/>
      <c r="D5" s="22">
        <v>4</v>
      </c>
      <c r="E5" s="22"/>
      <c r="F5" s="22">
        <v>4</v>
      </c>
      <c r="G5" s="22"/>
      <c r="H5" s="22">
        <v>2</v>
      </c>
      <c r="I5" s="22"/>
      <c r="J5" s="22">
        <v>2</v>
      </c>
      <c r="K5" s="22"/>
      <c r="L5" s="22">
        <v>1</v>
      </c>
      <c r="M5" s="22"/>
      <c r="N5" s="22">
        <v>2</v>
      </c>
      <c r="O5" s="22"/>
      <c r="P5" s="22">
        <v>2</v>
      </c>
      <c r="Q5" s="22"/>
      <c r="R5" s="22">
        <v>2</v>
      </c>
      <c r="S5" s="22"/>
      <c r="T5" s="23">
        <v>2</v>
      </c>
      <c r="U5" s="23"/>
      <c r="V5" s="23">
        <v>1</v>
      </c>
      <c r="W5" s="23"/>
      <c r="X5" s="23">
        <v>1</v>
      </c>
      <c r="Y5" s="23"/>
      <c r="Z5" s="23">
        <v>1</v>
      </c>
      <c r="AA5" s="23"/>
      <c r="AB5" s="55"/>
    </row>
    <row r="6" spans="1:28" ht="21">
      <c r="A6" s="1">
        <v>1</v>
      </c>
      <c r="B6" s="10">
        <v>5390</v>
      </c>
      <c r="C6" s="5" t="s">
        <v>16</v>
      </c>
      <c r="D6" s="25">
        <v>78</v>
      </c>
      <c r="E6" s="29" t="str">
        <f>IF(D6&gt;79,"4",IF(D6&gt;74,"3.5",IF(D6&gt;69,"3",IF(D6&gt;64,"2.5",IF(D6&gt;59,"2",IF(D6&gt;54,"1.5",IF(D6&gt;49,"1","0")))))))</f>
        <v>3.5</v>
      </c>
      <c r="F6" s="25">
        <v>74</v>
      </c>
      <c r="G6" s="29" t="str">
        <f>IF(F6&gt;79,"4",IF(F6&gt;74,"3.5",IF(F6&gt;69,"3",IF(F6&gt;64,"2.5",IF(F6&gt;59,"2",IF(F6&gt;54,"1.5",IF(F6&gt;49,"1","0")))))))</f>
        <v>3</v>
      </c>
      <c r="H6" s="25">
        <v>70</v>
      </c>
      <c r="I6" s="29" t="str">
        <f>IF(H6&gt;79,"4",IF(H6&gt;74,"3.5",IF(H6&gt;69,"3",IF(H6&gt;64,"2.5",IF(H6&gt;59,"2",IF(H6&gt;54,"1.5",IF(H6&gt;49,"1","0")))))))</f>
        <v>3</v>
      </c>
      <c r="J6" s="25">
        <v>72</v>
      </c>
      <c r="K6" s="29" t="str">
        <f>IF(J6&gt;79,"4",IF(J6&gt;74,"3.5",IF(J6&gt;69,"3",IF(J6&gt;64,"2.5",IF(J6&gt;59,"2",IF(J6&gt;54,"1.5",IF(J6&gt;49,"1","0")))))))</f>
        <v>3</v>
      </c>
      <c r="L6" s="25">
        <v>60</v>
      </c>
      <c r="M6" s="29" t="str">
        <f>IF(L6&gt;79,"4",IF(L6&gt;74,"3.5",IF(L6&gt;69,"3",IF(L6&gt;64,"2.5",IF(L6&gt;59,"2",IF(L6&gt;54,"1.5",IF(L6&gt;49,"1","0")))))))</f>
        <v>2</v>
      </c>
      <c r="N6" s="25">
        <v>76</v>
      </c>
      <c r="O6" s="29" t="str">
        <f>IF(N6&gt;79,"4",IF(N6&gt;74,"3.5",IF(N6&gt;69,"3",IF(N6&gt;64,"2.5",IF(N6&gt;59,"2",IF(N6&gt;54,"1.5",IF(N6&gt;49,"1","0")))))))</f>
        <v>3.5</v>
      </c>
      <c r="P6" s="25">
        <v>55</v>
      </c>
      <c r="Q6" s="29" t="str">
        <f>IF(P6&gt;79,"4",IF(P6&gt;74,"3.5",IF(P6&gt;69,"3",IF(P6&gt;64,"2.5",IF(P6&gt;59,"2",IF(P6&gt;54,"1.5",IF(P6&gt;49,"1","0")))))))</f>
        <v>1.5</v>
      </c>
      <c r="R6" s="25">
        <v>71</v>
      </c>
      <c r="S6" s="29" t="str">
        <f>IF(R6&gt;79,"4",IF(R6&gt;74,"3.5",IF(R6&gt;69,"3",IF(R6&gt;64,"2.5",IF(R6&gt;59,"2",IF(R6&gt;54,"1.5",IF(R6&gt;49,"1","0")))))))</f>
        <v>3</v>
      </c>
      <c r="T6" s="25">
        <v>76</v>
      </c>
      <c r="U6" s="29" t="str">
        <f>IF(T6&gt;79,"4",IF(T6&gt;74,"3.5",IF(T6&gt;69,"3",IF(T6&gt;64,"2.5",IF(T6&gt;59,"2",IF(T6&gt;54,"1.5",IF(T6&gt;49,"1","0")))))))</f>
        <v>3.5</v>
      </c>
      <c r="V6" s="25">
        <v>70</v>
      </c>
      <c r="W6" s="29" t="str">
        <f>IF(V6&gt;79,"4",IF(V6&gt;74,"3.5",IF(V6&gt;69,"3",IF(V6&gt;64,"2.5",IF(V6&gt;59,"2",IF(V6&gt;54,"1.5",IF(V6&gt;49,"1","0")))))))</f>
        <v>3</v>
      </c>
      <c r="X6" s="25">
        <v>79</v>
      </c>
      <c r="Y6" s="29" t="str">
        <f>IF(X6&gt;79,"4",IF(X6&gt;74,"3.5",IF(X6&gt;69,"3",IF(X6&gt;64,"2.5",IF(X6&gt;59,"2",IF(X6&gt;54,"1.5",IF(X6&gt;49,"1","0")))))))</f>
        <v>3.5</v>
      </c>
      <c r="Z6" s="25">
        <v>66</v>
      </c>
      <c r="AA6" s="29" t="str">
        <f>IF(Z6&gt;79,"4",IF(Z6&gt;74,"3.5",IF(Z6&gt;69,"3",IF(Z6&gt;64,"2.5",IF(Z6&gt;59,"2",IF(Z6&gt;54,"1.5",IF(Z6&gt;49,"1","0")))))))</f>
        <v>2.5</v>
      </c>
      <c r="AB6" s="24">
        <f>AVERAGE(D6:Z6)</f>
        <v>70.583333333333329</v>
      </c>
    </row>
    <row r="7" spans="1:28" ht="21">
      <c r="A7" s="1">
        <v>2</v>
      </c>
      <c r="B7" s="11">
        <v>5391</v>
      </c>
      <c r="C7" s="6" t="s">
        <v>17</v>
      </c>
      <c r="D7" s="25">
        <v>61</v>
      </c>
      <c r="E7" s="29" t="str">
        <f t="shared" ref="E7:E27" si="0">IF(D7&gt;79,"4",IF(D7&gt;74,"3.5",IF(D7&gt;69,"3",IF(D7&gt;64,"2.5",IF(D7&gt;59,"2",IF(D7&gt;54,"1.5",IF(D7&gt;49,"1","0")))))))</f>
        <v>2</v>
      </c>
      <c r="F7" s="25">
        <v>72</v>
      </c>
      <c r="G7" s="29" t="str">
        <f t="shared" ref="G7:G27" si="1">IF(F7&gt;79,"4",IF(F7&gt;74,"3.5",IF(F7&gt;69,"3",IF(F7&gt;64,"2.5",IF(F7&gt;59,"2",IF(F7&gt;54,"1.5",IF(F7&gt;49,"1","0")))))))</f>
        <v>3</v>
      </c>
      <c r="H7" s="25">
        <v>69</v>
      </c>
      <c r="I7" s="29" t="str">
        <f t="shared" ref="I7:I27" si="2">IF(H7&gt;79,"4",IF(H7&gt;74,"3.5",IF(H7&gt;69,"3",IF(H7&gt;64,"2.5",IF(H7&gt;59,"2",IF(H7&gt;54,"1.5",IF(H7&gt;49,"1","0")))))))</f>
        <v>2.5</v>
      </c>
      <c r="J7" s="25">
        <v>68</v>
      </c>
      <c r="K7" s="29" t="str">
        <f t="shared" ref="K7:K27" si="3">IF(J7&gt;79,"4",IF(J7&gt;74,"3.5",IF(J7&gt;69,"3",IF(J7&gt;64,"2.5",IF(J7&gt;59,"2",IF(J7&gt;54,"1.5",IF(J7&gt;49,"1","0")))))))</f>
        <v>2.5</v>
      </c>
      <c r="L7" s="25">
        <v>69</v>
      </c>
      <c r="M7" s="29" t="str">
        <f t="shared" ref="M7:M27" si="4">IF(L7&gt;79,"4",IF(L7&gt;74,"3.5",IF(L7&gt;69,"3",IF(L7&gt;64,"2.5",IF(L7&gt;59,"2",IF(L7&gt;54,"1.5",IF(L7&gt;49,"1","0")))))))</f>
        <v>2.5</v>
      </c>
      <c r="N7" s="25">
        <v>70</v>
      </c>
      <c r="O7" s="29" t="str">
        <f t="shared" ref="O7:O27" si="5">IF(N7&gt;79,"4",IF(N7&gt;74,"3.5",IF(N7&gt;69,"3",IF(N7&gt;64,"2.5",IF(N7&gt;59,"2",IF(N7&gt;54,"1.5",IF(N7&gt;49,"1","0")))))))</f>
        <v>3</v>
      </c>
      <c r="P7" s="25">
        <v>62</v>
      </c>
      <c r="Q7" s="29" t="str">
        <f t="shared" ref="Q7:Q27" si="6">IF(P7&gt;79,"4",IF(P7&gt;74,"3.5",IF(P7&gt;69,"3",IF(P7&gt;64,"2.5",IF(P7&gt;59,"2",IF(P7&gt;54,"1.5",IF(P7&gt;49,"1","0")))))))</f>
        <v>2</v>
      </c>
      <c r="R7" s="25">
        <v>74</v>
      </c>
      <c r="S7" s="29" t="str">
        <f t="shared" ref="S7:S27" si="7">IF(R7&gt;79,"4",IF(R7&gt;74,"3.5",IF(R7&gt;69,"3",IF(R7&gt;64,"2.5",IF(R7&gt;59,"2",IF(R7&gt;54,"1.5",IF(R7&gt;49,"1","0")))))))</f>
        <v>3</v>
      </c>
      <c r="T7" s="25">
        <v>71</v>
      </c>
      <c r="U7" s="29" t="str">
        <f t="shared" ref="U7:W27" si="8">IF(T7&gt;79,"4",IF(T7&gt;74,"3.5",IF(T7&gt;69,"3",IF(T7&gt;64,"2.5",IF(T7&gt;59,"2",IF(T7&gt;54,"1.5",IF(T7&gt;49,"1","0")))))))</f>
        <v>3</v>
      </c>
      <c r="V7" s="25">
        <v>61</v>
      </c>
      <c r="W7" s="29" t="str">
        <f t="shared" si="8"/>
        <v>2</v>
      </c>
      <c r="X7" s="25">
        <v>74</v>
      </c>
      <c r="Y7" s="29" t="str">
        <f t="shared" ref="Y7" si="9">IF(X7&gt;79,"4",IF(X7&gt;74,"3.5",IF(X7&gt;69,"3",IF(X7&gt;64,"2.5",IF(X7&gt;59,"2",IF(X7&gt;54,"1.5",IF(X7&gt;49,"1","0")))))))</f>
        <v>3</v>
      </c>
      <c r="Z7" s="25">
        <v>73</v>
      </c>
      <c r="AA7" s="29" t="str">
        <f t="shared" ref="AA7" si="10">IF(Z7&gt;79,"4",IF(Z7&gt;74,"3.5",IF(Z7&gt;69,"3",IF(Z7&gt;64,"2.5",IF(Z7&gt;59,"2",IF(Z7&gt;54,"1.5",IF(Z7&gt;49,"1","0")))))))</f>
        <v>3</v>
      </c>
      <c r="AB7" s="24">
        <f t="shared" ref="AB7:AB27" si="11">AVERAGE(D7:Z7)</f>
        <v>68.666666666666671</v>
      </c>
    </row>
    <row r="8" spans="1:28" ht="21">
      <c r="A8" s="1">
        <v>3</v>
      </c>
      <c r="B8" s="11">
        <v>5393</v>
      </c>
      <c r="C8" s="6" t="s">
        <v>18</v>
      </c>
      <c r="D8" s="25">
        <v>56</v>
      </c>
      <c r="E8" s="29" t="str">
        <f t="shared" si="0"/>
        <v>1.5</v>
      </c>
      <c r="F8" s="25">
        <v>50</v>
      </c>
      <c r="G8" s="29" t="str">
        <f t="shared" si="1"/>
        <v>1</v>
      </c>
      <c r="H8" s="25">
        <v>60</v>
      </c>
      <c r="I8" s="29" t="str">
        <f t="shared" si="2"/>
        <v>2</v>
      </c>
      <c r="J8" s="25">
        <v>60</v>
      </c>
      <c r="K8" s="29" t="str">
        <f t="shared" si="3"/>
        <v>2</v>
      </c>
      <c r="L8" s="25">
        <v>56</v>
      </c>
      <c r="M8" s="29" t="str">
        <f t="shared" si="4"/>
        <v>1.5</v>
      </c>
      <c r="N8" s="25">
        <v>65</v>
      </c>
      <c r="O8" s="29" t="str">
        <f t="shared" si="5"/>
        <v>2.5</v>
      </c>
      <c r="P8" s="25">
        <v>51</v>
      </c>
      <c r="Q8" s="29" t="str">
        <f t="shared" si="6"/>
        <v>1</v>
      </c>
      <c r="R8" s="25">
        <v>62</v>
      </c>
      <c r="S8" s="29" t="str">
        <f t="shared" si="7"/>
        <v>2</v>
      </c>
      <c r="T8" s="25">
        <v>55</v>
      </c>
      <c r="U8" s="29" t="str">
        <f t="shared" si="8"/>
        <v>1.5</v>
      </c>
      <c r="V8" s="25">
        <v>55</v>
      </c>
      <c r="W8" s="29" t="str">
        <f t="shared" si="8"/>
        <v>1.5</v>
      </c>
      <c r="X8" s="25">
        <v>58</v>
      </c>
      <c r="Y8" s="29" t="str">
        <f t="shared" ref="Y8" si="12">IF(X8&gt;79,"4",IF(X8&gt;74,"3.5",IF(X8&gt;69,"3",IF(X8&gt;64,"2.5",IF(X8&gt;59,"2",IF(X8&gt;54,"1.5",IF(X8&gt;49,"1","0")))))))</f>
        <v>1.5</v>
      </c>
      <c r="Z8" s="25">
        <v>60</v>
      </c>
      <c r="AA8" s="29" t="str">
        <f t="shared" ref="AA8" si="13">IF(Z8&gt;79,"4",IF(Z8&gt;74,"3.5",IF(Z8&gt;69,"3",IF(Z8&gt;64,"2.5",IF(Z8&gt;59,"2",IF(Z8&gt;54,"1.5",IF(Z8&gt;49,"1","0")))))))</f>
        <v>2</v>
      </c>
      <c r="AB8" s="24">
        <f t="shared" si="11"/>
        <v>57.333333333333336</v>
      </c>
    </row>
    <row r="9" spans="1:28" ht="21">
      <c r="A9" s="1">
        <v>4</v>
      </c>
      <c r="B9" s="11">
        <v>5394</v>
      </c>
      <c r="C9" s="6" t="s">
        <v>19</v>
      </c>
      <c r="D9" s="25">
        <v>77</v>
      </c>
      <c r="E9" s="29" t="str">
        <f t="shared" si="0"/>
        <v>3.5</v>
      </c>
      <c r="F9" s="25">
        <v>89</v>
      </c>
      <c r="G9" s="29" t="str">
        <f t="shared" si="1"/>
        <v>4</v>
      </c>
      <c r="H9" s="25">
        <v>85</v>
      </c>
      <c r="I9" s="29" t="str">
        <f t="shared" si="2"/>
        <v>4</v>
      </c>
      <c r="J9" s="25">
        <v>84</v>
      </c>
      <c r="K9" s="29" t="str">
        <f t="shared" si="3"/>
        <v>4</v>
      </c>
      <c r="L9" s="25">
        <v>80</v>
      </c>
      <c r="M9" s="29" t="str">
        <f t="shared" si="4"/>
        <v>4</v>
      </c>
      <c r="N9" s="25">
        <v>76</v>
      </c>
      <c r="O9" s="29" t="str">
        <f t="shared" si="5"/>
        <v>3.5</v>
      </c>
      <c r="P9" s="25">
        <v>80</v>
      </c>
      <c r="Q9" s="29" t="str">
        <f t="shared" si="6"/>
        <v>4</v>
      </c>
      <c r="R9" s="25">
        <v>84</v>
      </c>
      <c r="S9" s="29" t="str">
        <f t="shared" si="7"/>
        <v>4</v>
      </c>
      <c r="T9" s="25">
        <v>86</v>
      </c>
      <c r="U9" s="29" t="str">
        <f t="shared" si="8"/>
        <v>4</v>
      </c>
      <c r="V9" s="25">
        <v>77</v>
      </c>
      <c r="W9" s="29" t="str">
        <f t="shared" si="8"/>
        <v>3.5</v>
      </c>
      <c r="X9" s="25">
        <v>88</v>
      </c>
      <c r="Y9" s="29" t="str">
        <f t="shared" ref="Y9" si="14">IF(X9&gt;79,"4",IF(X9&gt;74,"3.5",IF(X9&gt;69,"3",IF(X9&gt;64,"2.5",IF(X9&gt;59,"2",IF(X9&gt;54,"1.5",IF(X9&gt;49,"1","0")))))))</f>
        <v>4</v>
      </c>
      <c r="Z9" s="25">
        <v>92</v>
      </c>
      <c r="AA9" s="29" t="str">
        <f t="shared" ref="AA9" si="15">IF(Z9&gt;79,"4",IF(Z9&gt;74,"3.5",IF(Z9&gt;69,"3",IF(Z9&gt;64,"2.5",IF(Z9&gt;59,"2",IF(Z9&gt;54,"1.5",IF(Z9&gt;49,"1","0")))))))</f>
        <v>4</v>
      </c>
      <c r="AB9" s="24">
        <f t="shared" si="11"/>
        <v>83.166666666666671</v>
      </c>
    </row>
    <row r="10" spans="1:28" ht="21">
      <c r="A10" s="1">
        <v>5</v>
      </c>
      <c r="B10" s="12">
        <v>5395</v>
      </c>
      <c r="C10" s="6" t="s">
        <v>20</v>
      </c>
      <c r="D10" s="25">
        <v>56</v>
      </c>
      <c r="E10" s="29" t="str">
        <f t="shared" si="0"/>
        <v>1.5</v>
      </c>
      <c r="F10" s="25">
        <v>70</v>
      </c>
      <c r="G10" s="29" t="str">
        <f t="shared" si="1"/>
        <v>3</v>
      </c>
      <c r="H10" s="25">
        <v>67</v>
      </c>
      <c r="I10" s="29" t="str">
        <f t="shared" si="2"/>
        <v>2.5</v>
      </c>
      <c r="J10" s="25">
        <v>67</v>
      </c>
      <c r="K10" s="29" t="str">
        <f t="shared" si="3"/>
        <v>2.5</v>
      </c>
      <c r="L10" s="25">
        <v>63</v>
      </c>
      <c r="M10" s="29" t="str">
        <f t="shared" si="4"/>
        <v>2</v>
      </c>
      <c r="N10" s="25">
        <v>73</v>
      </c>
      <c r="O10" s="29" t="str">
        <f t="shared" si="5"/>
        <v>3</v>
      </c>
      <c r="P10" s="25">
        <v>62</v>
      </c>
      <c r="Q10" s="29" t="str">
        <f t="shared" si="6"/>
        <v>2</v>
      </c>
      <c r="R10" s="25">
        <v>61</v>
      </c>
      <c r="S10" s="29" t="str">
        <f t="shared" si="7"/>
        <v>2</v>
      </c>
      <c r="T10" s="25">
        <v>64</v>
      </c>
      <c r="U10" s="29" t="str">
        <f t="shared" si="8"/>
        <v>2</v>
      </c>
      <c r="V10" s="25">
        <v>59</v>
      </c>
      <c r="W10" s="29" t="str">
        <f t="shared" si="8"/>
        <v>1.5</v>
      </c>
      <c r="X10" s="25">
        <v>78</v>
      </c>
      <c r="Y10" s="29" t="str">
        <f t="shared" ref="Y10" si="16">IF(X10&gt;79,"4",IF(X10&gt;74,"3.5",IF(X10&gt;69,"3",IF(X10&gt;64,"2.5",IF(X10&gt;59,"2",IF(X10&gt;54,"1.5",IF(X10&gt;49,"1","0")))))))</f>
        <v>3.5</v>
      </c>
      <c r="Z10" s="25">
        <v>73</v>
      </c>
      <c r="AA10" s="29" t="str">
        <f t="shared" ref="AA10" si="17">IF(Z10&gt;79,"4",IF(Z10&gt;74,"3.5",IF(Z10&gt;69,"3",IF(Z10&gt;64,"2.5",IF(Z10&gt;59,"2",IF(Z10&gt;54,"1.5",IF(Z10&gt;49,"1","0")))))))</f>
        <v>3</v>
      </c>
      <c r="AB10" s="24">
        <f t="shared" si="11"/>
        <v>66.083333333333329</v>
      </c>
    </row>
    <row r="11" spans="1:28" ht="21">
      <c r="A11" s="1">
        <v>6</v>
      </c>
      <c r="B11" s="13">
        <v>5396</v>
      </c>
      <c r="C11" s="6" t="s">
        <v>21</v>
      </c>
      <c r="D11" s="25">
        <v>67</v>
      </c>
      <c r="E11" s="29" t="str">
        <f t="shared" si="0"/>
        <v>2.5</v>
      </c>
      <c r="F11" s="25">
        <v>67</v>
      </c>
      <c r="G11" s="29" t="str">
        <f t="shared" si="1"/>
        <v>2.5</v>
      </c>
      <c r="H11" s="25">
        <v>70</v>
      </c>
      <c r="I11" s="29" t="str">
        <f t="shared" si="2"/>
        <v>3</v>
      </c>
      <c r="J11" s="25">
        <v>71</v>
      </c>
      <c r="K11" s="29" t="str">
        <f t="shared" si="3"/>
        <v>3</v>
      </c>
      <c r="L11" s="25">
        <v>65</v>
      </c>
      <c r="M11" s="29" t="str">
        <f t="shared" si="4"/>
        <v>2.5</v>
      </c>
      <c r="N11" s="25">
        <v>70</v>
      </c>
      <c r="O11" s="29" t="str">
        <f t="shared" si="5"/>
        <v>3</v>
      </c>
      <c r="P11" s="25">
        <v>58</v>
      </c>
      <c r="Q11" s="29" t="str">
        <f t="shared" si="6"/>
        <v>1.5</v>
      </c>
      <c r="R11" s="25">
        <v>67</v>
      </c>
      <c r="S11" s="29" t="str">
        <f t="shared" si="7"/>
        <v>2.5</v>
      </c>
      <c r="T11" s="25">
        <v>78</v>
      </c>
      <c r="U11" s="29" t="str">
        <f t="shared" si="8"/>
        <v>3.5</v>
      </c>
      <c r="V11" s="25">
        <v>63</v>
      </c>
      <c r="W11" s="29" t="str">
        <f t="shared" si="8"/>
        <v>2</v>
      </c>
      <c r="X11" s="25">
        <v>69</v>
      </c>
      <c r="Y11" s="29" t="str">
        <f t="shared" ref="Y11" si="18">IF(X11&gt;79,"4",IF(X11&gt;74,"3.5",IF(X11&gt;69,"3",IF(X11&gt;64,"2.5",IF(X11&gt;59,"2",IF(X11&gt;54,"1.5",IF(X11&gt;49,"1","0")))))))</f>
        <v>2.5</v>
      </c>
      <c r="Z11" s="25">
        <v>75</v>
      </c>
      <c r="AA11" s="29" t="str">
        <f t="shared" ref="AA11" si="19">IF(Z11&gt;79,"4",IF(Z11&gt;74,"3.5",IF(Z11&gt;69,"3",IF(Z11&gt;64,"2.5",IF(Z11&gt;59,"2",IF(Z11&gt;54,"1.5",IF(Z11&gt;49,"1","0")))))))</f>
        <v>3.5</v>
      </c>
      <c r="AB11" s="24">
        <f t="shared" si="11"/>
        <v>68.333333333333329</v>
      </c>
    </row>
    <row r="12" spans="1:28" ht="21">
      <c r="A12" s="1">
        <v>7</v>
      </c>
      <c r="B12" s="13">
        <v>5397</v>
      </c>
      <c r="C12" s="6" t="s">
        <v>22</v>
      </c>
      <c r="D12" s="25">
        <v>75</v>
      </c>
      <c r="E12" s="29" t="str">
        <f t="shared" si="0"/>
        <v>3.5</v>
      </c>
      <c r="F12" s="25">
        <v>87</v>
      </c>
      <c r="G12" s="29" t="str">
        <f t="shared" si="1"/>
        <v>4</v>
      </c>
      <c r="H12" s="25">
        <v>80</v>
      </c>
      <c r="I12" s="29" t="str">
        <f t="shared" si="2"/>
        <v>4</v>
      </c>
      <c r="J12" s="25">
        <v>80</v>
      </c>
      <c r="K12" s="29" t="str">
        <f t="shared" si="3"/>
        <v>4</v>
      </c>
      <c r="L12" s="25">
        <v>78</v>
      </c>
      <c r="M12" s="29" t="str">
        <f t="shared" si="4"/>
        <v>3.5</v>
      </c>
      <c r="N12" s="25">
        <v>74</v>
      </c>
      <c r="O12" s="29" t="str">
        <f t="shared" si="5"/>
        <v>3</v>
      </c>
      <c r="P12" s="25">
        <v>66</v>
      </c>
      <c r="Q12" s="29" t="str">
        <f t="shared" si="6"/>
        <v>2.5</v>
      </c>
      <c r="R12" s="25">
        <v>70</v>
      </c>
      <c r="S12" s="29" t="str">
        <f t="shared" si="7"/>
        <v>3</v>
      </c>
      <c r="T12" s="25">
        <v>77</v>
      </c>
      <c r="U12" s="29" t="str">
        <f t="shared" si="8"/>
        <v>3.5</v>
      </c>
      <c r="V12" s="25">
        <v>70</v>
      </c>
      <c r="W12" s="29" t="str">
        <f t="shared" si="8"/>
        <v>3</v>
      </c>
      <c r="X12" s="25">
        <v>84</v>
      </c>
      <c r="Y12" s="29" t="str">
        <f t="shared" ref="Y12" si="20">IF(X12&gt;79,"4",IF(X12&gt;74,"3.5",IF(X12&gt;69,"3",IF(X12&gt;64,"2.5",IF(X12&gt;59,"2",IF(X12&gt;54,"1.5",IF(X12&gt;49,"1","0")))))))</f>
        <v>4</v>
      </c>
      <c r="Z12" s="25">
        <v>80</v>
      </c>
      <c r="AA12" s="29" t="str">
        <f t="shared" ref="AA12" si="21">IF(Z12&gt;79,"4",IF(Z12&gt;74,"3.5",IF(Z12&gt;69,"3",IF(Z12&gt;64,"2.5",IF(Z12&gt;59,"2",IF(Z12&gt;54,"1.5",IF(Z12&gt;49,"1","0")))))))</f>
        <v>4</v>
      </c>
      <c r="AB12" s="24">
        <f t="shared" si="11"/>
        <v>76.75</v>
      </c>
    </row>
    <row r="13" spans="1:28" ht="21">
      <c r="A13" s="1">
        <v>8</v>
      </c>
      <c r="B13" s="13">
        <v>5398</v>
      </c>
      <c r="C13" s="6" t="s">
        <v>23</v>
      </c>
      <c r="D13" s="25">
        <v>70</v>
      </c>
      <c r="E13" s="29" t="str">
        <f t="shared" si="0"/>
        <v>3</v>
      </c>
      <c r="F13" s="25">
        <v>72</v>
      </c>
      <c r="G13" s="29" t="str">
        <f t="shared" si="1"/>
        <v>3</v>
      </c>
      <c r="H13" s="25">
        <v>65</v>
      </c>
      <c r="I13" s="29" t="str">
        <f t="shared" si="2"/>
        <v>2.5</v>
      </c>
      <c r="J13" s="25">
        <v>73</v>
      </c>
      <c r="K13" s="29" t="str">
        <f t="shared" si="3"/>
        <v>3</v>
      </c>
      <c r="L13" s="25">
        <v>71</v>
      </c>
      <c r="M13" s="29" t="str">
        <f t="shared" si="4"/>
        <v>3</v>
      </c>
      <c r="N13" s="25">
        <v>76</v>
      </c>
      <c r="O13" s="29" t="str">
        <f t="shared" si="5"/>
        <v>3.5</v>
      </c>
      <c r="P13" s="25">
        <v>61</v>
      </c>
      <c r="Q13" s="29" t="str">
        <f t="shared" si="6"/>
        <v>2</v>
      </c>
      <c r="R13" s="25">
        <v>70</v>
      </c>
      <c r="S13" s="29" t="str">
        <f t="shared" si="7"/>
        <v>3</v>
      </c>
      <c r="T13" s="25">
        <v>81</v>
      </c>
      <c r="U13" s="29" t="str">
        <f t="shared" si="8"/>
        <v>4</v>
      </c>
      <c r="V13" s="25">
        <v>70</v>
      </c>
      <c r="W13" s="29" t="str">
        <f t="shared" si="8"/>
        <v>3</v>
      </c>
      <c r="X13" s="25">
        <v>73</v>
      </c>
      <c r="Y13" s="29" t="str">
        <f t="shared" ref="Y13" si="22">IF(X13&gt;79,"4",IF(X13&gt;74,"3.5",IF(X13&gt;69,"3",IF(X13&gt;64,"2.5",IF(X13&gt;59,"2",IF(X13&gt;54,"1.5",IF(X13&gt;49,"1","0")))))))</f>
        <v>3</v>
      </c>
      <c r="Z13" s="25">
        <v>78</v>
      </c>
      <c r="AA13" s="29" t="str">
        <f t="shared" ref="AA13" si="23">IF(Z13&gt;79,"4",IF(Z13&gt;74,"3.5",IF(Z13&gt;69,"3",IF(Z13&gt;64,"2.5",IF(Z13&gt;59,"2",IF(Z13&gt;54,"1.5",IF(Z13&gt;49,"1","0")))))))</f>
        <v>3.5</v>
      </c>
      <c r="AB13" s="24">
        <f t="shared" si="11"/>
        <v>71.666666666666671</v>
      </c>
    </row>
    <row r="14" spans="1:28" ht="21">
      <c r="A14" s="1">
        <v>9</v>
      </c>
      <c r="B14" s="13">
        <v>5401</v>
      </c>
      <c r="C14" s="6" t="s">
        <v>24</v>
      </c>
      <c r="D14" s="25">
        <v>76</v>
      </c>
      <c r="E14" s="29" t="str">
        <f t="shared" si="0"/>
        <v>3.5</v>
      </c>
      <c r="F14" s="25">
        <v>82</v>
      </c>
      <c r="G14" s="29" t="str">
        <f t="shared" si="1"/>
        <v>4</v>
      </c>
      <c r="H14" s="25">
        <v>78</v>
      </c>
      <c r="I14" s="29" t="str">
        <f t="shared" si="2"/>
        <v>3.5</v>
      </c>
      <c r="J14" s="25">
        <v>80</v>
      </c>
      <c r="K14" s="29" t="str">
        <f t="shared" si="3"/>
        <v>4</v>
      </c>
      <c r="L14" s="25">
        <v>75</v>
      </c>
      <c r="M14" s="29" t="str">
        <f t="shared" si="4"/>
        <v>3.5</v>
      </c>
      <c r="N14" s="25">
        <v>74</v>
      </c>
      <c r="O14" s="29" t="str">
        <f t="shared" si="5"/>
        <v>3</v>
      </c>
      <c r="P14" s="25">
        <v>64</v>
      </c>
      <c r="Q14" s="29" t="str">
        <f t="shared" si="6"/>
        <v>2</v>
      </c>
      <c r="R14" s="25">
        <v>68</v>
      </c>
      <c r="S14" s="29" t="str">
        <f t="shared" si="7"/>
        <v>2.5</v>
      </c>
      <c r="T14" s="25">
        <v>74</v>
      </c>
      <c r="U14" s="29" t="str">
        <f t="shared" si="8"/>
        <v>3</v>
      </c>
      <c r="V14" s="25">
        <v>76</v>
      </c>
      <c r="W14" s="29" t="str">
        <f t="shared" si="8"/>
        <v>3.5</v>
      </c>
      <c r="X14" s="25">
        <v>78</v>
      </c>
      <c r="Y14" s="29" t="str">
        <f t="shared" ref="Y14" si="24">IF(X14&gt;79,"4",IF(X14&gt;74,"3.5",IF(X14&gt;69,"3",IF(X14&gt;64,"2.5",IF(X14&gt;59,"2",IF(X14&gt;54,"1.5",IF(X14&gt;49,"1","0")))))))</f>
        <v>3.5</v>
      </c>
      <c r="Z14" s="25">
        <v>83</v>
      </c>
      <c r="AA14" s="29" t="str">
        <f t="shared" ref="AA14" si="25">IF(Z14&gt;79,"4",IF(Z14&gt;74,"3.5",IF(Z14&gt;69,"3",IF(Z14&gt;64,"2.5",IF(Z14&gt;59,"2",IF(Z14&gt;54,"1.5",IF(Z14&gt;49,"1","0")))))))</f>
        <v>4</v>
      </c>
      <c r="AB14" s="24">
        <f t="shared" si="11"/>
        <v>75.666666666666671</v>
      </c>
    </row>
    <row r="15" spans="1:28" ht="21">
      <c r="A15" s="1">
        <v>10</v>
      </c>
      <c r="B15" s="13">
        <v>5402</v>
      </c>
      <c r="C15" s="6" t="s">
        <v>25</v>
      </c>
      <c r="D15" s="25">
        <v>55</v>
      </c>
      <c r="E15" s="29" t="str">
        <f t="shared" si="0"/>
        <v>1.5</v>
      </c>
      <c r="F15" s="25">
        <v>73</v>
      </c>
      <c r="G15" s="29" t="str">
        <f t="shared" si="1"/>
        <v>3</v>
      </c>
      <c r="H15" s="25">
        <v>62</v>
      </c>
      <c r="I15" s="29" t="str">
        <f t="shared" si="2"/>
        <v>2</v>
      </c>
      <c r="J15" s="25">
        <v>60</v>
      </c>
      <c r="K15" s="29" t="str">
        <f t="shared" si="3"/>
        <v>2</v>
      </c>
      <c r="L15" s="25">
        <v>63</v>
      </c>
      <c r="M15" s="29" t="str">
        <f t="shared" si="4"/>
        <v>2</v>
      </c>
      <c r="N15" s="25">
        <v>67</v>
      </c>
      <c r="O15" s="29" t="str">
        <f t="shared" si="5"/>
        <v>2.5</v>
      </c>
      <c r="P15" s="25">
        <v>54</v>
      </c>
      <c r="Q15" s="29" t="str">
        <f t="shared" si="6"/>
        <v>1</v>
      </c>
      <c r="R15" s="25">
        <v>69</v>
      </c>
      <c r="S15" s="29" t="str">
        <f t="shared" si="7"/>
        <v>2.5</v>
      </c>
      <c r="T15" s="25">
        <v>57</v>
      </c>
      <c r="U15" s="29" t="str">
        <f t="shared" si="8"/>
        <v>1.5</v>
      </c>
      <c r="V15" s="25">
        <v>55</v>
      </c>
      <c r="W15" s="29" t="str">
        <f t="shared" si="8"/>
        <v>1.5</v>
      </c>
      <c r="X15" s="25">
        <v>59</v>
      </c>
      <c r="Y15" s="29" t="str">
        <f t="shared" ref="Y15" si="26">IF(X15&gt;79,"4",IF(X15&gt;74,"3.5",IF(X15&gt;69,"3",IF(X15&gt;64,"2.5",IF(X15&gt;59,"2",IF(X15&gt;54,"1.5",IF(X15&gt;49,"1","0")))))))</f>
        <v>1.5</v>
      </c>
      <c r="Z15" s="25">
        <v>60</v>
      </c>
      <c r="AA15" s="29" t="str">
        <f t="shared" ref="AA15" si="27">IF(Z15&gt;79,"4",IF(Z15&gt;74,"3.5",IF(Z15&gt;69,"3",IF(Z15&gt;64,"2.5",IF(Z15&gt;59,"2",IF(Z15&gt;54,"1.5",IF(Z15&gt;49,"1","0")))))))</f>
        <v>2</v>
      </c>
      <c r="AB15" s="24">
        <f t="shared" si="11"/>
        <v>61.166666666666664</v>
      </c>
    </row>
    <row r="16" spans="1:28" ht="21">
      <c r="A16" s="1">
        <v>11</v>
      </c>
      <c r="B16" s="13">
        <v>5403</v>
      </c>
      <c r="C16" s="6" t="s">
        <v>26</v>
      </c>
      <c r="D16" s="25">
        <v>60</v>
      </c>
      <c r="E16" s="29" t="str">
        <f t="shared" si="0"/>
        <v>2</v>
      </c>
      <c r="F16" s="25">
        <v>62</v>
      </c>
      <c r="G16" s="29" t="str">
        <f t="shared" si="1"/>
        <v>2</v>
      </c>
      <c r="H16" s="25">
        <v>65</v>
      </c>
      <c r="I16" s="29" t="str">
        <f t="shared" si="2"/>
        <v>2.5</v>
      </c>
      <c r="J16" s="25">
        <v>67</v>
      </c>
      <c r="K16" s="29" t="str">
        <f t="shared" si="3"/>
        <v>2.5</v>
      </c>
      <c r="L16" s="25">
        <v>66</v>
      </c>
      <c r="M16" s="29" t="str">
        <f t="shared" si="4"/>
        <v>2.5</v>
      </c>
      <c r="N16" s="25">
        <v>69</v>
      </c>
      <c r="O16" s="29" t="str">
        <f t="shared" si="5"/>
        <v>2.5</v>
      </c>
      <c r="P16" s="25">
        <v>55</v>
      </c>
      <c r="Q16" s="29" t="str">
        <f t="shared" si="6"/>
        <v>1.5</v>
      </c>
      <c r="R16" s="25">
        <v>70</v>
      </c>
      <c r="S16" s="29" t="str">
        <f t="shared" si="7"/>
        <v>3</v>
      </c>
      <c r="T16" s="25">
        <v>57</v>
      </c>
      <c r="U16" s="29" t="str">
        <f t="shared" si="8"/>
        <v>1.5</v>
      </c>
      <c r="V16" s="25">
        <v>57</v>
      </c>
      <c r="W16" s="29" t="str">
        <f t="shared" si="8"/>
        <v>1.5</v>
      </c>
      <c r="X16" s="25">
        <v>65</v>
      </c>
      <c r="Y16" s="29" t="str">
        <f t="shared" ref="Y16" si="28">IF(X16&gt;79,"4",IF(X16&gt;74,"3.5",IF(X16&gt;69,"3",IF(X16&gt;64,"2.5",IF(X16&gt;59,"2",IF(X16&gt;54,"1.5",IF(X16&gt;49,"1","0")))))))</f>
        <v>2.5</v>
      </c>
      <c r="Z16" s="25">
        <v>70</v>
      </c>
      <c r="AA16" s="29" t="str">
        <f t="shared" ref="AA16" si="29">IF(Z16&gt;79,"4",IF(Z16&gt;74,"3.5",IF(Z16&gt;69,"3",IF(Z16&gt;64,"2.5",IF(Z16&gt;59,"2",IF(Z16&gt;54,"1.5",IF(Z16&gt;49,"1","0")))))))</f>
        <v>3</v>
      </c>
      <c r="AB16" s="24">
        <f t="shared" si="11"/>
        <v>63.583333333333336</v>
      </c>
    </row>
    <row r="17" spans="1:28" ht="21">
      <c r="A17" s="1">
        <v>12</v>
      </c>
      <c r="B17" s="13">
        <v>5404</v>
      </c>
      <c r="C17" s="6" t="s">
        <v>27</v>
      </c>
      <c r="D17" s="25">
        <v>56</v>
      </c>
      <c r="E17" s="29" t="str">
        <f t="shared" si="0"/>
        <v>1.5</v>
      </c>
      <c r="F17" s="25">
        <v>58</v>
      </c>
      <c r="G17" s="29" t="str">
        <f t="shared" si="1"/>
        <v>1.5</v>
      </c>
      <c r="H17" s="25">
        <v>62</v>
      </c>
      <c r="I17" s="29" t="str">
        <f t="shared" si="2"/>
        <v>2</v>
      </c>
      <c r="J17" s="25">
        <v>63</v>
      </c>
      <c r="K17" s="29" t="str">
        <f t="shared" si="3"/>
        <v>2</v>
      </c>
      <c r="L17" s="25">
        <v>65</v>
      </c>
      <c r="M17" s="29" t="str">
        <f t="shared" si="4"/>
        <v>2.5</v>
      </c>
      <c r="N17" s="25">
        <v>67</v>
      </c>
      <c r="O17" s="29" t="str">
        <f t="shared" si="5"/>
        <v>2.5</v>
      </c>
      <c r="P17" s="25">
        <v>57</v>
      </c>
      <c r="Q17" s="29" t="str">
        <f t="shared" si="6"/>
        <v>1.5</v>
      </c>
      <c r="R17" s="25">
        <v>70</v>
      </c>
      <c r="S17" s="29" t="str">
        <f t="shared" si="7"/>
        <v>3</v>
      </c>
      <c r="T17" s="25">
        <v>61</v>
      </c>
      <c r="U17" s="29" t="str">
        <f t="shared" si="8"/>
        <v>2</v>
      </c>
      <c r="V17" s="25">
        <v>55</v>
      </c>
      <c r="W17" s="29" t="str">
        <f t="shared" si="8"/>
        <v>1.5</v>
      </c>
      <c r="X17" s="25">
        <v>58</v>
      </c>
      <c r="Y17" s="29" t="str">
        <f t="shared" ref="Y17" si="30">IF(X17&gt;79,"4",IF(X17&gt;74,"3.5",IF(X17&gt;69,"3",IF(X17&gt;64,"2.5",IF(X17&gt;59,"2",IF(X17&gt;54,"1.5",IF(X17&gt;49,"1","0")))))))</f>
        <v>1.5</v>
      </c>
      <c r="Z17" s="25">
        <v>70</v>
      </c>
      <c r="AA17" s="29" t="str">
        <f t="shared" ref="AA17" si="31">IF(Z17&gt;79,"4",IF(Z17&gt;74,"3.5",IF(Z17&gt;69,"3",IF(Z17&gt;64,"2.5",IF(Z17&gt;59,"2",IF(Z17&gt;54,"1.5",IF(Z17&gt;49,"1","0")))))))</f>
        <v>3</v>
      </c>
      <c r="AB17" s="24">
        <f t="shared" si="11"/>
        <v>61.833333333333336</v>
      </c>
    </row>
    <row r="18" spans="1:28" ht="21">
      <c r="A18" s="1">
        <v>13</v>
      </c>
      <c r="B18" s="13">
        <v>5719</v>
      </c>
      <c r="C18" s="7" t="s">
        <v>28</v>
      </c>
      <c r="D18" s="25">
        <v>60</v>
      </c>
      <c r="E18" s="29" t="str">
        <f t="shared" si="0"/>
        <v>2</v>
      </c>
      <c r="F18" s="25">
        <v>71</v>
      </c>
      <c r="G18" s="29" t="str">
        <f t="shared" si="1"/>
        <v>3</v>
      </c>
      <c r="H18" s="25">
        <v>71</v>
      </c>
      <c r="I18" s="29" t="str">
        <f t="shared" si="2"/>
        <v>3</v>
      </c>
      <c r="J18" s="25">
        <v>75</v>
      </c>
      <c r="K18" s="29" t="str">
        <f t="shared" si="3"/>
        <v>3.5</v>
      </c>
      <c r="L18" s="25">
        <v>79</v>
      </c>
      <c r="M18" s="29" t="str">
        <f t="shared" si="4"/>
        <v>3.5</v>
      </c>
      <c r="N18" s="25">
        <v>70</v>
      </c>
      <c r="O18" s="29" t="str">
        <f t="shared" si="5"/>
        <v>3</v>
      </c>
      <c r="P18" s="25">
        <v>65</v>
      </c>
      <c r="Q18" s="29" t="str">
        <f t="shared" si="6"/>
        <v>2.5</v>
      </c>
      <c r="R18" s="25">
        <v>81</v>
      </c>
      <c r="S18" s="29" t="str">
        <f t="shared" si="7"/>
        <v>4</v>
      </c>
      <c r="T18" s="25">
        <v>59</v>
      </c>
      <c r="U18" s="29" t="str">
        <f t="shared" si="8"/>
        <v>1.5</v>
      </c>
      <c r="V18" s="25">
        <v>63</v>
      </c>
      <c r="W18" s="29" t="str">
        <f t="shared" si="8"/>
        <v>2</v>
      </c>
      <c r="X18" s="25">
        <v>73</v>
      </c>
      <c r="Y18" s="29" t="str">
        <f t="shared" ref="Y18" si="32">IF(X18&gt;79,"4",IF(X18&gt;74,"3.5",IF(X18&gt;69,"3",IF(X18&gt;64,"2.5",IF(X18&gt;59,"2",IF(X18&gt;54,"1.5",IF(X18&gt;49,"1","0")))))))</f>
        <v>3</v>
      </c>
      <c r="Z18" s="25">
        <v>78</v>
      </c>
      <c r="AA18" s="29" t="str">
        <f t="shared" ref="AA18" si="33">IF(Z18&gt;79,"4",IF(Z18&gt;74,"3.5",IF(Z18&gt;69,"3",IF(Z18&gt;64,"2.5",IF(Z18&gt;59,"2",IF(Z18&gt;54,"1.5",IF(Z18&gt;49,"1","0")))))))</f>
        <v>3.5</v>
      </c>
      <c r="AB18" s="24">
        <f t="shared" si="11"/>
        <v>70.416666666666671</v>
      </c>
    </row>
    <row r="19" spans="1:28" ht="21">
      <c r="A19" s="1">
        <v>14</v>
      </c>
      <c r="B19" s="13">
        <v>5376</v>
      </c>
      <c r="C19" s="7" t="s">
        <v>29</v>
      </c>
      <c r="D19" s="25">
        <v>73</v>
      </c>
      <c r="E19" s="29" t="str">
        <f t="shared" si="0"/>
        <v>3</v>
      </c>
      <c r="F19" s="25">
        <v>76</v>
      </c>
      <c r="G19" s="29" t="str">
        <f t="shared" si="1"/>
        <v>3.5</v>
      </c>
      <c r="H19" s="25">
        <v>65</v>
      </c>
      <c r="I19" s="29" t="str">
        <f t="shared" si="2"/>
        <v>2.5</v>
      </c>
      <c r="J19" s="25">
        <v>66</v>
      </c>
      <c r="K19" s="29" t="str">
        <f t="shared" si="3"/>
        <v>2.5</v>
      </c>
      <c r="L19" s="25">
        <v>70</v>
      </c>
      <c r="M19" s="29" t="str">
        <f t="shared" si="4"/>
        <v>3</v>
      </c>
      <c r="N19" s="25">
        <v>80</v>
      </c>
      <c r="O19" s="29" t="str">
        <f t="shared" si="5"/>
        <v>4</v>
      </c>
      <c r="P19" s="25">
        <v>57</v>
      </c>
      <c r="Q19" s="29" t="str">
        <f t="shared" si="6"/>
        <v>1.5</v>
      </c>
      <c r="R19" s="25">
        <v>80</v>
      </c>
      <c r="S19" s="29" t="str">
        <f t="shared" si="7"/>
        <v>4</v>
      </c>
      <c r="T19" s="25">
        <v>67</v>
      </c>
      <c r="U19" s="29" t="str">
        <f t="shared" si="8"/>
        <v>2.5</v>
      </c>
      <c r="V19" s="25">
        <v>70</v>
      </c>
      <c r="W19" s="29" t="str">
        <f t="shared" si="8"/>
        <v>3</v>
      </c>
      <c r="X19" s="25">
        <v>78</v>
      </c>
      <c r="Y19" s="29" t="str">
        <f t="shared" ref="Y19" si="34">IF(X19&gt;79,"4",IF(X19&gt;74,"3.5",IF(X19&gt;69,"3",IF(X19&gt;64,"2.5",IF(X19&gt;59,"2",IF(X19&gt;54,"1.5",IF(X19&gt;49,"1","0")))))))</f>
        <v>3.5</v>
      </c>
      <c r="Z19" s="25">
        <v>78</v>
      </c>
      <c r="AA19" s="29" t="str">
        <f t="shared" ref="AA19" si="35">IF(Z19&gt;79,"4",IF(Z19&gt;74,"3.5",IF(Z19&gt;69,"3",IF(Z19&gt;64,"2.5",IF(Z19&gt;59,"2",IF(Z19&gt;54,"1.5",IF(Z19&gt;49,"1","0")))))))</f>
        <v>3.5</v>
      </c>
      <c r="AB19" s="24">
        <f t="shared" si="11"/>
        <v>71.666666666666671</v>
      </c>
    </row>
    <row r="20" spans="1:28" ht="31.5">
      <c r="A20" s="1">
        <v>15</v>
      </c>
      <c r="B20" s="13">
        <v>5406</v>
      </c>
      <c r="C20" s="6" t="s">
        <v>30</v>
      </c>
      <c r="D20" s="25">
        <v>58</v>
      </c>
      <c r="E20" s="29" t="str">
        <f t="shared" si="0"/>
        <v>1.5</v>
      </c>
      <c r="F20" s="25">
        <v>61</v>
      </c>
      <c r="G20" s="29" t="str">
        <f t="shared" si="1"/>
        <v>2</v>
      </c>
      <c r="H20" s="25">
        <v>65</v>
      </c>
      <c r="I20" s="29" t="str">
        <f t="shared" si="2"/>
        <v>2.5</v>
      </c>
      <c r="J20" s="25">
        <v>66</v>
      </c>
      <c r="K20" s="29" t="str">
        <f t="shared" si="3"/>
        <v>2.5</v>
      </c>
      <c r="L20" s="25">
        <v>72</v>
      </c>
      <c r="M20" s="29" t="str">
        <f t="shared" si="4"/>
        <v>3</v>
      </c>
      <c r="N20" s="25">
        <v>75</v>
      </c>
      <c r="O20" s="29" t="str">
        <f t="shared" si="5"/>
        <v>3.5</v>
      </c>
      <c r="P20" s="25">
        <v>66</v>
      </c>
      <c r="Q20" s="29" t="str">
        <f t="shared" si="6"/>
        <v>2.5</v>
      </c>
      <c r="R20" s="25">
        <v>71</v>
      </c>
      <c r="S20" s="29" t="str">
        <f t="shared" si="7"/>
        <v>3</v>
      </c>
      <c r="T20" s="25">
        <v>66</v>
      </c>
      <c r="U20" s="29" t="str">
        <f t="shared" si="8"/>
        <v>2.5</v>
      </c>
      <c r="V20" s="25">
        <v>59</v>
      </c>
      <c r="W20" s="29" t="str">
        <f t="shared" si="8"/>
        <v>1.5</v>
      </c>
      <c r="X20" s="25">
        <v>73</v>
      </c>
      <c r="Y20" s="29" t="str">
        <f t="shared" ref="Y20" si="36">IF(X20&gt;79,"4",IF(X20&gt;74,"3.5",IF(X20&gt;69,"3",IF(X20&gt;64,"2.5",IF(X20&gt;59,"2",IF(X20&gt;54,"1.5",IF(X20&gt;49,"1","0")))))))</f>
        <v>3</v>
      </c>
      <c r="Z20" s="25">
        <v>80</v>
      </c>
      <c r="AA20" s="29" t="str">
        <f t="shared" ref="AA20" si="37">IF(Z20&gt;79,"4",IF(Z20&gt;74,"3.5",IF(Z20&gt;69,"3",IF(Z20&gt;64,"2.5",IF(Z20&gt;59,"2",IF(Z20&gt;54,"1.5",IF(Z20&gt;49,"1","0")))))))</f>
        <v>4</v>
      </c>
      <c r="AB20" s="24">
        <f t="shared" si="11"/>
        <v>67.666666666666671</v>
      </c>
    </row>
    <row r="21" spans="1:28" ht="21">
      <c r="A21" s="1">
        <v>16</v>
      </c>
      <c r="B21" s="13">
        <v>5410</v>
      </c>
      <c r="C21" s="6" t="s">
        <v>31</v>
      </c>
      <c r="D21" s="25">
        <v>55</v>
      </c>
      <c r="E21" s="29" t="str">
        <f t="shared" si="0"/>
        <v>1.5</v>
      </c>
      <c r="F21" s="25">
        <v>63</v>
      </c>
      <c r="G21" s="29" t="str">
        <f t="shared" si="1"/>
        <v>2</v>
      </c>
      <c r="H21" s="25">
        <v>62</v>
      </c>
      <c r="I21" s="29" t="str">
        <f t="shared" si="2"/>
        <v>2</v>
      </c>
      <c r="J21" s="25">
        <v>65</v>
      </c>
      <c r="K21" s="29" t="str">
        <f t="shared" si="3"/>
        <v>2.5</v>
      </c>
      <c r="L21" s="25">
        <v>70</v>
      </c>
      <c r="M21" s="29" t="str">
        <f t="shared" si="4"/>
        <v>3</v>
      </c>
      <c r="N21" s="25">
        <v>75</v>
      </c>
      <c r="O21" s="29" t="str">
        <f t="shared" si="5"/>
        <v>3.5</v>
      </c>
      <c r="P21" s="25">
        <v>62</v>
      </c>
      <c r="Q21" s="29" t="str">
        <f t="shared" si="6"/>
        <v>2</v>
      </c>
      <c r="R21" s="25">
        <v>81</v>
      </c>
      <c r="S21" s="29" t="str">
        <f t="shared" si="7"/>
        <v>4</v>
      </c>
      <c r="T21" s="25">
        <v>57</v>
      </c>
      <c r="U21" s="29" t="str">
        <f t="shared" si="8"/>
        <v>1.5</v>
      </c>
      <c r="V21" s="25">
        <v>59</v>
      </c>
      <c r="W21" s="29" t="str">
        <f t="shared" si="8"/>
        <v>1.5</v>
      </c>
      <c r="X21" s="25">
        <v>70</v>
      </c>
      <c r="Y21" s="29" t="str">
        <f t="shared" ref="Y21" si="38">IF(X21&gt;79,"4",IF(X21&gt;74,"3.5",IF(X21&gt;69,"3",IF(X21&gt;64,"2.5",IF(X21&gt;59,"2",IF(X21&gt;54,"1.5",IF(X21&gt;49,"1","0")))))))</f>
        <v>3</v>
      </c>
      <c r="Z21" s="25">
        <v>82</v>
      </c>
      <c r="AA21" s="29" t="str">
        <f t="shared" ref="AA21" si="39">IF(Z21&gt;79,"4",IF(Z21&gt;74,"3.5",IF(Z21&gt;69,"3",IF(Z21&gt;64,"2.5",IF(Z21&gt;59,"2",IF(Z21&gt;54,"1.5",IF(Z21&gt;49,"1","0")))))))</f>
        <v>4</v>
      </c>
      <c r="AB21" s="24">
        <f t="shared" si="11"/>
        <v>66.75</v>
      </c>
    </row>
    <row r="22" spans="1:28" ht="21">
      <c r="A22" s="1">
        <v>17</v>
      </c>
      <c r="B22" s="13">
        <v>5411</v>
      </c>
      <c r="C22" s="6" t="s">
        <v>32</v>
      </c>
      <c r="D22" s="25">
        <v>68</v>
      </c>
      <c r="E22" s="29" t="str">
        <f t="shared" si="0"/>
        <v>2.5</v>
      </c>
      <c r="F22" s="25">
        <v>78</v>
      </c>
      <c r="G22" s="29" t="str">
        <f t="shared" si="1"/>
        <v>3.5</v>
      </c>
      <c r="H22" s="25">
        <v>70</v>
      </c>
      <c r="I22" s="29" t="str">
        <f t="shared" si="2"/>
        <v>3</v>
      </c>
      <c r="J22" s="25">
        <v>74</v>
      </c>
      <c r="K22" s="29" t="str">
        <f t="shared" si="3"/>
        <v>3</v>
      </c>
      <c r="L22" s="25">
        <v>74</v>
      </c>
      <c r="M22" s="29" t="str">
        <f t="shared" si="4"/>
        <v>3</v>
      </c>
      <c r="N22" s="25">
        <v>67</v>
      </c>
      <c r="O22" s="29" t="str">
        <f t="shared" si="5"/>
        <v>2.5</v>
      </c>
      <c r="P22" s="25">
        <v>69</v>
      </c>
      <c r="Q22" s="29" t="str">
        <f t="shared" si="6"/>
        <v>2.5</v>
      </c>
      <c r="R22" s="25">
        <v>75</v>
      </c>
      <c r="S22" s="29" t="str">
        <f t="shared" si="7"/>
        <v>3.5</v>
      </c>
      <c r="T22" s="25">
        <v>65</v>
      </c>
      <c r="U22" s="29" t="str">
        <f t="shared" si="8"/>
        <v>2.5</v>
      </c>
      <c r="V22" s="25">
        <v>65</v>
      </c>
      <c r="W22" s="29" t="str">
        <f t="shared" si="8"/>
        <v>2.5</v>
      </c>
      <c r="X22" s="25">
        <v>77</v>
      </c>
      <c r="Y22" s="29" t="str">
        <f t="shared" ref="Y22" si="40">IF(X22&gt;79,"4",IF(X22&gt;74,"3.5",IF(X22&gt;69,"3",IF(X22&gt;64,"2.5",IF(X22&gt;59,"2",IF(X22&gt;54,"1.5",IF(X22&gt;49,"1","0")))))))</f>
        <v>3.5</v>
      </c>
      <c r="Z22" s="25">
        <v>79</v>
      </c>
      <c r="AA22" s="29" t="str">
        <f t="shared" ref="AA22" si="41">IF(Z22&gt;79,"4",IF(Z22&gt;74,"3.5",IF(Z22&gt;69,"3",IF(Z22&gt;64,"2.5",IF(Z22&gt;59,"2",IF(Z22&gt;54,"1.5",IF(Z22&gt;49,"1","0")))))))</f>
        <v>3.5</v>
      </c>
      <c r="AB22" s="24">
        <f t="shared" si="11"/>
        <v>71.75</v>
      </c>
    </row>
    <row r="23" spans="1:28" ht="21">
      <c r="A23" s="1">
        <v>18</v>
      </c>
      <c r="B23" s="13">
        <v>5412</v>
      </c>
      <c r="C23" s="6" t="s">
        <v>33</v>
      </c>
      <c r="D23" s="25">
        <v>65</v>
      </c>
      <c r="E23" s="29" t="str">
        <f t="shared" si="0"/>
        <v>2.5</v>
      </c>
      <c r="F23" s="25">
        <v>63</v>
      </c>
      <c r="G23" s="29" t="str">
        <f t="shared" si="1"/>
        <v>2</v>
      </c>
      <c r="H23" s="25">
        <v>64</v>
      </c>
      <c r="I23" s="29" t="str">
        <f t="shared" si="2"/>
        <v>2</v>
      </c>
      <c r="J23" s="25">
        <v>67</v>
      </c>
      <c r="K23" s="29" t="str">
        <f t="shared" si="3"/>
        <v>2.5</v>
      </c>
      <c r="L23" s="25">
        <v>70</v>
      </c>
      <c r="M23" s="29" t="str">
        <f t="shared" si="4"/>
        <v>3</v>
      </c>
      <c r="N23" s="25">
        <v>68</v>
      </c>
      <c r="O23" s="29" t="str">
        <f t="shared" si="5"/>
        <v>2.5</v>
      </c>
      <c r="P23" s="25">
        <v>57</v>
      </c>
      <c r="Q23" s="29" t="str">
        <f t="shared" si="6"/>
        <v>1.5</v>
      </c>
      <c r="R23" s="25">
        <v>77</v>
      </c>
      <c r="S23" s="29" t="str">
        <f t="shared" si="7"/>
        <v>3.5</v>
      </c>
      <c r="T23" s="25">
        <v>55</v>
      </c>
      <c r="U23" s="29" t="str">
        <f t="shared" si="8"/>
        <v>1.5</v>
      </c>
      <c r="V23" s="25">
        <v>63</v>
      </c>
      <c r="W23" s="29" t="str">
        <f t="shared" si="8"/>
        <v>2</v>
      </c>
      <c r="X23" s="25">
        <v>64</v>
      </c>
      <c r="Y23" s="29" t="str">
        <f t="shared" ref="Y23" si="42">IF(X23&gt;79,"4",IF(X23&gt;74,"3.5",IF(X23&gt;69,"3",IF(X23&gt;64,"2.5",IF(X23&gt;59,"2",IF(X23&gt;54,"1.5",IF(X23&gt;49,"1","0")))))))</f>
        <v>2</v>
      </c>
      <c r="Z23" s="25">
        <v>86</v>
      </c>
      <c r="AA23" s="29" t="str">
        <f t="shared" ref="AA23" si="43">IF(Z23&gt;79,"4",IF(Z23&gt;74,"3.5",IF(Z23&gt;69,"3",IF(Z23&gt;64,"2.5",IF(Z23&gt;59,"2",IF(Z23&gt;54,"1.5",IF(Z23&gt;49,"1","0")))))))</f>
        <v>4</v>
      </c>
      <c r="AB23" s="24">
        <f t="shared" si="11"/>
        <v>66.583333333333329</v>
      </c>
    </row>
    <row r="24" spans="1:28" ht="31.5">
      <c r="A24" s="1">
        <v>19</v>
      </c>
      <c r="B24" s="13">
        <v>5413</v>
      </c>
      <c r="C24" s="8" t="s">
        <v>34</v>
      </c>
      <c r="D24" s="25">
        <v>55</v>
      </c>
      <c r="E24" s="29" t="str">
        <f t="shared" si="0"/>
        <v>1.5</v>
      </c>
      <c r="F24" s="25">
        <v>50</v>
      </c>
      <c r="G24" s="29" t="str">
        <f t="shared" si="1"/>
        <v>1</v>
      </c>
      <c r="H24" s="25">
        <v>60</v>
      </c>
      <c r="I24" s="29" t="str">
        <f t="shared" si="2"/>
        <v>2</v>
      </c>
      <c r="J24" s="25">
        <v>61</v>
      </c>
      <c r="K24" s="29" t="str">
        <f t="shared" si="3"/>
        <v>2</v>
      </c>
      <c r="L24" s="25">
        <v>60</v>
      </c>
      <c r="M24" s="29" t="str">
        <f t="shared" si="4"/>
        <v>2</v>
      </c>
      <c r="N24" s="25">
        <v>67</v>
      </c>
      <c r="O24" s="29" t="str">
        <f t="shared" si="5"/>
        <v>2.5</v>
      </c>
      <c r="P24" s="25">
        <v>54</v>
      </c>
      <c r="Q24" s="29" t="str">
        <f t="shared" si="6"/>
        <v>1</v>
      </c>
      <c r="R24" s="25">
        <v>80</v>
      </c>
      <c r="S24" s="29" t="str">
        <f t="shared" si="7"/>
        <v>4</v>
      </c>
      <c r="T24" s="25">
        <v>51</v>
      </c>
      <c r="U24" s="29" t="str">
        <f t="shared" si="8"/>
        <v>1</v>
      </c>
      <c r="V24" s="25">
        <v>55</v>
      </c>
      <c r="W24" s="29" t="str">
        <f t="shared" si="8"/>
        <v>1.5</v>
      </c>
      <c r="X24" s="25">
        <v>68</v>
      </c>
      <c r="Y24" s="29" t="str">
        <f t="shared" ref="Y24" si="44">IF(X24&gt;79,"4",IF(X24&gt;74,"3.5",IF(X24&gt;69,"3",IF(X24&gt;64,"2.5",IF(X24&gt;59,"2",IF(X24&gt;54,"1.5",IF(X24&gt;49,"1","0")))))))</f>
        <v>2.5</v>
      </c>
      <c r="Z24" s="25">
        <v>60</v>
      </c>
      <c r="AA24" s="29" t="str">
        <f t="shared" ref="AA24" si="45">IF(Z24&gt;79,"4",IF(Z24&gt;74,"3.5",IF(Z24&gt;69,"3",IF(Z24&gt;64,"2.5",IF(Z24&gt;59,"2",IF(Z24&gt;54,"1.5",IF(Z24&gt;49,"1","0")))))))</f>
        <v>2</v>
      </c>
      <c r="AB24" s="24">
        <f t="shared" si="11"/>
        <v>60.083333333333336</v>
      </c>
    </row>
    <row r="25" spans="1:28" ht="21">
      <c r="A25" s="1">
        <v>20</v>
      </c>
      <c r="B25" s="14">
        <v>5471</v>
      </c>
      <c r="C25" s="7" t="s">
        <v>35</v>
      </c>
      <c r="D25" s="25">
        <v>62</v>
      </c>
      <c r="E25" s="29" t="str">
        <f t="shared" si="0"/>
        <v>2</v>
      </c>
      <c r="F25" s="25">
        <v>71</v>
      </c>
      <c r="G25" s="29" t="str">
        <f t="shared" si="1"/>
        <v>3</v>
      </c>
      <c r="H25" s="25">
        <v>68</v>
      </c>
      <c r="I25" s="29" t="str">
        <f t="shared" si="2"/>
        <v>2.5</v>
      </c>
      <c r="J25" s="25">
        <v>72</v>
      </c>
      <c r="K25" s="29" t="str">
        <f t="shared" si="3"/>
        <v>3</v>
      </c>
      <c r="L25" s="25">
        <v>72</v>
      </c>
      <c r="M25" s="29" t="str">
        <f t="shared" si="4"/>
        <v>3</v>
      </c>
      <c r="N25" s="25">
        <v>67</v>
      </c>
      <c r="O25" s="29" t="str">
        <f t="shared" si="5"/>
        <v>2.5</v>
      </c>
      <c r="P25" s="25">
        <v>64</v>
      </c>
      <c r="Q25" s="29" t="str">
        <f t="shared" si="6"/>
        <v>2</v>
      </c>
      <c r="R25" s="25">
        <v>81</v>
      </c>
      <c r="S25" s="29" t="str">
        <f t="shared" si="7"/>
        <v>4</v>
      </c>
      <c r="T25" s="25">
        <v>57</v>
      </c>
      <c r="U25" s="29" t="str">
        <f t="shared" si="8"/>
        <v>1.5</v>
      </c>
      <c r="V25" s="25">
        <v>65</v>
      </c>
      <c r="W25" s="29" t="str">
        <f t="shared" si="8"/>
        <v>2.5</v>
      </c>
      <c r="X25" s="25">
        <v>74</v>
      </c>
      <c r="Y25" s="29" t="str">
        <f t="shared" ref="Y25" si="46">IF(X25&gt;79,"4",IF(X25&gt;74,"3.5",IF(X25&gt;69,"3",IF(X25&gt;64,"2.5",IF(X25&gt;59,"2",IF(X25&gt;54,"1.5",IF(X25&gt;49,"1","0")))))))</f>
        <v>3</v>
      </c>
      <c r="Z25" s="25">
        <v>80</v>
      </c>
      <c r="AA25" s="29" t="str">
        <f t="shared" ref="AA25" si="47">IF(Z25&gt;79,"4",IF(Z25&gt;74,"3.5",IF(Z25&gt;69,"3",IF(Z25&gt;64,"2.5",IF(Z25&gt;59,"2",IF(Z25&gt;54,"1.5",IF(Z25&gt;49,"1","0")))))))</f>
        <v>4</v>
      </c>
      <c r="AB25" s="24">
        <f t="shared" si="11"/>
        <v>69.416666666666671</v>
      </c>
    </row>
    <row r="26" spans="1:28" ht="21">
      <c r="A26" s="1">
        <v>21</v>
      </c>
      <c r="B26" s="15">
        <v>5720</v>
      </c>
      <c r="C26" s="9" t="s">
        <v>36</v>
      </c>
      <c r="D26" s="25">
        <v>79</v>
      </c>
      <c r="E26" s="29" t="str">
        <f t="shared" si="0"/>
        <v>3.5</v>
      </c>
      <c r="F26" s="25">
        <v>85</v>
      </c>
      <c r="G26" s="29" t="str">
        <f t="shared" si="1"/>
        <v>4</v>
      </c>
      <c r="H26" s="25">
        <v>84</v>
      </c>
      <c r="I26" s="29" t="str">
        <f t="shared" si="2"/>
        <v>4</v>
      </c>
      <c r="J26" s="25">
        <v>85</v>
      </c>
      <c r="K26" s="29" t="str">
        <f t="shared" si="3"/>
        <v>4</v>
      </c>
      <c r="L26" s="25">
        <v>89</v>
      </c>
      <c r="M26" s="29" t="str">
        <f t="shared" si="4"/>
        <v>4</v>
      </c>
      <c r="N26" s="25">
        <v>80</v>
      </c>
      <c r="O26" s="29" t="str">
        <f t="shared" si="5"/>
        <v>4</v>
      </c>
      <c r="P26" s="25">
        <v>88</v>
      </c>
      <c r="Q26" s="29" t="str">
        <f t="shared" si="6"/>
        <v>4</v>
      </c>
      <c r="R26" s="25">
        <v>87</v>
      </c>
      <c r="S26" s="29" t="str">
        <f t="shared" si="7"/>
        <v>4</v>
      </c>
      <c r="T26" s="25">
        <v>90</v>
      </c>
      <c r="U26" s="29" t="str">
        <f t="shared" si="8"/>
        <v>4</v>
      </c>
      <c r="V26" s="25">
        <v>78</v>
      </c>
      <c r="W26" s="29" t="str">
        <f t="shared" si="8"/>
        <v>3.5</v>
      </c>
      <c r="X26" s="25">
        <v>81</v>
      </c>
      <c r="Y26" s="29" t="str">
        <f t="shared" ref="Y26" si="48">IF(X26&gt;79,"4",IF(X26&gt;74,"3.5",IF(X26&gt;69,"3",IF(X26&gt;64,"2.5",IF(X26&gt;59,"2",IF(X26&gt;54,"1.5",IF(X26&gt;49,"1","0")))))))</f>
        <v>4</v>
      </c>
      <c r="Z26" s="25">
        <v>95</v>
      </c>
      <c r="AA26" s="29" t="str">
        <f t="shared" ref="AA26" si="49">IF(Z26&gt;79,"4",IF(Z26&gt;74,"3.5",IF(Z26&gt;69,"3",IF(Z26&gt;64,"2.5",IF(Z26&gt;59,"2",IF(Z26&gt;54,"1.5",IF(Z26&gt;49,"1","0")))))))</f>
        <v>4</v>
      </c>
      <c r="AB26" s="24">
        <f t="shared" si="11"/>
        <v>85.083333333333329</v>
      </c>
    </row>
    <row r="27" spans="1:28" ht="21">
      <c r="A27" s="1">
        <v>22</v>
      </c>
      <c r="B27" s="15">
        <v>5554</v>
      </c>
      <c r="C27" s="9" t="s">
        <v>37</v>
      </c>
      <c r="D27" s="25">
        <v>65</v>
      </c>
      <c r="E27" s="29" t="str">
        <f t="shared" si="0"/>
        <v>2.5</v>
      </c>
      <c r="F27" s="25">
        <v>68</v>
      </c>
      <c r="G27" s="29" t="str">
        <f t="shared" si="1"/>
        <v>2.5</v>
      </c>
      <c r="H27" s="25">
        <v>76</v>
      </c>
      <c r="I27" s="29" t="str">
        <f t="shared" si="2"/>
        <v>3.5</v>
      </c>
      <c r="J27" s="25">
        <v>78</v>
      </c>
      <c r="K27" s="29" t="str">
        <f t="shared" si="3"/>
        <v>3.5</v>
      </c>
      <c r="L27" s="25">
        <v>79</v>
      </c>
      <c r="M27" s="29" t="str">
        <f t="shared" si="4"/>
        <v>3.5</v>
      </c>
      <c r="N27" s="25">
        <v>71</v>
      </c>
      <c r="O27" s="29" t="str">
        <f t="shared" si="5"/>
        <v>3</v>
      </c>
      <c r="P27" s="25">
        <v>69</v>
      </c>
      <c r="Q27" s="29" t="str">
        <f t="shared" si="6"/>
        <v>2.5</v>
      </c>
      <c r="R27" s="25">
        <v>72</v>
      </c>
      <c r="S27" s="29" t="str">
        <f t="shared" si="7"/>
        <v>3</v>
      </c>
      <c r="T27" s="25">
        <v>73</v>
      </c>
      <c r="U27" s="29" t="str">
        <f t="shared" si="8"/>
        <v>3</v>
      </c>
      <c r="V27" s="25">
        <v>66</v>
      </c>
      <c r="W27" s="29" t="str">
        <f t="shared" si="8"/>
        <v>2.5</v>
      </c>
      <c r="X27" s="25">
        <v>69</v>
      </c>
      <c r="Y27" s="29" t="str">
        <f t="shared" ref="Y27" si="50">IF(X27&gt;79,"4",IF(X27&gt;74,"3.5",IF(X27&gt;69,"3",IF(X27&gt;64,"2.5",IF(X27&gt;59,"2",IF(X27&gt;54,"1.5",IF(X27&gt;49,"1","0")))))))</f>
        <v>2.5</v>
      </c>
      <c r="Z27" s="25">
        <v>81</v>
      </c>
      <c r="AA27" s="29" t="str">
        <f t="shared" ref="AA27" si="51">IF(Z27&gt;79,"4",IF(Z27&gt;74,"3.5",IF(Z27&gt;69,"3",IF(Z27&gt;64,"2.5",IF(Z27&gt;59,"2",IF(Z27&gt;54,"1.5",IF(Z27&gt;49,"1","0")))))))</f>
        <v>4</v>
      </c>
      <c r="AB27" s="24">
        <f t="shared" si="11"/>
        <v>72.25</v>
      </c>
    </row>
    <row r="28" spans="1:28" ht="42">
      <c r="A28" s="40" t="s">
        <v>43</v>
      </c>
      <c r="B28" s="41"/>
      <c r="C28" s="42"/>
      <c r="D28" s="2">
        <f>SUM(D6:D27)</f>
        <v>1427</v>
      </c>
      <c r="E28" s="2"/>
      <c r="F28" s="2">
        <f t="shared" ref="F28:AB28" si="52">SUM(F6:F27)</f>
        <v>1542</v>
      </c>
      <c r="G28" s="2"/>
      <c r="H28" s="2">
        <f t="shared" si="52"/>
        <v>1518</v>
      </c>
      <c r="I28" s="2"/>
      <c r="J28" s="2">
        <f t="shared" si="52"/>
        <v>1554</v>
      </c>
      <c r="K28" s="2"/>
      <c r="L28" s="2">
        <f t="shared" si="52"/>
        <v>1546</v>
      </c>
      <c r="M28" s="2"/>
      <c r="N28" s="2">
        <f t="shared" si="52"/>
        <v>1577</v>
      </c>
      <c r="O28" s="2"/>
      <c r="P28" s="2">
        <f t="shared" si="52"/>
        <v>1376</v>
      </c>
      <c r="Q28" s="2"/>
      <c r="R28" s="2">
        <f t="shared" si="52"/>
        <v>1621</v>
      </c>
      <c r="S28" s="2"/>
      <c r="T28" s="2">
        <f t="shared" si="52"/>
        <v>1477</v>
      </c>
      <c r="U28" s="2"/>
      <c r="V28" s="2">
        <f t="shared" si="52"/>
        <v>1411</v>
      </c>
      <c r="W28" s="2"/>
      <c r="X28" s="2">
        <f t="shared" si="52"/>
        <v>1590</v>
      </c>
      <c r="Y28" s="2"/>
      <c r="Z28" s="2">
        <f t="shared" si="52"/>
        <v>1679</v>
      </c>
      <c r="AA28" s="2"/>
      <c r="AB28" s="2">
        <f t="shared" si="52"/>
        <v>1526.4999999999998</v>
      </c>
    </row>
    <row r="29" spans="1:28" ht="84">
      <c r="A29" s="40" t="s">
        <v>15</v>
      </c>
      <c r="B29" s="41"/>
      <c r="C29" s="42"/>
      <c r="D29" s="2">
        <f>D28/22</f>
        <v>64.86363636363636</v>
      </c>
      <c r="E29" s="2"/>
      <c r="F29" s="2">
        <f t="shared" ref="F29:AB29" si="53">F28/22</f>
        <v>70.090909090909093</v>
      </c>
      <c r="G29" s="2"/>
      <c r="H29" s="2">
        <f t="shared" si="53"/>
        <v>69</v>
      </c>
      <c r="I29" s="2"/>
      <c r="J29" s="2">
        <f t="shared" si="53"/>
        <v>70.63636363636364</v>
      </c>
      <c r="K29" s="2"/>
      <c r="L29" s="2">
        <f t="shared" si="53"/>
        <v>70.272727272727266</v>
      </c>
      <c r="M29" s="2"/>
      <c r="N29" s="2">
        <f t="shared" si="53"/>
        <v>71.681818181818187</v>
      </c>
      <c r="O29" s="2"/>
      <c r="P29" s="2">
        <f t="shared" si="53"/>
        <v>62.545454545454547</v>
      </c>
      <c r="Q29" s="2"/>
      <c r="R29" s="2">
        <f t="shared" si="53"/>
        <v>73.681818181818187</v>
      </c>
      <c r="S29" s="2"/>
      <c r="T29" s="2">
        <f t="shared" si="53"/>
        <v>67.13636363636364</v>
      </c>
      <c r="U29" s="2"/>
      <c r="V29" s="2">
        <f t="shared" si="53"/>
        <v>64.13636363636364</v>
      </c>
      <c r="W29" s="2"/>
      <c r="X29" s="2">
        <f t="shared" si="53"/>
        <v>72.272727272727266</v>
      </c>
      <c r="Y29" s="2"/>
      <c r="Z29" s="2">
        <f t="shared" si="53"/>
        <v>76.318181818181813</v>
      </c>
      <c r="AA29" s="2"/>
      <c r="AB29" s="2">
        <f t="shared" si="53"/>
        <v>69.386363636363626</v>
      </c>
    </row>
  </sheetData>
  <mergeCells count="9">
    <mergeCell ref="A28:C28"/>
    <mergeCell ref="A29:C29"/>
    <mergeCell ref="D3:AA3"/>
    <mergeCell ref="A1:AB1"/>
    <mergeCell ref="A2:AB2"/>
    <mergeCell ref="A3:A5"/>
    <mergeCell ref="B3:B5"/>
    <mergeCell ref="C3:C5"/>
    <mergeCell ref="AB3:A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คะแนน</vt:lpstr>
      <vt:lpstr>เกรด</vt:lpstr>
      <vt:lpstr>สูตร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2015-03-20T13:41:28Z</dcterms:created>
  <dcterms:modified xsi:type="dcterms:W3CDTF">2016-03-24T16:16:43Z</dcterms:modified>
</cp:coreProperties>
</file>