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1910" windowHeight="4995" tabRatio="711" activeTab="1"/>
  </bookViews>
  <sheets>
    <sheet name="Data" sheetId="10" r:id="rId1"/>
    <sheet name="ภาษาไทย" sheetId="11" r:id="rId2"/>
    <sheet name="คณิต" sheetId="17" r:id="rId3"/>
    <sheet name="วิทย์" sheetId="22" r:id="rId4"/>
    <sheet name="สังคม" sheetId="27" r:id="rId5"/>
    <sheet name="อังกฤษ" sheetId="21" r:id="rId6"/>
    <sheet name="รายงานโรงเรียน" sheetId="32" r:id="rId7"/>
    <sheet name="สรุปส่งเขต" sheetId="29" r:id="rId8"/>
    <sheet name="สรุปรวมฃั้น กรณีเกิน 60 คน" sheetId="30" r:id="rId9"/>
    <sheet name="Sheet1" sheetId="33" state="hidden" r:id="rId10"/>
  </sheets>
  <definedNames>
    <definedName name="_xlnm.Print_Titles" localSheetId="2">คณิต!$5:$8</definedName>
    <definedName name="_xlnm.Print_Titles" localSheetId="1">ภาษาไทย!$5:$8</definedName>
    <definedName name="_xlnm.Print_Titles" localSheetId="3">วิทย์!$5:$8</definedName>
    <definedName name="_xlnm.Print_Titles" localSheetId="4">สังคม!$5:$8</definedName>
    <definedName name="_xlnm.Print_Titles" localSheetId="5">อังกฤษ!$5:$8</definedName>
    <definedName name="vit">วิทย์!#REF!</definedName>
    <definedName name="vitone">วิทย์!#REF!</definedName>
    <definedName name="vittwo">วิทย์!#REF!</definedName>
    <definedName name="ข้อ_41" localSheetId="4">สังคม!#REF!</definedName>
    <definedName name="ข้อ_42" localSheetId="4">สังคม!#REF!</definedName>
    <definedName name="ข้อ_43_44" localSheetId="4">สังคม!#REF!</definedName>
    <definedName name="ข้อ_45" localSheetId="4">สังคม!#REF!</definedName>
    <definedName name="ท27">ภาษาไทย!$BB$96:$BC$118</definedName>
    <definedName name="ท28">ภาษาไทย!$BD$96:$BE$118</definedName>
    <definedName name="ท29">ภาษาไทย!$BF$96:$BG$118</definedName>
    <definedName name="ท30">ภาษาไทย!$BH$96:$BI$118</definedName>
    <definedName name="ท31">ภาษาไทย!$BJ$96:$BK$118</definedName>
    <definedName name="ท37">ภาษาไทย!$BB$96:$BC$118</definedName>
    <definedName name="ท44">ภาษาไทย!$BP$96:$BQ$118</definedName>
    <definedName name="ว31">วิทย์!$BC$96:$BD$118</definedName>
    <definedName name="ว32">วิทย์!$BE$96:$BF$118</definedName>
    <definedName name="ว33">วิทย์!$BG$96:$BH$118</definedName>
    <definedName name="ว34">วิทย์!$BI$96:$BJ$118</definedName>
    <definedName name="ว35">วิทย์!$BK$96:$BL$118</definedName>
  </definedNames>
  <calcPr calcId="124519"/>
</workbook>
</file>

<file path=xl/calcChain.xml><?xml version="1.0" encoding="utf-8"?>
<calcChain xmlns="http://schemas.openxmlformats.org/spreadsheetml/2006/main">
  <c r="B39" i="30"/>
  <c r="B5" i="29"/>
  <c r="CC93" i="17"/>
  <c r="AQ96" i="11"/>
  <c r="AQ97"/>
  <c r="AQ98"/>
  <c r="AQ99"/>
  <c r="AQ100"/>
  <c r="AO98" i="21"/>
  <c r="AP98"/>
  <c r="AQ98"/>
  <c r="AR98"/>
  <c r="AS98"/>
  <c r="AT98"/>
  <c r="AU98"/>
  <c r="AV98"/>
  <c r="AW98"/>
  <c r="AX98"/>
  <c r="AO99"/>
  <c r="AP99"/>
  <c r="AQ99"/>
  <c r="AR99"/>
  <c r="AS99"/>
  <c r="AT99"/>
  <c r="AU99"/>
  <c r="AV99"/>
  <c r="AW99"/>
  <c r="AX99"/>
  <c r="AO100"/>
  <c r="AP100"/>
  <c r="AQ100"/>
  <c r="AR100"/>
  <c r="AS100"/>
  <c r="AT100"/>
  <c r="AU100"/>
  <c r="AV100"/>
  <c r="AW100"/>
  <c r="AX100"/>
  <c r="AO101"/>
  <c r="AP101"/>
  <c r="AQ101"/>
  <c r="AR101"/>
  <c r="AS101"/>
  <c r="AT101"/>
  <c r="AU101"/>
  <c r="AV101"/>
  <c r="AW101"/>
  <c r="AX101"/>
  <c r="AO102"/>
  <c r="AP102"/>
  <c r="AQ102"/>
  <c r="AR102"/>
  <c r="AS102"/>
  <c r="AT102"/>
  <c r="AU102"/>
  <c r="AV102"/>
  <c r="AW102"/>
  <c r="AX102"/>
  <c r="AO103"/>
  <c r="AP103"/>
  <c r="AQ103"/>
  <c r="AR103"/>
  <c r="AS103"/>
  <c r="AT103"/>
  <c r="AU103"/>
  <c r="AV103"/>
  <c r="AW103"/>
  <c r="AX103"/>
  <c r="AO104"/>
  <c r="AP104"/>
  <c r="AQ104"/>
  <c r="AR104"/>
  <c r="AS104"/>
  <c r="AT104"/>
  <c r="AU104"/>
  <c r="AV104"/>
  <c r="AW104"/>
  <c r="AX104"/>
  <c r="AO105"/>
  <c r="AP105"/>
  <c r="AQ105"/>
  <c r="AR105"/>
  <c r="AS105"/>
  <c r="AT105"/>
  <c r="AU105"/>
  <c r="AV105"/>
  <c r="AW105"/>
  <c r="AX105"/>
  <c r="AO106"/>
  <c r="AP106"/>
  <c r="AQ106"/>
  <c r="AR106"/>
  <c r="AS106"/>
  <c r="AT106"/>
  <c r="AU106"/>
  <c r="AV106"/>
  <c r="AW106"/>
  <c r="AX106"/>
  <c r="AO107"/>
  <c r="AP107"/>
  <c r="AQ107"/>
  <c r="AR107"/>
  <c r="AS107"/>
  <c r="AT107"/>
  <c r="AU107"/>
  <c r="AV107"/>
  <c r="AW107"/>
  <c r="AX107"/>
  <c r="AO108"/>
  <c r="AP108"/>
  <c r="AQ108"/>
  <c r="AR108"/>
  <c r="AS108"/>
  <c r="AT108"/>
  <c r="AU108"/>
  <c r="AV108"/>
  <c r="AW108"/>
  <c r="AX108"/>
  <c r="AO109"/>
  <c r="AP109"/>
  <c r="AQ109"/>
  <c r="AR109"/>
  <c r="AS109"/>
  <c r="AT109"/>
  <c r="AU109"/>
  <c r="AV109"/>
  <c r="AW109"/>
  <c r="AX109"/>
  <c r="AO110"/>
  <c r="AP110"/>
  <c r="AQ110"/>
  <c r="AR110"/>
  <c r="AS110"/>
  <c r="AT110"/>
  <c r="AU110"/>
  <c r="AV110"/>
  <c r="AW110"/>
  <c r="AX110"/>
  <c r="AO111"/>
  <c r="AP111"/>
  <c r="AQ111"/>
  <c r="AR111"/>
  <c r="AS111"/>
  <c r="AT111"/>
  <c r="AU111"/>
  <c r="AV111"/>
  <c r="AW111"/>
  <c r="AX111"/>
  <c r="AO112"/>
  <c r="AP112"/>
  <c r="AQ112"/>
  <c r="AR112"/>
  <c r="AS112"/>
  <c r="AT112"/>
  <c r="AU112"/>
  <c r="AV112"/>
  <c r="AW112"/>
  <c r="AX112"/>
  <c r="AO113"/>
  <c r="AP113"/>
  <c r="AQ113"/>
  <c r="AR113"/>
  <c r="AS113"/>
  <c r="AT113"/>
  <c r="AU113"/>
  <c r="AV113"/>
  <c r="AW113"/>
  <c r="AX113"/>
  <c r="AO114"/>
  <c r="AP114"/>
  <c r="AQ114"/>
  <c r="AR114"/>
  <c r="AS114"/>
  <c r="AT114"/>
  <c r="AU114"/>
  <c r="AV114"/>
  <c r="AW114"/>
  <c r="AX114"/>
  <c r="AO115"/>
  <c r="AP115"/>
  <c r="AQ115"/>
  <c r="AR115"/>
  <c r="AS115"/>
  <c r="AT115"/>
  <c r="AU115"/>
  <c r="AV115"/>
  <c r="AW115"/>
  <c r="AX115"/>
  <c r="AO116"/>
  <c r="AP116"/>
  <c r="AQ116"/>
  <c r="AR116"/>
  <c r="AS116"/>
  <c r="AT116"/>
  <c r="AU116"/>
  <c r="AV116"/>
  <c r="AW116"/>
  <c r="AX116"/>
  <c r="AO117"/>
  <c r="AP117"/>
  <c r="AQ117"/>
  <c r="AR117"/>
  <c r="AS117"/>
  <c r="AT117"/>
  <c r="AU117"/>
  <c r="AV117"/>
  <c r="AW117"/>
  <c r="AX117"/>
  <c r="AO118"/>
  <c r="AP118"/>
  <c r="AQ118"/>
  <c r="AR118"/>
  <c r="AS118"/>
  <c r="AT118"/>
  <c r="AU118"/>
  <c r="AV118"/>
  <c r="AW118"/>
  <c r="AX118"/>
  <c r="AO119"/>
  <c r="AP119"/>
  <c r="AQ119"/>
  <c r="AR119"/>
  <c r="AS119"/>
  <c r="AT119"/>
  <c r="AU119"/>
  <c r="AV119"/>
  <c r="AW119"/>
  <c r="AX119"/>
  <c r="AO120"/>
  <c r="AP120"/>
  <c r="AQ120"/>
  <c r="AR120"/>
  <c r="AS120"/>
  <c r="AT120"/>
  <c r="AU120"/>
  <c r="AV120"/>
  <c r="AW120"/>
  <c r="AX120"/>
  <c r="AO121"/>
  <c r="AP121"/>
  <c r="AQ121"/>
  <c r="AR121"/>
  <c r="AS121"/>
  <c r="AT121"/>
  <c r="AU121"/>
  <c r="AV121"/>
  <c r="AW121"/>
  <c r="AX121"/>
  <c r="AO122"/>
  <c r="AP122"/>
  <c r="AQ122"/>
  <c r="AR122"/>
  <c r="AS122"/>
  <c r="AT122"/>
  <c r="AU122"/>
  <c r="AV122"/>
  <c r="AW122"/>
  <c r="AX122"/>
  <c r="AO123"/>
  <c r="AP123"/>
  <c r="AQ123"/>
  <c r="AR123"/>
  <c r="AS123"/>
  <c r="AT123"/>
  <c r="AU123"/>
  <c r="AV123"/>
  <c r="AW123"/>
  <c r="AX123"/>
  <c r="AO124"/>
  <c r="AP124"/>
  <c r="AQ124"/>
  <c r="AR124"/>
  <c r="AS124"/>
  <c r="AT124"/>
  <c r="AU124"/>
  <c r="AV124"/>
  <c r="AW124"/>
  <c r="AX124"/>
  <c r="AO125"/>
  <c r="AP125"/>
  <c r="AQ125"/>
  <c r="AR125"/>
  <c r="AS125"/>
  <c r="AT125"/>
  <c r="AU125"/>
  <c r="AV125"/>
  <c r="AW125"/>
  <c r="AX125"/>
  <c r="AO126"/>
  <c r="AP126"/>
  <c r="AQ126"/>
  <c r="AR126"/>
  <c r="AS126"/>
  <c r="AT126"/>
  <c r="AU126"/>
  <c r="AV126"/>
  <c r="AW126"/>
  <c r="AX126"/>
  <c r="AO127"/>
  <c r="AP127"/>
  <c r="AQ127"/>
  <c r="AR127"/>
  <c r="AS127"/>
  <c r="AT127"/>
  <c r="AU127"/>
  <c r="AV127"/>
  <c r="AW127"/>
  <c r="AX127"/>
  <c r="AO128"/>
  <c r="AP128"/>
  <c r="AQ128"/>
  <c r="AR128"/>
  <c r="AS128"/>
  <c r="AT128"/>
  <c r="AU128"/>
  <c r="AV128"/>
  <c r="AW128"/>
  <c r="AX128"/>
  <c r="AO129"/>
  <c r="AP129"/>
  <c r="AQ129"/>
  <c r="AR129"/>
  <c r="AS129"/>
  <c r="AT129"/>
  <c r="AU129"/>
  <c r="AV129"/>
  <c r="AW129"/>
  <c r="AX129"/>
  <c r="AO130"/>
  <c r="AP130"/>
  <c r="AQ130"/>
  <c r="AR130"/>
  <c r="AS130"/>
  <c r="AT130"/>
  <c r="AU130"/>
  <c r="AV130"/>
  <c r="AW130"/>
  <c r="AX130"/>
  <c r="AO131"/>
  <c r="AP131"/>
  <c r="AQ131"/>
  <c r="AR131"/>
  <c r="AS131"/>
  <c r="AT131"/>
  <c r="AU131"/>
  <c r="AV131"/>
  <c r="AW131"/>
  <c r="AX131"/>
  <c r="AO132"/>
  <c r="AP132"/>
  <c r="AQ132"/>
  <c r="AR132"/>
  <c r="AS132"/>
  <c r="AT132"/>
  <c r="AU132"/>
  <c r="AV132"/>
  <c r="AW132"/>
  <c r="AX132"/>
  <c r="AO133"/>
  <c r="AP133"/>
  <c r="AQ133"/>
  <c r="AR133"/>
  <c r="AS133"/>
  <c r="AT133"/>
  <c r="AU133"/>
  <c r="AV133"/>
  <c r="AW133"/>
  <c r="AX133"/>
  <c r="AO134"/>
  <c r="AP134"/>
  <c r="AQ134"/>
  <c r="AR134"/>
  <c r="AS134"/>
  <c r="AT134"/>
  <c r="AU134"/>
  <c r="AV134"/>
  <c r="AW134"/>
  <c r="AX134"/>
  <c r="AO135"/>
  <c r="AP135"/>
  <c r="AQ135"/>
  <c r="AR135"/>
  <c r="AS135"/>
  <c r="AT135"/>
  <c r="AU135"/>
  <c r="AV135"/>
  <c r="AW135"/>
  <c r="AX135"/>
  <c r="AO136"/>
  <c r="AP136"/>
  <c r="AQ136"/>
  <c r="AR136"/>
  <c r="AS136"/>
  <c r="AT136"/>
  <c r="AU136"/>
  <c r="AV136"/>
  <c r="AW136"/>
  <c r="AX136"/>
  <c r="AO137"/>
  <c r="AP137"/>
  <c r="AQ137"/>
  <c r="AR137"/>
  <c r="AS137"/>
  <c r="AT137"/>
  <c r="AU137"/>
  <c r="AV137"/>
  <c r="AW137"/>
  <c r="AX137"/>
  <c r="AO138"/>
  <c r="AP138"/>
  <c r="AQ138"/>
  <c r="AR138"/>
  <c r="AS138"/>
  <c r="AT138"/>
  <c r="AU138"/>
  <c r="AV138"/>
  <c r="AW138"/>
  <c r="AX138"/>
  <c r="AO139"/>
  <c r="AP139"/>
  <c r="AQ139"/>
  <c r="AR139"/>
  <c r="AS139"/>
  <c r="AT139"/>
  <c r="AU139"/>
  <c r="AV139"/>
  <c r="AW139"/>
  <c r="AX139"/>
  <c r="AO140"/>
  <c r="AP140"/>
  <c r="AQ140"/>
  <c r="AR140"/>
  <c r="AS140"/>
  <c r="AT140"/>
  <c r="AU140"/>
  <c r="AV140"/>
  <c r="AW140"/>
  <c r="AX140"/>
  <c r="AO141"/>
  <c r="AP141"/>
  <c r="AQ141"/>
  <c r="AR141"/>
  <c r="AS141"/>
  <c r="AT141"/>
  <c r="AU141"/>
  <c r="AV141"/>
  <c r="AW141"/>
  <c r="AX141"/>
  <c r="AO142"/>
  <c r="AP142"/>
  <c r="AQ142"/>
  <c r="AR142"/>
  <c r="AS142"/>
  <c r="AT142"/>
  <c r="AU142"/>
  <c r="AV142"/>
  <c r="AW142"/>
  <c r="AX142"/>
  <c r="AO143"/>
  <c r="AP143"/>
  <c r="AQ143"/>
  <c r="AR143"/>
  <c r="AS143"/>
  <c r="AT143"/>
  <c r="AU143"/>
  <c r="AV143"/>
  <c r="AW143"/>
  <c r="AX143"/>
  <c r="AO144"/>
  <c r="AP144"/>
  <c r="AQ144"/>
  <c r="AR144"/>
  <c r="AS144"/>
  <c r="AT144"/>
  <c r="AU144"/>
  <c r="AV144"/>
  <c r="AW144"/>
  <c r="AX144"/>
  <c r="AO145"/>
  <c r="AP145"/>
  <c r="AQ145"/>
  <c r="AR145"/>
  <c r="AS145"/>
  <c r="AT145"/>
  <c r="AU145"/>
  <c r="AV145"/>
  <c r="AW145"/>
  <c r="AX145"/>
  <c r="AO146"/>
  <c r="AP146"/>
  <c r="AQ146"/>
  <c r="AR146"/>
  <c r="AS146"/>
  <c r="AT146"/>
  <c r="AU146"/>
  <c r="AV146"/>
  <c r="AW146"/>
  <c r="AX146"/>
  <c r="AO147"/>
  <c r="AP147"/>
  <c r="AQ147"/>
  <c r="AR147"/>
  <c r="AS147"/>
  <c r="AT147"/>
  <c r="AU147"/>
  <c r="AV147"/>
  <c r="AW147"/>
  <c r="AX147"/>
  <c r="AO148"/>
  <c r="AP148"/>
  <c r="AQ148"/>
  <c r="AR148"/>
  <c r="AS148"/>
  <c r="AT148"/>
  <c r="AU148"/>
  <c r="AV148"/>
  <c r="AW148"/>
  <c r="AX148"/>
  <c r="AO149"/>
  <c r="AP149"/>
  <c r="AQ149"/>
  <c r="AR149"/>
  <c r="AS149"/>
  <c r="AT149"/>
  <c r="AU149"/>
  <c r="AV149"/>
  <c r="AW149"/>
  <c r="AX149"/>
  <c r="AO150"/>
  <c r="AP150"/>
  <c r="AQ150"/>
  <c r="AR150"/>
  <c r="AS150"/>
  <c r="AT150"/>
  <c r="AU150"/>
  <c r="AV150"/>
  <c r="AW150"/>
  <c r="AX150"/>
  <c r="AO151"/>
  <c r="AP151"/>
  <c r="AQ151"/>
  <c r="AR151"/>
  <c r="AS151"/>
  <c r="AT151"/>
  <c r="AU151"/>
  <c r="AV151"/>
  <c r="AW151"/>
  <c r="AX151"/>
  <c r="AO152"/>
  <c r="AP152"/>
  <c r="AQ152"/>
  <c r="AR152"/>
  <c r="AS152"/>
  <c r="AT152"/>
  <c r="AU152"/>
  <c r="AV152"/>
  <c r="AW152"/>
  <c r="AX152"/>
  <c r="AO153"/>
  <c r="AP153"/>
  <c r="AQ153"/>
  <c r="AR153"/>
  <c r="AS153"/>
  <c r="AT153"/>
  <c r="AU153"/>
  <c r="AV153"/>
  <c r="AW153"/>
  <c r="AX153"/>
  <c r="AO154"/>
  <c r="AP154"/>
  <c r="AQ154"/>
  <c r="AR154"/>
  <c r="AS154"/>
  <c r="AT154"/>
  <c r="AU154"/>
  <c r="AV154"/>
  <c r="AW154"/>
  <c r="AX154"/>
  <c r="AO155"/>
  <c r="AP155"/>
  <c r="AQ155"/>
  <c r="AR155"/>
  <c r="AS155"/>
  <c r="AT155"/>
  <c r="AU155"/>
  <c r="AV155"/>
  <c r="AW155"/>
  <c r="AX155"/>
  <c r="AO96"/>
  <c r="AP96"/>
  <c r="AQ96"/>
  <c r="AR96"/>
  <c r="AS96"/>
  <c r="AT96"/>
  <c r="AU96"/>
  <c r="AV96"/>
  <c r="AW96"/>
  <c r="AX96"/>
  <c r="AO97"/>
  <c r="AP97"/>
  <c r="AQ97"/>
  <c r="AR97"/>
  <c r="AS97"/>
  <c r="AT97"/>
  <c r="AU97"/>
  <c r="AV97"/>
  <c r="AW97"/>
  <c r="AX97"/>
  <c r="AO94"/>
  <c r="AP94"/>
  <c r="AQ94"/>
  <c r="AR94"/>
  <c r="AS94"/>
  <c r="AT94"/>
  <c r="AU94"/>
  <c r="AV94"/>
  <c r="AW94"/>
  <c r="AX94"/>
  <c r="AY94"/>
  <c r="AZ94"/>
  <c r="AO95"/>
  <c r="AP95"/>
  <c r="AQ95"/>
  <c r="AR95"/>
  <c r="AS95"/>
  <c r="AT95"/>
  <c r="AU95"/>
  <c r="AV95"/>
  <c r="AW95"/>
  <c r="AX95"/>
  <c r="AY95"/>
  <c r="AZ95"/>
  <c r="AO69"/>
  <c r="AP69"/>
  <c r="AQ69"/>
  <c r="AR69"/>
  <c r="AS69"/>
  <c r="AT69"/>
  <c r="AU69"/>
  <c r="AV69"/>
  <c r="AW69"/>
  <c r="AX69"/>
  <c r="AO70"/>
  <c r="AP70"/>
  <c r="AQ70"/>
  <c r="AR70"/>
  <c r="AS70"/>
  <c r="AT70"/>
  <c r="AU70"/>
  <c r="AV70"/>
  <c r="AW70"/>
  <c r="AX70"/>
  <c r="AO71"/>
  <c r="AP71"/>
  <c r="AQ71"/>
  <c r="AR71"/>
  <c r="AS71"/>
  <c r="AT71"/>
  <c r="AU71"/>
  <c r="AV71"/>
  <c r="AW71"/>
  <c r="AX71"/>
  <c r="AO72"/>
  <c r="AP72"/>
  <c r="AQ72"/>
  <c r="AR72"/>
  <c r="AS72"/>
  <c r="AT72"/>
  <c r="AU72"/>
  <c r="AV72"/>
  <c r="AW72"/>
  <c r="AX72"/>
  <c r="AO73"/>
  <c r="AP73"/>
  <c r="AQ73"/>
  <c r="AR73"/>
  <c r="AS73"/>
  <c r="AT73"/>
  <c r="AU73"/>
  <c r="AV73"/>
  <c r="AW73"/>
  <c r="AX73"/>
  <c r="AO74"/>
  <c r="AP74"/>
  <c r="AQ74"/>
  <c r="AR74"/>
  <c r="AS74"/>
  <c r="AT74"/>
  <c r="AU74"/>
  <c r="AV74"/>
  <c r="AW74"/>
  <c r="AX74"/>
  <c r="AO75"/>
  <c r="AP75"/>
  <c r="AQ75"/>
  <c r="AR75"/>
  <c r="AS75"/>
  <c r="AT75"/>
  <c r="AU75"/>
  <c r="AV75"/>
  <c r="AW75"/>
  <c r="AX75"/>
  <c r="AO77"/>
  <c r="AP77"/>
  <c r="AQ77"/>
  <c r="AR77"/>
  <c r="AS77"/>
  <c r="AT77"/>
  <c r="AU77"/>
  <c r="AV77"/>
  <c r="AW77"/>
  <c r="AX77"/>
  <c r="AZ75" i="11"/>
  <c r="AY75"/>
  <c r="AX75"/>
  <c r="AW75"/>
  <c r="AM75"/>
  <c r="AN75"/>
  <c r="AO75"/>
  <c r="AP75"/>
  <c r="AQ75"/>
  <c r="AR75"/>
  <c r="AS75"/>
  <c r="AT75"/>
  <c r="AU75"/>
  <c r="AV75"/>
  <c r="AF97" i="22"/>
  <c r="AG97"/>
  <c r="AH97"/>
  <c r="AI97"/>
  <c r="AJ97"/>
  <c r="AK97"/>
  <c r="AL97"/>
  <c r="AM97"/>
  <c r="AN97"/>
  <c r="AO97"/>
  <c r="AP97"/>
  <c r="AF98"/>
  <c r="AG98"/>
  <c r="AH98"/>
  <c r="AI98"/>
  <c r="AJ98"/>
  <c r="AK98"/>
  <c r="AL98"/>
  <c r="AM98"/>
  <c r="AN98"/>
  <c r="AO98"/>
  <c r="AP98"/>
  <c r="AF99"/>
  <c r="AG99"/>
  <c r="AH99"/>
  <c r="AI99"/>
  <c r="AJ99"/>
  <c r="AK99"/>
  <c r="AL99"/>
  <c r="AM99"/>
  <c r="AN99"/>
  <c r="AO99"/>
  <c r="AP99"/>
  <c r="AF100"/>
  <c r="AG100"/>
  <c r="AH100"/>
  <c r="AI100"/>
  <c r="AJ100"/>
  <c r="AK100"/>
  <c r="AL100"/>
  <c r="AM100"/>
  <c r="AN100"/>
  <c r="AO100"/>
  <c r="AP100"/>
  <c r="AF101"/>
  <c r="AG101"/>
  <c r="AH101"/>
  <c r="AI101"/>
  <c r="AJ101"/>
  <c r="AK101"/>
  <c r="AL101"/>
  <c r="AM101"/>
  <c r="AN101"/>
  <c r="AO101"/>
  <c r="AP101"/>
  <c r="AF102"/>
  <c r="AG102"/>
  <c r="AH102"/>
  <c r="AI102"/>
  <c r="AJ102"/>
  <c r="AK102"/>
  <c r="AL102"/>
  <c r="AM102"/>
  <c r="AN102"/>
  <c r="AO102"/>
  <c r="AP102"/>
  <c r="AF103"/>
  <c r="AG103"/>
  <c r="AH103"/>
  <c r="AI103"/>
  <c r="AJ103"/>
  <c r="AK103"/>
  <c r="AL103"/>
  <c r="AM103"/>
  <c r="AN103"/>
  <c r="AO103"/>
  <c r="AP103"/>
  <c r="AF104"/>
  <c r="AG104"/>
  <c r="AH104"/>
  <c r="AI104"/>
  <c r="AJ104"/>
  <c r="AK104"/>
  <c r="AL104"/>
  <c r="AM104"/>
  <c r="AN104"/>
  <c r="AO104"/>
  <c r="AP104"/>
  <c r="AF105"/>
  <c r="AG105"/>
  <c r="AH105"/>
  <c r="AI105"/>
  <c r="AJ105"/>
  <c r="AK105"/>
  <c r="AL105"/>
  <c r="AM105"/>
  <c r="AN105"/>
  <c r="AO105"/>
  <c r="AP105"/>
  <c r="AF106"/>
  <c r="AG106"/>
  <c r="AH106"/>
  <c r="AI106"/>
  <c r="AJ106"/>
  <c r="AK106"/>
  <c r="AL106"/>
  <c r="AM106"/>
  <c r="AN106"/>
  <c r="AO106"/>
  <c r="AP106"/>
  <c r="AF107"/>
  <c r="AG107"/>
  <c r="AH107"/>
  <c r="AI107"/>
  <c r="AJ107"/>
  <c r="AK107"/>
  <c r="AL107"/>
  <c r="AM107"/>
  <c r="AN107"/>
  <c r="AO107"/>
  <c r="AP107"/>
  <c r="AF108"/>
  <c r="AG108"/>
  <c r="AH108"/>
  <c r="AI108"/>
  <c r="AJ108"/>
  <c r="AK108"/>
  <c r="AL108"/>
  <c r="AM108"/>
  <c r="AN108"/>
  <c r="AO108"/>
  <c r="AP108"/>
  <c r="AF109"/>
  <c r="AG109"/>
  <c r="AH109"/>
  <c r="AI109"/>
  <c r="AJ109"/>
  <c r="AK109"/>
  <c r="AL109"/>
  <c r="AM109"/>
  <c r="AN109"/>
  <c r="AO109"/>
  <c r="AP109"/>
  <c r="AF110"/>
  <c r="AG110"/>
  <c r="AH110"/>
  <c r="AI110"/>
  <c r="AJ110"/>
  <c r="AK110"/>
  <c r="AL110"/>
  <c r="AM110"/>
  <c r="AN110"/>
  <c r="AO110"/>
  <c r="AP110"/>
  <c r="AF111"/>
  <c r="AG111"/>
  <c r="AH111"/>
  <c r="AI111"/>
  <c r="AJ111"/>
  <c r="AK111"/>
  <c r="AL111"/>
  <c r="AM111"/>
  <c r="AN111"/>
  <c r="AO111"/>
  <c r="AP111"/>
  <c r="AF112"/>
  <c r="AG112"/>
  <c r="AH112"/>
  <c r="AI112"/>
  <c r="AJ112"/>
  <c r="AK112"/>
  <c r="AL112"/>
  <c r="AM112"/>
  <c r="AN112"/>
  <c r="AO112"/>
  <c r="AP112"/>
  <c r="AF113"/>
  <c r="AG113"/>
  <c r="AH113"/>
  <c r="AI113"/>
  <c r="AJ113"/>
  <c r="AK113"/>
  <c r="AL113"/>
  <c r="AM113"/>
  <c r="AN113"/>
  <c r="AO113"/>
  <c r="AP113"/>
  <c r="AF114"/>
  <c r="AG114"/>
  <c r="AH114"/>
  <c r="AI114"/>
  <c r="AJ114"/>
  <c r="CB114" s="1"/>
  <c r="AK114"/>
  <c r="AL114"/>
  <c r="AM114"/>
  <c r="AN114"/>
  <c r="AO114"/>
  <c r="AP114"/>
  <c r="AF115"/>
  <c r="AG115"/>
  <c r="AH115"/>
  <c r="AI115"/>
  <c r="AJ115"/>
  <c r="CB115" s="1"/>
  <c r="AK115"/>
  <c r="AL115"/>
  <c r="AM115"/>
  <c r="AN115"/>
  <c r="AO115"/>
  <c r="AP115"/>
  <c r="AF116"/>
  <c r="AG116"/>
  <c r="AH116"/>
  <c r="AI116"/>
  <c r="AJ116"/>
  <c r="CB116" s="1"/>
  <c r="AK116"/>
  <c r="AL116"/>
  <c r="AM116"/>
  <c r="AN116"/>
  <c r="AO116"/>
  <c r="AP116"/>
  <c r="AF117"/>
  <c r="AG117"/>
  <c r="AH117"/>
  <c r="AI117"/>
  <c r="AJ117"/>
  <c r="CB117" s="1"/>
  <c r="AK117"/>
  <c r="AL117"/>
  <c r="AM117"/>
  <c r="AN117"/>
  <c r="AO117"/>
  <c r="AP117"/>
  <c r="AF118"/>
  <c r="AG118"/>
  <c r="AH118"/>
  <c r="AI118"/>
  <c r="AJ118"/>
  <c r="CB118" s="1"/>
  <c r="AK118"/>
  <c r="AL118"/>
  <c r="AM118"/>
  <c r="AN118"/>
  <c r="AO118"/>
  <c r="AP118"/>
  <c r="AF119"/>
  <c r="AG119"/>
  <c r="AH119"/>
  <c r="AI119"/>
  <c r="AJ119"/>
  <c r="CB119" s="1"/>
  <c r="AK119"/>
  <c r="AL119"/>
  <c r="AM119"/>
  <c r="AN119"/>
  <c r="AO119"/>
  <c r="AP119"/>
  <c r="AF120"/>
  <c r="AG120"/>
  <c r="AH120"/>
  <c r="AI120"/>
  <c r="AJ120"/>
  <c r="CB120" s="1"/>
  <c r="AK120"/>
  <c r="AL120"/>
  <c r="AM120"/>
  <c r="AN120"/>
  <c r="AO120"/>
  <c r="AP120"/>
  <c r="AF121"/>
  <c r="AG121"/>
  <c r="AH121"/>
  <c r="AI121"/>
  <c r="AJ121"/>
  <c r="CB121" s="1"/>
  <c r="AK121"/>
  <c r="AL121"/>
  <c r="AM121"/>
  <c r="AN121"/>
  <c r="AO121"/>
  <c r="AP121"/>
  <c r="AF122"/>
  <c r="AG122"/>
  <c r="AH122"/>
  <c r="AI122"/>
  <c r="AJ122"/>
  <c r="CB122" s="1"/>
  <c r="AK122"/>
  <c r="AL122"/>
  <c r="AM122"/>
  <c r="AN122"/>
  <c r="AO122"/>
  <c r="AP122"/>
  <c r="AF123"/>
  <c r="AG123"/>
  <c r="AH123"/>
  <c r="AI123"/>
  <c r="AJ123"/>
  <c r="CB123" s="1"/>
  <c r="AK123"/>
  <c r="AL123"/>
  <c r="AM123"/>
  <c r="AN123"/>
  <c r="AO123"/>
  <c r="AP123"/>
  <c r="AF124"/>
  <c r="AG124"/>
  <c r="AH124"/>
  <c r="AI124"/>
  <c r="AJ124"/>
  <c r="CB124" s="1"/>
  <c r="AK124"/>
  <c r="AL124"/>
  <c r="AM124"/>
  <c r="AN124"/>
  <c r="AO124"/>
  <c r="AP124"/>
  <c r="AF125"/>
  <c r="AG125"/>
  <c r="AH125"/>
  <c r="AI125"/>
  <c r="AJ125"/>
  <c r="CB125" s="1"/>
  <c r="AK125"/>
  <c r="AL125"/>
  <c r="AM125"/>
  <c r="AN125"/>
  <c r="AO125"/>
  <c r="AP125"/>
  <c r="AF126"/>
  <c r="AG126"/>
  <c r="AH126"/>
  <c r="AI126"/>
  <c r="AJ126"/>
  <c r="CB126" s="1"/>
  <c r="AK126"/>
  <c r="AL126"/>
  <c r="AM126"/>
  <c r="AN126"/>
  <c r="AO126"/>
  <c r="AP126"/>
  <c r="AF127"/>
  <c r="AG127"/>
  <c r="AH127"/>
  <c r="AI127"/>
  <c r="AJ127"/>
  <c r="CB127" s="1"/>
  <c r="AK127"/>
  <c r="AL127"/>
  <c r="AM127"/>
  <c r="AN127"/>
  <c r="AO127"/>
  <c r="AP127"/>
  <c r="AF128"/>
  <c r="AG128"/>
  <c r="AH128"/>
  <c r="AI128"/>
  <c r="AJ128"/>
  <c r="CB128" s="1"/>
  <c r="AK128"/>
  <c r="AL128"/>
  <c r="AM128"/>
  <c r="AN128"/>
  <c r="AO128"/>
  <c r="AP128"/>
  <c r="AF129"/>
  <c r="AG129"/>
  <c r="AH129"/>
  <c r="AI129"/>
  <c r="AJ129"/>
  <c r="CB129" s="1"/>
  <c r="AK129"/>
  <c r="AL129"/>
  <c r="AM129"/>
  <c r="AN129"/>
  <c r="AO129"/>
  <c r="AP129"/>
  <c r="AF130"/>
  <c r="AG130"/>
  <c r="AH130"/>
  <c r="AI130"/>
  <c r="AJ130"/>
  <c r="CB130" s="1"/>
  <c r="AK130"/>
  <c r="AL130"/>
  <c r="AM130"/>
  <c r="AN130"/>
  <c r="AO130"/>
  <c r="AP130"/>
  <c r="AF131"/>
  <c r="AG131"/>
  <c r="AH131"/>
  <c r="AI131"/>
  <c r="AJ131"/>
  <c r="CB131" s="1"/>
  <c r="AK131"/>
  <c r="AL131"/>
  <c r="AM131"/>
  <c r="AN131"/>
  <c r="AO131"/>
  <c r="AP131"/>
  <c r="AF132"/>
  <c r="AG132"/>
  <c r="AH132"/>
  <c r="AI132"/>
  <c r="AJ132"/>
  <c r="CB132" s="1"/>
  <c r="AK132"/>
  <c r="AL132"/>
  <c r="AM132"/>
  <c r="AN132"/>
  <c r="AO132"/>
  <c r="AP132"/>
  <c r="AF133"/>
  <c r="AG133"/>
  <c r="AH133"/>
  <c r="AI133"/>
  <c r="AJ133"/>
  <c r="CB133" s="1"/>
  <c r="AK133"/>
  <c r="AL133"/>
  <c r="AM133"/>
  <c r="AN133"/>
  <c r="AO133"/>
  <c r="AP133"/>
  <c r="AF134"/>
  <c r="AG134"/>
  <c r="AH134"/>
  <c r="AI134"/>
  <c r="AJ134"/>
  <c r="CB134" s="1"/>
  <c r="AK134"/>
  <c r="AL134"/>
  <c r="AM134"/>
  <c r="AN134"/>
  <c r="AO134"/>
  <c r="AP134"/>
  <c r="AF135"/>
  <c r="AG135"/>
  <c r="AH135"/>
  <c r="AI135"/>
  <c r="AJ135"/>
  <c r="CB135" s="1"/>
  <c r="AK135"/>
  <c r="AL135"/>
  <c r="AM135"/>
  <c r="AN135"/>
  <c r="AO135"/>
  <c r="AP135"/>
  <c r="AF136"/>
  <c r="AG136"/>
  <c r="AH136"/>
  <c r="AI136"/>
  <c r="AJ136"/>
  <c r="CB136" s="1"/>
  <c r="AK136"/>
  <c r="AL136"/>
  <c r="AM136"/>
  <c r="AN136"/>
  <c r="AO136"/>
  <c r="AP136"/>
  <c r="AF137"/>
  <c r="AG137"/>
  <c r="AH137"/>
  <c r="AI137"/>
  <c r="AJ137"/>
  <c r="CB137" s="1"/>
  <c r="AK137"/>
  <c r="AL137"/>
  <c r="AM137"/>
  <c r="AN137"/>
  <c r="AO137"/>
  <c r="AP137"/>
  <c r="AF138"/>
  <c r="AG138"/>
  <c r="AH138"/>
  <c r="AI138"/>
  <c r="AJ138"/>
  <c r="CB138" s="1"/>
  <c r="AK138"/>
  <c r="AL138"/>
  <c r="AM138"/>
  <c r="AN138"/>
  <c r="AO138"/>
  <c r="AP138"/>
  <c r="AF139"/>
  <c r="AG139"/>
  <c r="AH139"/>
  <c r="AI139"/>
  <c r="AJ139"/>
  <c r="CB139" s="1"/>
  <c r="AK139"/>
  <c r="AL139"/>
  <c r="AM139"/>
  <c r="AN139"/>
  <c r="AO139"/>
  <c r="AP139"/>
  <c r="AF140"/>
  <c r="AG140"/>
  <c r="AH140"/>
  <c r="AI140"/>
  <c r="AJ140"/>
  <c r="CB140" s="1"/>
  <c r="AK140"/>
  <c r="AL140"/>
  <c r="AM140"/>
  <c r="AN140"/>
  <c r="AO140"/>
  <c r="AP140"/>
  <c r="AF141"/>
  <c r="AG141"/>
  <c r="AH141"/>
  <c r="AI141"/>
  <c r="AJ141"/>
  <c r="CB141" s="1"/>
  <c r="AK141"/>
  <c r="AL141"/>
  <c r="AM141"/>
  <c r="AN141"/>
  <c r="AO141"/>
  <c r="AP141"/>
  <c r="AF142"/>
  <c r="AG142"/>
  <c r="AH142"/>
  <c r="AI142"/>
  <c r="AJ142"/>
  <c r="CB142" s="1"/>
  <c r="AK142"/>
  <c r="AL142"/>
  <c r="AM142"/>
  <c r="AN142"/>
  <c r="AO142"/>
  <c r="AP142"/>
  <c r="AF143"/>
  <c r="AG143"/>
  <c r="AH143"/>
  <c r="AI143"/>
  <c r="AJ143"/>
  <c r="CB143" s="1"/>
  <c r="AK143"/>
  <c r="AL143"/>
  <c r="AM143"/>
  <c r="AN143"/>
  <c r="AO143"/>
  <c r="AP143"/>
  <c r="AF144"/>
  <c r="AG144"/>
  <c r="AH144"/>
  <c r="AI144"/>
  <c r="AJ144"/>
  <c r="CB144" s="1"/>
  <c r="AK144"/>
  <c r="AL144"/>
  <c r="AM144"/>
  <c r="AN144"/>
  <c r="AO144"/>
  <c r="AP144"/>
  <c r="AF145"/>
  <c r="AG145"/>
  <c r="AH145"/>
  <c r="AI145"/>
  <c r="AJ145"/>
  <c r="CB145" s="1"/>
  <c r="AK145"/>
  <c r="AL145"/>
  <c r="AM145"/>
  <c r="AN145"/>
  <c r="AO145"/>
  <c r="AP145"/>
  <c r="AF146"/>
  <c r="AG146"/>
  <c r="AH146"/>
  <c r="AI146"/>
  <c r="AJ146"/>
  <c r="CB146" s="1"/>
  <c r="AK146"/>
  <c r="AL146"/>
  <c r="AM146"/>
  <c r="AN146"/>
  <c r="AO146"/>
  <c r="AP146"/>
  <c r="AF147"/>
  <c r="AG147"/>
  <c r="AH147"/>
  <c r="AI147"/>
  <c r="AJ147"/>
  <c r="CB147" s="1"/>
  <c r="AK147"/>
  <c r="AL147"/>
  <c r="AM147"/>
  <c r="AN147"/>
  <c r="AO147"/>
  <c r="AP147"/>
  <c r="AF148"/>
  <c r="AG148"/>
  <c r="AH148"/>
  <c r="AI148"/>
  <c r="AJ148"/>
  <c r="CB148" s="1"/>
  <c r="AK148"/>
  <c r="AL148"/>
  <c r="AM148"/>
  <c r="AN148"/>
  <c r="AO148"/>
  <c r="AP148"/>
  <c r="AF149"/>
  <c r="AG149"/>
  <c r="AH149"/>
  <c r="AI149"/>
  <c r="AJ149"/>
  <c r="CB149" s="1"/>
  <c r="AK149"/>
  <c r="AL149"/>
  <c r="AM149"/>
  <c r="AN149"/>
  <c r="AO149"/>
  <c r="AP149"/>
  <c r="AF150"/>
  <c r="AG150"/>
  <c r="AH150"/>
  <c r="AI150"/>
  <c r="AJ150"/>
  <c r="CB150" s="1"/>
  <c r="AK150"/>
  <c r="AL150"/>
  <c r="AM150"/>
  <c r="AN150"/>
  <c r="AO150"/>
  <c r="AP150"/>
  <c r="AF151"/>
  <c r="AG151"/>
  <c r="AH151"/>
  <c r="AI151"/>
  <c r="AJ151"/>
  <c r="CB151" s="1"/>
  <c r="AK151"/>
  <c r="AL151"/>
  <c r="AM151"/>
  <c r="AN151"/>
  <c r="AO151"/>
  <c r="AP151"/>
  <c r="AF152"/>
  <c r="AG152"/>
  <c r="AH152"/>
  <c r="AI152"/>
  <c r="AJ152"/>
  <c r="CB152" s="1"/>
  <c r="AK152"/>
  <c r="AL152"/>
  <c r="AM152"/>
  <c r="AN152"/>
  <c r="AO152"/>
  <c r="AP152"/>
  <c r="AF153"/>
  <c r="AG153"/>
  <c r="AH153"/>
  <c r="AI153"/>
  <c r="AJ153"/>
  <c r="CB153" s="1"/>
  <c r="AK153"/>
  <c r="AL153"/>
  <c r="AM153"/>
  <c r="AN153"/>
  <c r="AO153"/>
  <c r="AP153"/>
  <c r="AF154"/>
  <c r="AG154"/>
  <c r="AH154"/>
  <c r="AI154"/>
  <c r="AJ154"/>
  <c r="CB154" s="1"/>
  <c r="AK154"/>
  <c r="AL154"/>
  <c r="AM154"/>
  <c r="AN154"/>
  <c r="AO154"/>
  <c r="AP154"/>
  <c r="AF155"/>
  <c r="AG155"/>
  <c r="AH155"/>
  <c r="AI155"/>
  <c r="AJ155"/>
  <c r="CB155" s="1"/>
  <c r="AK155"/>
  <c r="AL155"/>
  <c r="AM155"/>
  <c r="AN155"/>
  <c r="AO155"/>
  <c r="AP155"/>
  <c r="AG96"/>
  <c r="AG156" s="1"/>
  <c r="AH96"/>
  <c r="AH156" s="1"/>
  <c r="AI96"/>
  <c r="AI156" s="1"/>
  <c r="AJ96"/>
  <c r="AJ156" s="1"/>
  <c r="AK96"/>
  <c r="AK156" s="1"/>
  <c r="AL96"/>
  <c r="AL156" s="1"/>
  <c r="AM96"/>
  <c r="AM156" s="1"/>
  <c r="AN96"/>
  <c r="AN156" s="1"/>
  <c r="AO96"/>
  <c r="AO156" s="1"/>
  <c r="AP96"/>
  <c r="AP156" s="1"/>
  <c r="AG93"/>
  <c r="AH93"/>
  <c r="AI93"/>
  <c r="AJ93"/>
  <c r="AK93"/>
  <c r="AL93"/>
  <c r="AM93"/>
  <c r="AN93"/>
  <c r="AO93"/>
  <c r="AP93"/>
  <c r="AG94"/>
  <c r="AH94"/>
  <c r="AI94"/>
  <c r="AJ94"/>
  <c r="AK94"/>
  <c r="AL94"/>
  <c r="AM94"/>
  <c r="AN94"/>
  <c r="AO94"/>
  <c r="AP94"/>
  <c r="AG95"/>
  <c r="AH95"/>
  <c r="AI95"/>
  <c r="AJ95"/>
  <c r="AK95"/>
  <c r="AL95"/>
  <c r="AM95"/>
  <c r="AN95"/>
  <c r="AO95"/>
  <c r="AP95"/>
  <c r="AG77"/>
  <c r="AH77"/>
  <c r="AI77"/>
  <c r="AJ77"/>
  <c r="AK77"/>
  <c r="AL77"/>
  <c r="AM77"/>
  <c r="AN77"/>
  <c r="AO77"/>
  <c r="AP77"/>
  <c r="AQ75"/>
  <c r="AR75"/>
  <c r="AS75"/>
  <c r="AG69"/>
  <c r="AH69"/>
  <c r="AI69"/>
  <c r="AJ69"/>
  <c r="AK69"/>
  <c r="AL69"/>
  <c r="AM69"/>
  <c r="AN69"/>
  <c r="AO69"/>
  <c r="AP69"/>
  <c r="AG70"/>
  <c r="AH70"/>
  <c r="AI70"/>
  <c r="AJ70"/>
  <c r="AK70"/>
  <c r="AL70"/>
  <c r="AM70"/>
  <c r="AN70"/>
  <c r="AO70"/>
  <c r="AP70"/>
  <c r="AG71"/>
  <c r="AH71"/>
  <c r="AI71"/>
  <c r="AJ71"/>
  <c r="AK71"/>
  <c r="AL71"/>
  <c r="AM71"/>
  <c r="AN71"/>
  <c r="AO71"/>
  <c r="AP71"/>
  <c r="AG72"/>
  <c r="AH72"/>
  <c r="AI72"/>
  <c r="AJ72"/>
  <c r="AK72"/>
  <c r="AL72"/>
  <c r="AM72"/>
  <c r="AN72"/>
  <c r="AO72"/>
  <c r="AP72"/>
  <c r="AG73"/>
  <c r="AH73"/>
  <c r="AI73"/>
  <c r="AJ73"/>
  <c r="AK73"/>
  <c r="AL73"/>
  <c r="AM73"/>
  <c r="AN73"/>
  <c r="AO73"/>
  <c r="AP73"/>
  <c r="AG74"/>
  <c r="AH74"/>
  <c r="AI74"/>
  <c r="AJ74"/>
  <c r="AK74"/>
  <c r="AL74"/>
  <c r="AM74"/>
  <c r="AN74"/>
  <c r="AO74"/>
  <c r="AP74"/>
  <c r="AG75"/>
  <c r="AH75"/>
  <c r="AI75"/>
  <c r="AJ75"/>
  <c r="AK75"/>
  <c r="AL75"/>
  <c r="AM75"/>
  <c r="AN75"/>
  <c r="AO75"/>
  <c r="AP75"/>
  <c r="AG97" i="17"/>
  <c r="AH97"/>
  <c r="AI97"/>
  <c r="AJ97"/>
  <c r="AK97"/>
  <c r="AL97"/>
  <c r="AM97"/>
  <c r="AN97"/>
  <c r="AO97"/>
  <c r="AP97"/>
  <c r="AG98"/>
  <c r="AH98"/>
  <c r="AI98"/>
  <c r="AJ98"/>
  <c r="AK98"/>
  <c r="AL98"/>
  <c r="AM98"/>
  <c r="AN98"/>
  <c r="AO98"/>
  <c r="AP98"/>
  <c r="AG99"/>
  <c r="AH99"/>
  <c r="AI99"/>
  <c r="AJ99"/>
  <c r="AK99"/>
  <c r="AL99"/>
  <c r="AM99"/>
  <c r="AN99"/>
  <c r="AO99"/>
  <c r="AP99"/>
  <c r="AG100"/>
  <c r="AH100"/>
  <c r="AI100"/>
  <c r="AJ100"/>
  <c r="AK100"/>
  <c r="AL100"/>
  <c r="AM100"/>
  <c r="AN100"/>
  <c r="AO100"/>
  <c r="AP100"/>
  <c r="AG101"/>
  <c r="AH101"/>
  <c r="AI101"/>
  <c r="AJ101"/>
  <c r="AK101"/>
  <c r="AL101"/>
  <c r="AM101"/>
  <c r="AN101"/>
  <c r="AO101"/>
  <c r="AP101"/>
  <c r="AG102"/>
  <c r="AH102"/>
  <c r="AI102"/>
  <c r="AJ102"/>
  <c r="AK102"/>
  <c r="AL102"/>
  <c r="AM102"/>
  <c r="AN102"/>
  <c r="AO102"/>
  <c r="AP102"/>
  <c r="AG103"/>
  <c r="AH103"/>
  <c r="AI103"/>
  <c r="AJ103"/>
  <c r="AK103"/>
  <c r="AL103"/>
  <c r="AM103"/>
  <c r="AN103"/>
  <c r="AO103"/>
  <c r="AP103"/>
  <c r="AG104"/>
  <c r="AH104"/>
  <c r="AI104"/>
  <c r="AJ104"/>
  <c r="AK104"/>
  <c r="AL104"/>
  <c r="AM104"/>
  <c r="AN104"/>
  <c r="AO104"/>
  <c r="AP104"/>
  <c r="AG105"/>
  <c r="AH105"/>
  <c r="AI105"/>
  <c r="AJ105"/>
  <c r="AK105"/>
  <c r="AL105"/>
  <c r="AM105"/>
  <c r="AN105"/>
  <c r="AO105"/>
  <c r="AP105"/>
  <c r="AG106"/>
  <c r="AH106"/>
  <c r="AI106"/>
  <c r="AJ106"/>
  <c r="AK106"/>
  <c r="AL106"/>
  <c r="AM106"/>
  <c r="AN106"/>
  <c r="AO106"/>
  <c r="AP106"/>
  <c r="AG107"/>
  <c r="AH107"/>
  <c r="AI107"/>
  <c r="AJ107"/>
  <c r="AK107"/>
  <c r="AL107"/>
  <c r="AM107"/>
  <c r="AN107"/>
  <c r="AO107"/>
  <c r="AP107"/>
  <c r="AG108"/>
  <c r="AH108"/>
  <c r="AI108"/>
  <c r="AJ108"/>
  <c r="AK108"/>
  <c r="AL108"/>
  <c r="AM108"/>
  <c r="AN108"/>
  <c r="AO108"/>
  <c r="AP108"/>
  <c r="AG109"/>
  <c r="AH109"/>
  <c r="AI109"/>
  <c r="AJ109"/>
  <c r="AK109"/>
  <c r="AL109"/>
  <c r="AM109"/>
  <c r="AN109"/>
  <c r="AO109"/>
  <c r="AP109"/>
  <c r="AG110"/>
  <c r="AH110"/>
  <c r="AI110"/>
  <c r="AJ110"/>
  <c r="AK110"/>
  <c r="AL110"/>
  <c r="AM110"/>
  <c r="AN110"/>
  <c r="AO110"/>
  <c r="AP110"/>
  <c r="AG111"/>
  <c r="AH111"/>
  <c r="AI111"/>
  <c r="AJ111"/>
  <c r="AK111"/>
  <c r="AL111"/>
  <c r="AM111"/>
  <c r="AN111"/>
  <c r="AO111"/>
  <c r="AP111"/>
  <c r="AG112"/>
  <c r="AH112"/>
  <c r="AI112"/>
  <c r="AJ112"/>
  <c r="AK112"/>
  <c r="AL112"/>
  <c r="AM112"/>
  <c r="AN112"/>
  <c r="AO112"/>
  <c r="AP112"/>
  <c r="AG113"/>
  <c r="AH113"/>
  <c r="AI113"/>
  <c r="AJ113"/>
  <c r="AK113"/>
  <c r="AL113"/>
  <c r="AM113"/>
  <c r="AN113"/>
  <c r="AO113"/>
  <c r="AP113"/>
  <c r="AG114"/>
  <c r="AH114"/>
  <c r="AI114"/>
  <c r="AJ114"/>
  <c r="AK114"/>
  <c r="AL114"/>
  <c r="AM114"/>
  <c r="AN114"/>
  <c r="AO114"/>
  <c r="AP114"/>
  <c r="AG115"/>
  <c r="AH115"/>
  <c r="AI115"/>
  <c r="AJ115"/>
  <c r="AK115"/>
  <c r="AL115"/>
  <c r="AM115"/>
  <c r="AN115"/>
  <c r="AO115"/>
  <c r="AP115"/>
  <c r="AG116"/>
  <c r="AH116"/>
  <c r="AI116"/>
  <c r="AJ116"/>
  <c r="AK116"/>
  <c r="AL116"/>
  <c r="AM116"/>
  <c r="AN116"/>
  <c r="AO116"/>
  <c r="AP116"/>
  <c r="AG117"/>
  <c r="AH117"/>
  <c r="AI117"/>
  <c r="AJ117"/>
  <c r="AK117"/>
  <c r="AL117"/>
  <c r="AM117"/>
  <c r="AN117"/>
  <c r="AO117"/>
  <c r="AP117"/>
  <c r="AG118"/>
  <c r="AH118"/>
  <c r="AI118"/>
  <c r="AJ118"/>
  <c r="AK118"/>
  <c r="AL118"/>
  <c r="AM118"/>
  <c r="AN118"/>
  <c r="AO118"/>
  <c r="AP118"/>
  <c r="AG119"/>
  <c r="AH119"/>
  <c r="AI119"/>
  <c r="AJ119"/>
  <c r="AK119"/>
  <c r="AL119"/>
  <c r="AM119"/>
  <c r="AN119"/>
  <c r="AO119"/>
  <c r="AP119"/>
  <c r="AG120"/>
  <c r="AH120"/>
  <c r="AI120"/>
  <c r="AJ120"/>
  <c r="AK120"/>
  <c r="AL120"/>
  <c r="AM120"/>
  <c r="AN120"/>
  <c r="AO120"/>
  <c r="AP120"/>
  <c r="AG121"/>
  <c r="AH121"/>
  <c r="AI121"/>
  <c r="AJ121"/>
  <c r="AK121"/>
  <c r="AL121"/>
  <c r="AM121"/>
  <c r="AN121"/>
  <c r="AO121"/>
  <c r="AP121"/>
  <c r="AG122"/>
  <c r="AH122"/>
  <c r="AI122"/>
  <c r="AJ122"/>
  <c r="AK122"/>
  <c r="AL122"/>
  <c r="AM122"/>
  <c r="AN122"/>
  <c r="AO122"/>
  <c r="AP122"/>
  <c r="AG123"/>
  <c r="AH123"/>
  <c r="AI123"/>
  <c r="AJ123"/>
  <c r="AK123"/>
  <c r="AL123"/>
  <c r="AM123"/>
  <c r="AN123"/>
  <c r="AO123"/>
  <c r="AP123"/>
  <c r="AG124"/>
  <c r="AH124"/>
  <c r="AI124"/>
  <c r="AJ124"/>
  <c r="AK124"/>
  <c r="AL124"/>
  <c r="AM124"/>
  <c r="AN124"/>
  <c r="AO124"/>
  <c r="AP124"/>
  <c r="AG125"/>
  <c r="AH125"/>
  <c r="AI125"/>
  <c r="AJ125"/>
  <c r="AK125"/>
  <c r="AL125"/>
  <c r="AM125"/>
  <c r="AN125"/>
  <c r="AO125"/>
  <c r="AP125"/>
  <c r="AG126"/>
  <c r="AH126"/>
  <c r="AI126"/>
  <c r="AJ126"/>
  <c r="AK126"/>
  <c r="AL126"/>
  <c r="AM126"/>
  <c r="AN126"/>
  <c r="AO126"/>
  <c r="AP126"/>
  <c r="AG127"/>
  <c r="AH127"/>
  <c r="AI127"/>
  <c r="AJ127"/>
  <c r="AK127"/>
  <c r="AL127"/>
  <c r="AM127"/>
  <c r="AN127"/>
  <c r="AO127"/>
  <c r="AP127"/>
  <c r="AG128"/>
  <c r="AH128"/>
  <c r="AI128"/>
  <c r="AJ128"/>
  <c r="AK128"/>
  <c r="AL128"/>
  <c r="AM128"/>
  <c r="AN128"/>
  <c r="AO128"/>
  <c r="AP128"/>
  <c r="AG129"/>
  <c r="AH129"/>
  <c r="AI129"/>
  <c r="AJ129"/>
  <c r="AK129"/>
  <c r="AL129"/>
  <c r="AM129"/>
  <c r="AN129"/>
  <c r="AO129"/>
  <c r="AP129"/>
  <c r="AG130"/>
  <c r="AH130"/>
  <c r="AI130"/>
  <c r="AJ130"/>
  <c r="AK130"/>
  <c r="AL130"/>
  <c r="AM130"/>
  <c r="AN130"/>
  <c r="AO130"/>
  <c r="AP130"/>
  <c r="AG131"/>
  <c r="AH131"/>
  <c r="AI131"/>
  <c r="AJ131"/>
  <c r="AK131"/>
  <c r="AL131"/>
  <c r="AM131"/>
  <c r="AN131"/>
  <c r="AO131"/>
  <c r="AP131"/>
  <c r="AG132"/>
  <c r="AH132"/>
  <c r="AI132"/>
  <c r="AJ132"/>
  <c r="AK132"/>
  <c r="AL132"/>
  <c r="AM132"/>
  <c r="AN132"/>
  <c r="AO132"/>
  <c r="AP132"/>
  <c r="AG133"/>
  <c r="AH133"/>
  <c r="AI133"/>
  <c r="AJ133"/>
  <c r="AK133"/>
  <c r="AL133"/>
  <c r="AM133"/>
  <c r="AN133"/>
  <c r="AO133"/>
  <c r="AP133"/>
  <c r="AG134"/>
  <c r="AH134"/>
  <c r="AI134"/>
  <c r="AJ134"/>
  <c r="AK134"/>
  <c r="AL134"/>
  <c r="AM134"/>
  <c r="AN134"/>
  <c r="AO134"/>
  <c r="AP134"/>
  <c r="AG135"/>
  <c r="AH135"/>
  <c r="AI135"/>
  <c r="AJ135"/>
  <c r="AK135"/>
  <c r="AL135"/>
  <c r="AM135"/>
  <c r="AN135"/>
  <c r="AO135"/>
  <c r="AP135"/>
  <c r="AG136"/>
  <c r="AH136"/>
  <c r="AI136"/>
  <c r="AJ136"/>
  <c r="AK136"/>
  <c r="AL136"/>
  <c r="AM136"/>
  <c r="AN136"/>
  <c r="AO136"/>
  <c r="AP136"/>
  <c r="AG137"/>
  <c r="AH137"/>
  <c r="AI137"/>
  <c r="AJ137"/>
  <c r="AK137"/>
  <c r="AL137"/>
  <c r="AM137"/>
  <c r="AN137"/>
  <c r="AO137"/>
  <c r="AP137"/>
  <c r="AG138"/>
  <c r="AH138"/>
  <c r="AI138"/>
  <c r="AJ138"/>
  <c r="AK138"/>
  <c r="AL138"/>
  <c r="AM138"/>
  <c r="AN138"/>
  <c r="AO138"/>
  <c r="AP138"/>
  <c r="AG139"/>
  <c r="AH139"/>
  <c r="AI139"/>
  <c r="AJ139"/>
  <c r="AK139"/>
  <c r="AL139"/>
  <c r="AM139"/>
  <c r="AN139"/>
  <c r="AO139"/>
  <c r="AP139"/>
  <c r="AG140"/>
  <c r="AH140"/>
  <c r="AI140"/>
  <c r="AJ140"/>
  <c r="AK140"/>
  <c r="AL140"/>
  <c r="AM140"/>
  <c r="AN140"/>
  <c r="AO140"/>
  <c r="AP140"/>
  <c r="AG141"/>
  <c r="AH141"/>
  <c r="AI141"/>
  <c r="AJ141"/>
  <c r="AK141"/>
  <c r="AL141"/>
  <c r="AM141"/>
  <c r="AN141"/>
  <c r="AO141"/>
  <c r="AP141"/>
  <c r="AG142"/>
  <c r="AH142"/>
  <c r="AI142"/>
  <c r="AJ142"/>
  <c r="AK142"/>
  <c r="AL142"/>
  <c r="AM142"/>
  <c r="AN142"/>
  <c r="AO142"/>
  <c r="AP142"/>
  <c r="AG143"/>
  <c r="AH143"/>
  <c r="AI143"/>
  <c r="AJ143"/>
  <c r="AK143"/>
  <c r="AL143"/>
  <c r="AM143"/>
  <c r="AN143"/>
  <c r="AO143"/>
  <c r="AP143"/>
  <c r="AG144"/>
  <c r="AH144"/>
  <c r="AI144"/>
  <c r="AJ144"/>
  <c r="AK144"/>
  <c r="AL144"/>
  <c r="AM144"/>
  <c r="AN144"/>
  <c r="AO144"/>
  <c r="AP144"/>
  <c r="AG145"/>
  <c r="AH145"/>
  <c r="AI145"/>
  <c r="AJ145"/>
  <c r="AK145"/>
  <c r="AL145"/>
  <c r="AM145"/>
  <c r="AN145"/>
  <c r="AO145"/>
  <c r="AP145"/>
  <c r="AG146"/>
  <c r="AH146"/>
  <c r="AI146"/>
  <c r="AJ146"/>
  <c r="AK146"/>
  <c r="AL146"/>
  <c r="AM146"/>
  <c r="AN146"/>
  <c r="AO146"/>
  <c r="AP146"/>
  <c r="AG147"/>
  <c r="AH147"/>
  <c r="AI147"/>
  <c r="AJ147"/>
  <c r="AK147"/>
  <c r="AL147"/>
  <c r="AM147"/>
  <c r="AN147"/>
  <c r="AO147"/>
  <c r="AP147"/>
  <c r="AG148"/>
  <c r="AH148"/>
  <c r="AI148"/>
  <c r="AJ148"/>
  <c r="AK148"/>
  <c r="AL148"/>
  <c r="AM148"/>
  <c r="AN148"/>
  <c r="AO148"/>
  <c r="AP148"/>
  <c r="AG149"/>
  <c r="AH149"/>
  <c r="AI149"/>
  <c r="AJ149"/>
  <c r="AK149"/>
  <c r="AL149"/>
  <c r="AM149"/>
  <c r="AN149"/>
  <c r="AO149"/>
  <c r="AP149"/>
  <c r="AG150"/>
  <c r="AH150"/>
  <c r="AI150"/>
  <c r="AJ150"/>
  <c r="AK150"/>
  <c r="AL150"/>
  <c r="AM150"/>
  <c r="AN150"/>
  <c r="AO150"/>
  <c r="AP150"/>
  <c r="AG151"/>
  <c r="AH151"/>
  <c r="AI151"/>
  <c r="AJ151"/>
  <c r="AK151"/>
  <c r="AL151"/>
  <c r="AM151"/>
  <c r="AN151"/>
  <c r="AO151"/>
  <c r="AP151"/>
  <c r="AG152"/>
  <c r="AH152"/>
  <c r="AI152"/>
  <c r="AJ152"/>
  <c r="AK152"/>
  <c r="AL152"/>
  <c r="AM152"/>
  <c r="AN152"/>
  <c r="AO152"/>
  <c r="AP152"/>
  <c r="AG153"/>
  <c r="AH153"/>
  <c r="AI153"/>
  <c r="AJ153"/>
  <c r="AK153"/>
  <c r="AL153"/>
  <c r="AM153"/>
  <c r="AN153"/>
  <c r="AO153"/>
  <c r="AP153"/>
  <c r="AG154"/>
  <c r="AH154"/>
  <c r="AI154"/>
  <c r="AJ154"/>
  <c r="AK154"/>
  <c r="AL154"/>
  <c r="AM154"/>
  <c r="AN154"/>
  <c r="AO154"/>
  <c r="AP154"/>
  <c r="AG155"/>
  <c r="AH155"/>
  <c r="AI155"/>
  <c r="AJ155"/>
  <c r="AK155"/>
  <c r="AL155"/>
  <c r="AM155"/>
  <c r="AN155"/>
  <c r="AO155"/>
  <c r="AP155"/>
  <c r="AG96"/>
  <c r="AH96"/>
  <c r="AI96"/>
  <c r="AJ96"/>
  <c r="AK96"/>
  <c r="AL96"/>
  <c r="AM96"/>
  <c r="AN96"/>
  <c r="AO96"/>
  <c r="AP96"/>
  <c r="AG156"/>
  <c r="AH156"/>
  <c r="AI156"/>
  <c r="AJ156"/>
  <c r="AK156"/>
  <c r="AA97"/>
  <c r="AB97"/>
  <c r="AC97"/>
  <c r="AD97"/>
  <c r="AE97"/>
  <c r="AF97"/>
  <c r="AA98"/>
  <c r="AB98"/>
  <c r="AC98"/>
  <c r="AD98"/>
  <c r="AE98"/>
  <c r="AF98"/>
  <c r="AA99"/>
  <c r="AB99"/>
  <c r="AC99"/>
  <c r="AD99"/>
  <c r="AE99"/>
  <c r="AF99"/>
  <c r="AA100"/>
  <c r="AB100"/>
  <c r="AC100"/>
  <c r="AD100"/>
  <c r="AE100"/>
  <c r="AF100"/>
  <c r="AA101"/>
  <c r="AB101"/>
  <c r="AC101"/>
  <c r="AD101"/>
  <c r="AE101"/>
  <c r="AF101"/>
  <c r="AA102"/>
  <c r="AB102"/>
  <c r="AC102"/>
  <c r="AD102"/>
  <c r="AE102"/>
  <c r="AF102"/>
  <c r="AA103"/>
  <c r="AB103"/>
  <c r="AC103"/>
  <c r="AD103"/>
  <c r="AE103"/>
  <c r="AF103"/>
  <c r="AA104"/>
  <c r="AB104"/>
  <c r="AC104"/>
  <c r="AD104"/>
  <c r="AE104"/>
  <c r="AF104"/>
  <c r="AA105"/>
  <c r="AB105"/>
  <c r="AC105"/>
  <c r="AD105"/>
  <c r="AE105"/>
  <c r="AF105"/>
  <c r="AA106"/>
  <c r="AB106"/>
  <c r="AC106"/>
  <c r="AD106"/>
  <c r="AE106"/>
  <c r="AF106"/>
  <c r="AA107"/>
  <c r="AB107"/>
  <c r="AC107"/>
  <c r="AD107"/>
  <c r="AE107"/>
  <c r="AF107"/>
  <c r="AA108"/>
  <c r="AB108"/>
  <c r="AC108"/>
  <c r="AD108"/>
  <c r="AE108"/>
  <c r="AF108"/>
  <c r="AA109"/>
  <c r="AB109"/>
  <c r="AC109"/>
  <c r="AD109"/>
  <c r="AE109"/>
  <c r="AF109"/>
  <c r="AA110"/>
  <c r="AB110"/>
  <c r="AC110"/>
  <c r="AD110"/>
  <c r="AE110"/>
  <c r="AF110"/>
  <c r="AA111"/>
  <c r="AB111"/>
  <c r="AC111"/>
  <c r="AD111"/>
  <c r="AE111"/>
  <c r="AF111"/>
  <c r="AA112"/>
  <c r="AB112"/>
  <c r="AC112"/>
  <c r="AD112"/>
  <c r="AE112"/>
  <c r="AF112"/>
  <c r="AA113"/>
  <c r="AB113"/>
  <c r="AC113"/>
  <c r="AD113"/>
  <c r="AE113"/>
  <c r="AF113"/>
  <c r="AA114"/>
  <c r="AB114"/>
  <c r="AC114"/>
  <c r="AD114"/>
  <c r="AE114"/>
  <c r="AF114"/>
  <c r="AA115"/>
  <c r="AB115"/>
  <c r="AC115"/>
  <c r="AD115"/>
  <c r="AE115"/>
  <c r="AF115"/>
  <c r="AA116"/>
  <c r="AB116"/>
  <c r="AC116"/>
  <c r="AD116"/>
  <c r="AE116"/>
  <c r="AF116"/>
  <c r="AA117"/>
  <c r="AB117"/>
  <c r="AC117"/>
  <c r="AD117"/>
  <c r="AE117"/>
  <c r="AF117"/>
  <c r="AA118"/>
  <c r="AB118"/>
  <c r="AC118"/>
  <c r="AD118"/>
  <c r="AE118"/>
  <c r="AF118"/>
  <c r="AA119"/>
  <c r="AB119"/>
  <c r="AC119"/>
  <c r="AD119"/>
  <c r="AE119"/>
  <c r="AF119"/>
  <c r="AA120"/>
  <c r="AB120"/>
  <c r="AC120"/>
  <c r="AD120"/>
  <c r="AE120"/>
  <c r="AF120"/>
  <c r="AA121"/>
  <c r="AB121"/>
  <c r="AC121"/>
  <c r="AD121"/>
  <c r="AE121"/>
  <c r="AF121"/>
  <c r="AA122"/>
  <c r="AB122"/>
  <c r="AC122"/>
  <c r="AD122"/>
  <c r="AE122"/>
  <c r="AF122"/>
  <c r="AA123"/>
  <c r="AB123"/>
  <c r="AC123"/>
  <c r="AD123"/>
  <c r="AE123"/>
  <c r="AF123"/>
  <c r="AA124"/>
  <c r="AB124"/>
  <c r="AC124"/>
  <c r="AD124"/>
  <c r="AE124"/>
  <c r="AF124"/>
  <c r="AA125"/>
  <c r="AB125"/>
  <c r="AC125"/>
  <c r="AD125"/>
  <c r="AE125"/>
  <c r="AF125"/>
  <c r="AA126"/>
  <c r="AB126"/>
  <c r="AC126"/>
  <c r="AD126"/>
  <c r="AE126"/>
  <c r="AF126"/>
  <c r="AA127"/>
  <c r="AB127"/>
  <c r="AC127"/>
  <c r="AD127"/>
  <c r="AE127"/>
  <c r="AF127"/>
  <c r="AA128"/>
  <c r="AB128"/>
  <c r="AC128"/>
  <c r="AD128"/>
  <c r="AE128"/>
  <c r="AF128"/>
  <c r="AA129"/>
  <c r="AB129"/>
  <c r="AC129"/>
  <c r="AD129"/>
  <c r="AE129"/>
  <c r="AF129"/>
  <c r="AA130"/>
  <c r="AB130"/>
  <c r="AC130"/>
  <c r="AD130"/>
  <c r="AE130"/>
  <c r="AF130"/>
  <c r="AA131"/>
  <c r="AB131"/>
  <c r="AC131"/>
  <c r="AD131"/>
  <c r="AE131"/>
  <c r="AF131"/>
  <c r="AA132"/>
  <c r="AB132"/>
  <c r="AC132"/>
  <c r="AD132"/>
  <c r="AE132"/>
  <c r="AF132"/>
  <c r="AA133"/>
  <c r="AB133"/>
  <c r="AC133"/>
  <c r="AD133"/>
  <c r="AE133"/>
  <c r="AF133"/>
  <c r="AA134"/>
  <c r="AB134"/>
  <c r="AC134"/>
  <c r="AD134"/>
  <c r="AE134"/>
  <c r="AF134"/>
  <c r="AA135"/>
  <c r="AB135"/>
  <c r="AC135"/>
  <c r="AD135"/>
  <c r="AE135"/>
  <c r="AF135"/>
  <c r="AA136"/>
  <c r="AB136"/>
  <c r="AC136"/>
  <c r="AD136"/>
  <c r="AE136"/>
  <c r="AF136"/>
  <c r="AA137"/>
  <c r="AB137"/>
  <c r="AC137"/>
  <c r="AD137"/>
  <c r="AE137"/>
  <c r="AF137"/>
  <c r="AA138"/>
  <c r="AB138"/>
  <c r="AC138"/>
  <c r="AD138"/>
  <c r="AE138"/>
  <c r="AF138"/>
  <c r="AA139"/>
  <c r="AB139"/>
  <c r="AC139"/>
  <c r="AD139"/>
  <c r="AE139"/>
  <c r="AF139"/>
  <c r="AA140"/>
  <c r="AB140"/>
  <c r="AC140"/>
  <c r="AD140"/>
  <c r="AE140"/>
  <c r="AF140"/>
  <c r="AA141"/>
  <c r="AB141"/>
  <c r="AC141"/>
  <c r="AD141"/>
  <c r="AE141"/>
  <c r="AF141"/>
  <c r="AA142"/>
  <c r="AB142"/>
  <c r="AC142"/>
  <c r="AD142"/>
  <c r="AE142"/>
  <c r="AF142"/>
  <c r="AA143"/>
  <c r="AB143"/>
  <c r="AC143"/>
  <c r="AD143"/>
  <c r="AE143"/>
  <c r="AF143"/>
  <c r="AA144"/>
  <c r="AB144"/>
  <c r="AC144"/>
  <c r="AD144"/>
  <c r="AE144"/>
  <c r="AF144"/>
  <c r="AA145"/>
  <c r="AB145"/>
  <c r="AC145"/>
  <c r="AD145"/>
  <c r="AE145"/>
  <c r="AF145"/>
  <c r="AA146"/>
  <c r="AB146"/>
  <c r="AC146"/>
  <c r="AD146"/>
  <c r="AE146"/>
  <c r="AF146"/>
  <c r="AA147"/>
  <c r="AB147"/>
  <c r="AC147"/>
  <c r="AD147"/>
  <c r="AE147"/>
  <c r="AF147"/>
  <c r="AA148"/>
  <c r="AB148"/>
  <c r="AC148"/>
  <c r="AD148"/>
  <c r="AE148"/>
  <c r="AF148"/>
  <c r="AA149"/>
  <c r="AB149"/>
  <c r="AC149"/>
  <c r="AD149"/>
  <c r="AE149"/>
  <c r="AF149"/>
  <c r="AA150"/>
  <c r="AB150"/>
  <c r="AC150"/>
  <c r="AD150"/>
  <c r="AE150"/>
  <c r="AF150"/>
  <c r="AA151"/>
  <c r="AB151"/>
  <c r="AC151"/>
  <c r="AD151"/>
  <c r="AE151"/>
  <c r="AF151"/>
  <c r="AA152"/>
  <c r="AB152"/>
  <c r="AC152"/>
  <c r="AD152"/>
  <c r="AE152"/>
  <c r="AF152"/>
  <c r="AA153"/>
  <c r="AB153"/>
  <c r="AC153"/>
  <c r="AD153"/>
  <c r="AE153"/>
  <c r="AF153"/>
  <c r="AA154"/>
  <c r="AB154"/>
  <c r="AC154"/>
  <c r="AD154"/>
  <c r="AE154"/>
  <c r="AF154"/>
  <c r="AA155"/>
  <c r="AB155"/>
  <c r="AC155"/>
  <c r="AD155"/>
  <c r="AE155"/>
  <c r="AF155"/>
  <c r="AB96"/>
  <c r="AC96"/>
  <c r="AC156" s="1"/>
  <c r="AD96"/>
  <c r="AE96"/>
  <c r="AE156" s="1"/>
  <c r="AF96"/>
  <c r="AB93"/>
  <c r="AC93"/>
  <c r="AD93"/>
  <c r="AE93"/>
  <c r="AF93"/>
  <c r="AG93"/>
  <c r="AH93"/>
  <c r="AI93"/>
  <c r="AJ93"/>
  <c r="AK93"/>
  <c r="AB94"/>
  <c r="AC94"/>
  <c r="AD94"/>
  <c r="AE94"/>
  <c r="AF94"/>
  <c r="AG94"/>
  <c r="AH94"/>
  <c r="AI94"/>
  <c r="AJ94"/>
  <c r="AK94"/>
  <c r="AB95"/>
  <c r="AC95"/>
  <c r="AD95"/>
  <c r="AE95"/>
  <c r="AF95"/>
  <c r="AG95"/>
  <c r="AH95"/>
  <c r="AI95"/>
  <c r="AJ95"/>
  <c r="AK95"/>
  <c r="AB77"/>
  <c r="AC77"/>
  <c r="AD77"/>
  <c r="AE77"/>
  <c r="AF77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E74" s="1"/>
  <c r="AF73"/>
  <c r="AF74" s="1"/>
  <c r="AB74"/>
  <c r="AC74"/>
  <c r="AD74"/>
  <c r="AB75"/>
  <c r="AC75"/>
  <c r="AD75"/>
  <c r="AE75"/>
  <c r="AF75"/>
  <c r="AG75"/>
  <c r="AH75"/>
  <c r="AI75"/>
  <c r="AJ75"/>
  <c r="AK75"/>
  <c r="AQ155" i="11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P96"/>
  <c r="AV96"/>
  <c r="AM97"/>
  <c r="AN97"/>
  <c r="AO97"/>
  <c r="AP97"/>
  <c r="AR97"/>
  <c r="AS97"/>
  <c r="AT97"/>
  <c r="AU97"/>
  <c r="AV97"/>
  <c r="AM98"/>
  <c r="AN98"/>
  <c r="AO98"/>
  <c r="AP98"/>
  <c r="AR98"/>
  <c r="AS98"/>
  <c r="AT98"/>
  <c r="AU98"/>
  <c r="AV98"/>
  <c r="AM99"/>
  <c r="AN99"/>
  <c r="AO99"/>
  <c r="AP99"/>
  <c r="AR99"/>
  <c r="AS99"/>
  <c r="AT99"/>
  <c r="AU99"/>
  <c r="AV99"/>
  <c r="AM100"/>
  <c r="AN100"/>
  <c r="AO100"/>
  <c r="AP100"/>
  <c r="AR100"/>
  <c r="AS100"/>
  <c r="AT100"/>
  <c r="AU100"/>
  <c r="AV100"/>
  <c r="AM101"/>
  <c r="AN101"/>
  <c r="AO101"/>
  <c r="AP101"/>
  <c r="AR101"/>
  <c r="AS101"/>
  <c r="AT101"/>
  <c r="AU101"/>
  <c r="AV101"/>
  <c r="AM102"/>
  <c r="AN102"/>
  <c r="AO102"/>
  <c r="AP102"/>
  <c r="AR102"/>
  <c r="AS102"/>
  <c r="AT102"/>
  <c r="AU102"/>
  <c r="AV102"/>
  <c r="AM103"/>
  <c r="AN103"/>
  <c r="AO103"/>
  <c r="AP103"/>
  <c r="AR103"/>
  <c r="AS103"/>
  <c r="AT103"/>
  <c r="AU103"/>
  <c r="AV103"/>
  <c r="AM104"/>
  <c r="AN104"/>
  <c r="AO104"/>
  <c r="AP104"/>
  <c r="AR104"/>
  <c r="AS104"/>
  <c r="AT104"/>
  <c r="AU104"/>
  <c r="AV104"/>
  <c r="AM105"/>
  <c r="AN105"/>
  <c r="AO105"/>
  <c r="AP105"/>
  <c r="AR105"/>
  <c r="AS105"/>
  <c r="AT105"/>
  <c r="AU105"/>
  <c r="AV105"/>
  <c r="AM106"/>
  <c r="AN106"/>
  <c r="AO106"/>
  <c r="AP106"/>
  <c r="AR106"/>
  <c r="AS106"/>
  <c r="AT106"/>
  <c r="AU106"/>
  <c r="AV106"/>
  <c r="AM107"/>
  <c r="AN107"/>
  <c r="AO107"/>
  <c r="AP107"/>
  <c r="AR107"/>
  <c r="AS107"/>
  <c r="AT107"/>
  <c r="AU107"/>
  <c r="AV107"/>
  <c r="AM108"/>
  <c r="AN108"/>
  <c r="AO108"/>
  <c r="AP108"/>
  <c r="AR108"/>
  <c r="AS108"/>
  <c r="AT108"/>
  <c r="AU108"/>
  <c r="AV108"/>
  <c r="AM109"/>
  <c r="AN109"/>
  <c r="AO109"/>
  <c r="AP109"/>
  <c r="AR109"/>
  <c r="AS109"/>
  <c r="AT109"/>
  <c r="AU109"/>
  <c r="AV109"/>
  <c r="AM110"/>
  <c r="AN110"/>
  <c r="AO110"/>
  <c r="AP110"/>
  <c r="AR110"/>
  <c r="AS110"/>
  <c r="AT110"/>
  <c r="AU110"/>
  <c r="AV110"/>
  <c r="AM111"/>
  <c r="AN111"/>
  <c r="AO111"/>
  <c r="AP111"/>
  <c r="AR111"/>
  <c r="AS111"/>
  <c r="AT111"/>
  <c r="AU111"/>
  <c r="AV111"/>
  <c r="AM112"/>
  <c r="AN112"/>
  <c r="AO112"/>
  <c r="AP112"/>
  <c r="AR112"/>
  <c r="AS112"/>
  <c r="AT112"/>
  <c r="AU112"/>
  <c r="AV112"/>
  <c r="AM113"/>
  <c r="AN113"/>
  <c r="AO113"/>
  <c r="AP113"/>
  <c r="AR113"/>
  <c r="AS113"/>
  <c r="AT113"/>
  <c r="AU113"/>
  <c r="AV113"/>
  <c r="AM114"/>
  <c r="AN114"/>
  <c r="AO114"/>
  <c r="AP114"/>
  <c r="AR114"/>
  <c r="AS114"/>
  <c r="AT114"/>
  <c r="AU114"/>
  <c r="AV114"/>
  <c r="AM115"/>
  <c r="AN115"/>
  <c r="AO115"/>
  <c r="AP115"/>
  <c r="AR115"/>
  <c r="AS115"/>
  <c r="AT115"/>
  <c r="AU115"/>
  <c r="AV115"/>
  <c r="AM116"/>
  <c r="AN116"/>
  <c r="AO116"/>
  <c r="AP116"/>
  <c r="AR116"/>
  <c r="AS116"/>
  <c r="AT116"/>
  <c r="AU116"/>
  <c r="AV116"/>
  <c r="AM117"/>
  <c r="AN117"/>
  <c r="AO117"/>
  <c r="AP117"/>
  <c r="AR117"/>
  <c r="AS117"/>
  <c r="AT117"/>
  <c r="AU117"/>
  <c r="AV117"/>
  <c r="AM118"/>
  <c r="AN118"/>
  <c r="AO118"/>
  <c r="AP118"/>
  <c r="AR118"/>
  <c r="AS118"/>
  <c r="AT118"/>
  <c r="AU118"/>
  <c r="AV118"/>
  <c r="AM119"/>
  <c r="AN119"/>
  <c r="AO119"/>
  <c r="AP119"/>
  <c r="AR119"/>
  <c r="AS119"/>
  <c r="AT119"/>
  <c r="AU119"/>
  <c r="AV119"/>
  <c r="AM120"/>
  <c r="AN120"/>
  <c r="AO120"/>
  <c r="AP120"/>
  <c r="AR120"/>
  <c r="AS120"/>
  <c r="AT120"/>
  <c r="AU120"/>
  <c r="AV120"/>
  <c r="AM121"/>
  <c r="AN121"/>
  <c r="AO121"/>
  <c r="AP121"/>
  <c r="AR121"/>
  <c r="AS121"/>
  <c r="AT121"/>
  <c r="AU121"/>
  <c r="AV121"/>
  <c r="AM122"/>
  <c r="AN122"/>
  <c r="AO122"/>
  <c r="AP122"/>
  <c r="AR122"/>
  <c r="AS122"/>
  <c r="AT122"/>
  <c r="AU122"/>
  <c r="AV122"/>
  <c r="AM123"/>
  <c r="AN123"/>
  <c r="AO123"/>
  <c r="AP123"/>
  <c r="AR123"/>
  <c r="AS123"/>
  <c r="AT123"/>
  <c r="AU123"/>
  <c r="AV123"/>
  <c r="AM124"/>
  <c r="AN124"/>
  <c r="AO124"/>
  <c r="AP124"/>
  <c r="AR124"/>
  <c r="AS124"/>
  <c r="AT124"/>
  <c r="AU124"/>
  <c r="AV124"/>
  <c r="AM125"/>
  <c r="AN125"/>
  <c r="AO125"/>
  <c r="AP125"/>
  <c r="AR125"/>
  <c r="AS125"/>
  <c r="AT125"/>
  <c r="AU125"/>
  <c r="AV125"/>
  <c r="AM126"/>
  <c r="AN126"/>
  <c r="AO126"/>
  <c r="AP126"/>
  <c r="AR126"/>
  <c r="AS126"/>
  <c r="AT126"/>
  <c r="AU126"/>
  <c r="AV126"/>
  <c r="AM127"/>
  <c r="AN127"/>
  <c r="AO127"/>
  <c r="AP127"/>
  <c r="AR127"/>
  <c r="AS127"/>
  <c r="AT127"/>
  <c r="AU127"/>
  <c r="AV127"/>
  <c r="AM128"/>
  <c r="AN128"/>
  <c r="AO128"/>
  <c r="AP128"/>
  <c r="AR128"/>
  <c r="AS128"/>
  <c r="AT128"/>
  <c r="AU128"/>
  <c r="AV128"/>
  <c r="AM129"/>
  <c r="AN129"/>
  <c r="AO129"/>
  <c r="AP129"/>
  <c r="AR129"/>
  <c r="AS129"/>
  <c r="AT129"/>
  <c r="AU129"/>
  <c r="AV129"/>
  <c r="AM130"/>
  <c r="AN130"/>
  <c r="AO130"/>
  <c r="AP130"/>
  <c r="AR130"/>
  <c r="AS130"/>
  <c r="AT130"/>
  <c r="AU130"/>
  <c r="AV130"/>
  <c r="AM131"/>
  <c r="AN131"/>
  <c r="AO131"/>
  <c r="AP131"/>
  <c r="AR131"/>
  <c r="AS131"/>
  <c r="AT131"/>
  <c r="AU131"/>
  <c r="AV131"/>
  <c r="AM132"/>
  <c r="AN132"/>
  <c r="AO132"/>
  <c r="AP132"/>
  <c r="AR132"/>
  <c r="AS132"/>
  <c r="AT132"/>
  <c r="AU132"/>
  <c r="AV132"/>
  <c r="AM133"/>
  <c r="AN133"/>
  <c r="AO133"/>
  <c r="AP133"/>
  <c r="AR133"/>
  <c r="AS133"/>
  <c r="AT133"/>
  <c r="AU133"/>
  <c r="AV133"/>
  <c r="AM134"/>
  <c r="AN134"/>
  <c r="AO134"/>
  <c r="AP134"/>
  <c r="AR134"/>
  <c r="AS134"/>
  <c r="AT134"/>
  <c r="AU134"/>
  <c r="AV134"/>
  <c r="AM135"/>
  <c r="AN135"/>
  <c r="AO135"/>
  <c r="AP135"/>
  <c r="AR135"/>
  <c r="AS135"/>
  <c r="AT135"/>
  <c r="AU135"/>
  <c r="AV135"/>
  <c r="AM136"/>
  <c r="AN136"/>
  <c r="AO136"/>
  <c r="AP136"/>
  <c r="AR136"/>
  <c r="AS136"/>
  <c r="AT136"/>
  <c r="AU136"/>
  <c r="AV136"/>
  <c r="AM137"/>
  <c r="AN137"/>
  <c r="AO137"/>
  <c r="AP137"/>
  <c r="AR137"/>
  <c r="AS137"/>
  <c r="AT137"/>
  <c r="AU137"/>
  <c r="AV137"/>
  <c r="AM138"/>
  <c r="AN138"/>
  <c r="AO138"/>
  <c r="AP138"/>
  <c r="AR138"/>
  <c r="AS138"/>
  <c r="AT138"/>
  <c r="AU138"/>
  <c r="AV138"/>
  <c r="AM139"/>
  <c r="AN139"/>
  <c r="AO139"/>
  <c r="AP139"/>
  <c r="AR139"/>
  <c r="AS139"/>
  <c r="AT139"/>
  <c r="AU139"/>
  <c r="AV139"/>
  <c r="AM140"/>
  <c r="AN140"/>
  <c r="AO140"/>
  <c r="AP140"/>
  <c r="AR140"/>
  <c r="AS140"/>
  <c r="AT140"/>
  <c r="AU140"/>
  <c r="AV140"/>
  <c r="AM141"/>
  <c r="AN141"/>
  <c r="AO141"/>
  <c r="AP141"/>
  <c r="AP156" s="1"/>
  <c r="AR141"/>
  <c r="AS141"/>
  <c r="AT141"/>
  <c r="AU141"/>
  <c r="AV141"/>
  <c r="AM142"/>
  <c r="AN142"/>
  <c r="AO142"/>
  <c r="AP142"/>
  <c r="AR142"/>
  <c r="AS142"/>
  <c r="AT142"/>
  <c r="AU142"/>
  <c r="AV142"/>
  <c r="AM143"/>
  <c r="AN143"/>
  <c r="AO143"/>
  <c r="AP143"/>
  <c r="AR143"/>
  <c r="AS143"/>
  <c r="AT143"/>
  <c r="AU143"/>
  <c r="AV143"/>
  <c r="AM144"/>
  <c r="AN144"/>
  <c r="AO144"/>
  <c r="AP144"/>
  <c r="AR144"/>
  <c r="AS144"/>
  <c r="AT144"/>
  <c r="AU144"/>
  <c r="AV144"/>
  <c r="AM145"/>
  <c r="AN145"/>
  <c r="AO145"/>
  <c r="AP145"/>
  <c r="AR145"/>
  <c r="AS145"/>
  <c r="AT145"/>
  <c r="AU145"/>
  <c r="AV145"/>
  <c r="AM146"/>
  <c r="AN146"/>
  <c r="AO146"/>
  <c r="AP146"/>
  <c r="AR146"/>
  <c r="AS146"/>
  <c r="AT146"/>
  <c r="AU146"/>
  <c r="AV146"/>
  <c r="AM147"/>
  <c r="AN147"/>
  <c r="AO147"/>
  <c r="AP147"/>
  <c r="AR147"/>
  <c r="AS147"/>
  <c r="AT147"/>
  <c r="AU147"/>
  <c r="AV147"/>
  <c r="AM148"/>
  <c r="AN148"/>
  <c r="AO148"/>
  <c r="AP148"/>
  <c r="AR148"/>
  <c r="AS148"/>
  <c r="AT148"/>
  <c r="AU148"/>
  <c r="AV148"/>
  <c r="AM149"/>
  <c r="AN149"/>
  <c r="AO149"/>
  <c r="AP149"/>
  <c r="AR149"/>
  <c r="AS149"/>
  <c r="AT149"/>
  <c r="AU149"/>
  <c r="AV149"/>
  <c r="AM150"/>
  <c r="AN150"/>
  <c r="AO150"/>
  <c r="AP150"/>
  <c r="AR150"/>
  <c r="AS150"/>
  <c r="AT150"/>
  <c r="AU150"/>
  <c r="AV150"/>
  <c r="AM151"/>
  <c r="AN151"/>
  <c r="AO151"/>
  <c r="AP151"/>
  <c r="AR151"/>
  <c r="AS151"/>
  <c r="AT151"/>
  <c r="AU151"/>
  <c r="AV151"/>
  <c r="AM152"/>
  <c r="AN152"/>
  <c r="AO152"/>
  <c r="AP152"/>
  <c r="AR152"/>
  <c r="AS152"/>
  <c r="AT152"/>
  <c r="AU152"/>
  <c r="AV152"/>
  <c r="AM153"/>
  <c r="AN153"/>
  <c r="AO153"/>
  <c r="AP153"/>
  <c r="AR153"/>
  <c r="AS153"/>
  <c r="AT153"/>
  <c r="AU153"/>
  <c r="AV153"/>
  <c r="AM154"/>
  <c r="AN154"/>
  <c r="AO154"/>
  <c r="AP154"/>
  <c r="AR154"/>
  <c r="AS154"/>
  <c r="AT154"/>
  <c r="AU154"/>
  <c r="AV154"/>
  <c r="AM155"/>
  <c r="AN155"/>
  <c r="AO155"/>
  <c r="AP155"/>
  <c r="AR155"/>
  <c r="AS155"/>
  <c r="AT155"/>
  <c r="AU155"/>
  <c r="AV155"/>
  <c r="AT96"/>
  <c r="AT156" s="1"/>
  <c r="AS96"/>
  <c r="AR96"/>
  <c r="AR156" s="1"/>
  <c r="AO96"/>
  <c r="AM96"/>
  <c r="AM156" s="1"/>
  <c r="AJ93"/>
  <c r="AK93"/>
  <c r="AL93"/>
  <c r="AM93"/>
  <c r="AN93"/>
  <c r="AO93"/>
  <c r="AP93"/>
  <c r="AQ93"/>
  <c r="AR93"/>
  <c r="AS93"/>
  <c r="AT93"/>
  <c r="AU93"/>
  <c r="AV93"/>
  <c r="AW93"/>
  <c r="AX93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AW98"/>
  <c r="AX98"/>
  <c r="AW99"/>
  <c r="AX99"/>
  <c r="AW100"/>
  <c r="AX100"/>
  <c r="AW101"/>
  <c r="AX101"/>
  <c r="AW102"/>
  <c r="AX102"/>
  <c r="AW103"/>
  <c r="AX103"/>
  <c r="AW104"/>
  <c r="AX104"/>
  <c r="AW105"/>
  <c r="AX105"/>
  <c r="AW106"/>
  <c r="AX106"/>
  <c r="AW107"/>
  <c r="AX107"/>
  <c r="AW108"/>
  <c r="AX108"/>
  <c r="AW109"/>
  <c r="AX109"/>
  <c r="AW110"/>
  <c r="AX110"/>
  <c r="AW111"/>
  <c r="AX111"/>
  <c r="AW112"/>
  <c r="AX112"/>
  <c r="AW113"/>
  <c r="AX113"/>
  <c r="AW114"/>
  <c r="AX114"/>
  <c r="AW115"/>
  <c r="AX115"/>
  <c r="AW116"/>
  <c r="AX116"/>
  <c r="AW117"/>
  <c r="AX117"/>
  <c r="AW118"/>
  <c r="AX118"/>
  <c r="AW119"/>
  <c r="AX119"/>
  <c r="AW120"/>
  <c r="AX120"/>
  <c r="AW121"/>
  <c r="AX121"/>
  <c r="AW122"/>
  <c r="AX122"/>
  <c r="AW123"/>
  <c r="AX123"/>
  <c r="AW124"/>
  <c r="AX124"/>
  <c r="AW125"/>
  <c r="AX125"/>
  <c r="AW126"/>
  <c r="AX126"/>
  <c r="AW127"/>
  <c r="AX127"/>
  <c r="AW128"/>
  <c r="AX128"/>
  <c r="AW129"/>
  <c r="AX129"/>
  <c r="AW130"/>
  <c r="AX130"/>
  <c r="AW131"/>
  <c r="AX131"/>
  <c r="AW132"/>
  <c r="AX132"/>
  <c r="AW133"/>
  <c r="AX133"/>
  <c r="AW134"/>
  <c r="AX134"/>
  <c r="AW135"/>
  <c r="AX135"/>
  <c r="AW136"/>
  <c r="AX136"/>
  <c r="AW137"/>
  <c r="AX137"/>
  <c r="AW138"/>
  <c r="AX138"/>
  <c r="AW139"/>
  <c r="AX139"/>
  <c r="AW140"/>
  <c r="AX140"/>
  <c r="AW141"/>
  <c r="AX141"/>
  <c r="AW142"/>
  <c r="AX142"/>
  <c r="AW143"/>
  <c r="AX143"/>
  <c r="AW144"/>
  <c r="AX144"/>
  <c r="AW145"/>
  <c r="AX145"/>
  <c r="AW146"/>
  <c r="AX146"/>
  <c r="AW147"/>
  <c r="AX147"/>
  <c r="AW148"/>
  <c r="AX148"/>
  <c r="AW149"/>
  <c r="AX149"/>
  <c r="AW150"/>
  <c r="AX150"/>
  <c r="AW151"/>
  <c r="AX151"/>
  <c r="AW152"/>
  <c r="AX152"/>
  <c r="AW153"/>
  <c r="AX153"/>
  <c r="AW154"/>
  <c r="AX154"/>
  <c r="AW155"/>
  <c r="AX155"/>
  <c r="AX97"/>
  <c r="AW97"/>
  <c r="AX96"/>
  <c r="AW96"/>
  <c r="AC98"/>
  <c r="AD98"/>
  <c r="AE98"/>
  <c r="AF98"/>
  <c r="AG98"/>
  <c r="AH98"/>
  <c r="AI98"/>
  <c r="AJ98"/>
  <c r="AK98"/>
  <c r="CA98" s="1"/>
  <c r="AL98"/>
  <c r="AC99"/>
  <c r="AD99"/>
  <c r="AE99"/>
  <c r="AF99"/>
  <c r="AG99"/>
  <c r="AH99"/>
  <c r="AI99"/>
  <c r="AJ99"/>
  <c r="AK99"/>
  <c r="CA99" s="1"/>
  <c r="AL99"/>
  <c r="AC100"/>
  <c r="AD100"/>
  <c r="AE100"/>
  <c r="AF100"/>
  <c r="AG100"/>
  <c r="AH100"/>
  <c r="AI100"/>
  <c r="AJ100"/>
  <c r="AK100"/>
  <c r="CA100" s="1"/>
  <c r="AL100"/>
  <c r="AC101"/>
  <c r="AD101"/>
  <c r="AE101"/>
  <c r="AF101"/>
  <c r="AG101"/>
  <c r="AH101"/>
  <c r="AI101"/>
  <c r="AJ101"/>
  <c r="AK101"/>
  <c r="CA101" s="1"/>
  <c r="AL101"/>
  <c r="AC102"/>
  <c r="AD102"/>
  <c r="AE102"/>
  <c r="AF102"/>
  <c r="AG102"/>
  <c r="AH102"/>
  <c r="AI102"/>
  <c r="AJ102"/>
  <c r="AK102"/>
  <c r="CA102" s="1"/>
  <c r="AL102"/>
  <c r="AC103"/>
  <c r="AD103"/>
  <c r="AE103"/>
  <c r="AF103"/>
  <c r="AG103"/>
  <c r="AH103"/>
  <c r="AI103"/>
  <c r="AJ103"/>
  <c r="AK103"/>
  <c r="CA103" s="1"/>
  <c r="AL103"/>
  <c r="AC104"/>
  <c r="AD104"/>
  <c r="AE104"/>
  <c r="AF104"/>
  <c r="AG104"/>
  <c r="AH104"/>
  <c r="AI104"/>
  <c r="AJ104"/>
  <c r="AK104"/>
  <c r="CA104" s="1"/>
  <c r="AL104"/>
  <c r="AC105"/>
  <c r="AD105"/>
  <c r="AE105"/>
  <c r="AF105"/>
  <c r="AG105"/>
  <c r="AH105"/>
  <c r="AI105"/>
  <c r="AJ105"/>
  <c r="AK105"/>
  <c r="CA105" s="1"/>
  <c r="AL105"/>
  <c r="AC106"/>
  <c r="AD106"/>
  <c r="AE106"/>
  <c r="AF106"/>
  <c r="AG106"/>
  <c r="AH106"/>
  <c r="AI106"/>
  <c r="AJ106"/>
  <c r="AK106"/>
  <c r="CA106" s="1"/>
  <c r="AL106"/>
  <c r="AC107"/>
  <c r="AD107"/>
  <c r="AE107"/>
  <c r="AF107"/>
  <c r="AG107"/>
  <c r="AH107"/>
  <c r="AI107"/>
  <c r="AJ107"/>
  <c r="AK107"/>
  <c r="CA107" s="1"/>
  <c r="AL107"/>
  <c r="AC108"/>
  <c r="AD108"/>
  <c r="AE108"/>
  <c r="AF108"/>
  <c r="AG108"/>
  <c r="AH108"/>
  <c r="AI108"/>
  <c r="AJ108"/>
  <c r="AK108"/>
  <c r="CA108" s="1"/>
  <c r="AL108"/>
  <c r="AC109"/>
  <c r="AD109"/>
  <c r="AE109"/>
  <c r="AF109"/>
  <c r="AG109"/>
  <c r="AH109"/>
  <c r="AI109"/>
  <c r="AJ109"/>
  <c r="AK109"/>
  <c r="CA109" s="1"/>
  <c r="AL109"/>
  <c r="AC110"/>
  <c r="AD110"/>
  <c r="AE110"/>
  <c r="AF110"/>
  <c r="AG110"/>
  <c r="AH110"/>
  <c r="AI110"/>
  <c r="AJ110"/>
  <c r="AK110"/>
  <c r="CA110" s="1"/>
  <c r="AL110"/>
  <c r="AC111"/>
  <c r="AD111"/>
  <c r="AE111"/>
  <c r="AF111"/>
  <c r="AG111"/>
  <c r="AH111"/>
  <c r="AI111"/>
  <c r="AJ111"/>
  <c r="AK111"/>
  <c r="CA111" s="1"/>
  <c r="AL111"/>
  <c r="AC112"/>
  <c r="AD112"/>
  <c r="AE112"/>
  <c r="AF112"/>
  <c r="AG112"/>
  <c r="AH112"/>
  <c r="AI112"/>
  <c r="AJ112"/>
  <c r="AK112"/>
  <c r="CA112" s="1"/>
  <c r="AL112"/>
  <c r="AC113"/>
  <c r="AD113"/>
  <c r="AE113"/>
  <c r="AF113"/>
  <c r="AG113"/>
  <c r="AH113"/>
  <c r="AI113"/>
  <c r="AJ113"/>
  <c r="AK113"/>
  <c r="CA113" s="1"/>
  <c r="AL113"/>
  <c r="AC114"/>
  <c r="AD114"/>
  <c r="AE114"/>
  <c r="AF114"/>
  <c r="AG114"/>
  <c r="AH114"/>
  <c r="AI114"/>
  <c r="AJ114"/>
  <c r="AK114"/>
  <c r="CA114" s="1"/>
  <c r="AL114"/>
  <c r="AC115"/>
  <c r="AD115"/>
  <c r="AE115"/>
  <c r="AF115"/>
  <c r="AG115"/>
  <c r="AH115"/>
  <c r="AI115"/>
  <c r="AJ115"/>
  <c r="AK115"/>
  <c r="CA115" s="1"/>
  <c r="AL115"/>
  <c r="AC116"/>
  <c r="AD116"/>
  <c r="AE116"/>
  <c r="AF116"/>
  <c r="AG116"/>
  <c r="AH116"/>
  <c r="AI116"/>
  <c r="AJ116"/>
  <c r="AK116"/>
  <c r="CA116" s="1"/>
  <c r="AL116"/>
  <c r="AC117"/>
  <c r="AD117"/>
  <c r="AE117"/>
  <c r="AF117"/>
  <c r="AG117"/>
  <c r="AH117"/>
  <c r="AI117"/>
  <c r="AJ117"/>
  <c r="AK117"/>
  <c r="CA117" s="1"/>
  <c r="AL117"/>
  <c r="AC118"/>
  <c r="AD118"/>
  <c r="AE118"/>
  <c r="AF118"/>
  <c r="AG118"/>
  <c r="AH118"/>
  <c r="AI118"/>
  <c r="AJ118"/>
  <c r="AK118"/>
  <c r="CA118" s="1"/>
  <c r="AL118"/>
  <c r="AC119"/>
  <c r="AD119"/>
  <c r="AE119"/>
  <c r="AF119"/>
  <c r="AG119"/>
  <c r="AH119"/>
  <c r="AI119"/>
  <c r="AJ119"/>
  <c r="AK119"/>
  <c r="CA119" s="1"/>
  <c r="AL119"/>
  <c r="AC120"/>
  <c r="AD120"/>
  <c r="AE120"/>
  <c r="AF120"/>
  <c r="AG120"/>
  <c r="AH120"/>
  <c r="AI120"/>
  <c r="AJ120"/>
  <c r="AK120"/>
  <c r="CA120" s="1"/>
  <c r="AL120"/>
  <c r="AC121"/>
  <c r="AD121"/>
  <c r="AE121"/>
  <c r="AF121"/>
  <c r="AG121"/>
  <c r="AH121"/>
  <c r="AI121"/>
  <c r="AJ121"/>
  <c r="AK121"/>
  <c r="CA121" s="1"/>
  <c r="AL121"/>
  <c r="AC122"/>
  <c r="AD122"/>
  <c r="AE122"/>
  <c r="AF122"/>
  <c r="AG122"/>
  <c r="AH122"/>
  <c r="AI122"/>
  <c r="AJ122"/>
  <c r="AK122"/>
  <c r="CA122" s="1"/>
  <c r="AL122"/>
  <c r="AC123"/>
  <c r="AD123"/>
  <c r="AE123"/>
  <c r="AF123"/>
  <c r="AG123"/>
  <c r="AH123"/>
  <c r="AI123"/>
  <c r="AJ123"/>
  <c r="AK123"/>
  <c r="CA123" s="1"/>
  <c r="AL123"/>
  <c r="AC124"/>
  <c r="AD124"/>
  <c r="AE124"/>
  <c r="AF124"/>
  <c r="AG124"/>
  <c r="AH124"/>
  <c r="AI124"/>
  <c r="AJ124"/>
  <c r="AK124"/>
  <c r="CA124" s="1"/>
  <c r="AL124"/>
  <c r="AC125"/>
  <c r="AD125"/>
  <c r="AE125"/>
  <c r="AF125"/>
  <c r="AG125"/>
  <c r="AH125"/>
  <c r="AI125"/>
  <c r="AJ125"/>
  <c r="AK125"/>
  <c r="CA125" s="1"/>
  <c r="AL125"/>
  <c r="AC126"/>
  <c r="AD126"/>
  <c r="AE126"/>
  <c r="AF126"/>
  <c r="AG126"/>
  <c r="AH126"/>
  <c r="AI126"/>
  <c r="AJ126"/>
  <c r="AK126"/>
  <c r="CA126" s="1"/>
  <c r="AL126"/>
  <c r="AC127"/>
  <c r="AD127"/>
  <c r="AE127"/>
  <c r="AF127"/>
  <c r="AG127"/>
  <c r="AH127"/>
  <c r="AI127"/>
  <c r="AJ127"/>
  <c r="AK127"/>
  <c r="CA127" s="1"/>
  <c r="AL127"/>
  <c r="AC128"/>
  <c r="AD128"/>
  <c r="AE128"/>
  <c r="AF128"/>
  <c r="AG128"/>
  <c r="AH128"/>
  <c r="AI128"/>
  <c r="AJ128"/>
  <c r="AK128"/>
  <c r="CA128" s="1"/>
  <c r="AL128"/>
  <c r="AC129"/>
  <c r="AD129"/>
  <c r="AE129"/>
  <c r="AF129"/>
  <c r="AG129"/>
  <c r="AH129"/>
  <c r="AI129"/>
  <c r="AJ129"/>
  <c r="AK129"/>
  <c r="CA129" s="1"/>
  <c r="AL129"/>
  <c r="AC130"/>
  <c r="AD130"/>
  <c r="AE130"/>
  <c r="AF130"/>
  <c r="AG130"/>
  <c r="AH130"/>
  <c r="AI130"/>
  <c r="AJ130"/>
  <c r="AK130"/>
  <c r="CA130" s="1"/>
  <c r="AL130"/>
  <c r="AC131"/>
  <c r="AD131"/>
  <c r="AE131"/>
  <c r="AF131"/>
  <c r="AG131"/>
  <c r="AH131"/>
  <c r="AI131"/>
  <c r="AJ131"/>
  <c r="AK131"/>
  <c r="CA131" s="1"/>
  <c r="AL131"/>
  <c r="AC132"/>
  <c r="AD132"/>
  <c r="AE132"/>
  <c r="AF132"/>
  <c r="AG132"/>
  <c r="AH132"/>
  <c r="AI132"/>
  <c r="AJ132"/>
  <c r="AK132"/>
  <c r="CA132" s="1"/>
  <c r="AL132"/>
  <c r="AC133"/>
  <c r="AD133"/>
  <c r="AE133"/>
  <c r="AF133"/>
  <c r="AG133"/>
  <c r="AH133"/>
  <c r="AI133"/>
  <c r="AJ133"/>
  <c r="AK133"/>
  <c r="CA133" s="1"/>
  <c r="AL133"/>
  <c r="AC134"/>
  <c r="AD134"/>
  <c r="AE134"/>
  <c r="AF134"/>
  <c r="AG134"/>
  <c r="AH134"/>
  <c r="AI134"/>
  <c r="AJ134"/>
  <c r="AK134"/>
  <c r="CA134" s="1"/>
  <c r="AL134"/>
  <c r="AC135"/>
  <c r="AD135"/>
  <c r="AE135"/>
  <c r="AF135"/>
  <c r="AG135"/>
  <c r="AH135"/>
  <c r="AI135"/>
  <c r="AJ135"/>
  <c r="AK135"/>
  <c r="CA135" s="1"/>
  <c r="AL135"/>
  <c r="AC136"/>
  <c r="AD136"/>
  <c r="AE136"/>
  <c r="AF136"/>
  <c r="AG136"/>
  <c r="AH136"/>
  <c r="AI136"/>
  <c r="AJ136"/>
  <c r="AK136"/>
  <c r="AL136"/>
  <c r="AC137"/>
  <c r="AD137"/>
  <c r="AE137"/>
  <c r="AF137"/>
  <c r="AG137"/>
  <c r="AH137"/>
  <c r="AI137"/>
  <c r="AJ137"/>
  <c r="AK137"/>
  <c r="AL137"/>
  <c r="AC138"/>
  <c r="AD138"/>
  <c r="AE138"/>
  <c r="AF138"/>
  <c r="AG138"/>
  <c r="AH138"/>
  <c r="AI138"/>
  <c r="AJ138"/>
  <c r="AK138"/>
  <c r="AL138"/>
  <c r="AC139"/>
  <c r="AD139"/>
  <c r="AE139"/>
  <c r="AF139"/>
  <c r="AG139"/>
  <c r="AH139"/>
  <c r="AI139"/>
  <c r="AJ139"/>
  <c r="AK139"/>
  <c r="AL139"/>
  <c r="AC140"/>
  <c r="AD140"/>
  <c r="AE140"/>
  <c r="AF140"/>
  <c r="AG140"/>
  <c r="AH140"/>
  <c r="AI140"/>
  <c r="AJ140"/>
  <c r="AK140"/>
  <c r="AL140"/>
  <c r="AC141"/>
  <c r="AD141"/>
  <c r="AE141"/>
  <c r="AF141"/>
  <c r="AG141"/>
  <c r="AH141"/>
  <c r="AI141"/>
  <c r="AJ141"/>
  <c r="AK141"/>
  <c r="AL141"/>
  <c r="AC142"/>
  <c r="AD142"/>
  <c r="AE142"/>
  <c r="AF142"/>
  <c r="AG142"/>
  <c r="AH142"/>
  <c r="AI142"/>
  <c r="AJ142"/>
  <c r="AK142"/>
  <c r="AL142"/>
  <c r="AC143"/>
  <c r="AD143"/>
  <c r="AE143"/>
  <c r="AF143"/>
  <c r="AG143"/>
  <c r="AH143"/>
  <c r="AI143"/>
  <c r="AJ143"/>
  <c r="AK143"/>
  <c r="AL143"/>
  <c r="AC144"/>
  <c r="AD144"/>
  <c r="AE144"/>
  <c r="AF144"/>
  <c r="AG144"/>
  <c r="AH144"/>
  <c r="AI144"/>
  <c r="AJ144"/>
  <c r="AK144"/>
  <c r="AL144"/>
  <c r="AC145"/>
  <c r="AD145"/>
  <c r="AE145"/>
  <c r="AF145"/>
  <c r="AG145"/>
  <c r="AH145"/>
  <c r="AI145"/>
  <c r="AJ145"/>
  <c r="AK145"/>
  <c r="AL145"/>
  <c r="AC146"/>
  <c r="AD146"/>
  <c r="AE146"/>
  <c r="AF146"/>
  <c r="AG146"/>
  <c r="AH146"/>
  <c r="AI146"/>
  <c r="AJ146"/>
  <c r="AK146"/>
  <c r="AL146"/>
  <c r="AC147"/>
  <c r="AD147"/>
  <c r="AE147"/>
  <c r="AF147"/>
  <c r="AG147"/>
  <c r="AH147"/>
  <c r="AI147"/>
  <c r="AJ147"/>
  <c r="AK147"/>
  <c r="AL147"/>
  <c r="AC148"/>
  <c r="AD148"/>
  <c r="AE148"/>
  <c r="AF148"/>
  <c r="AG148"/>
  <c r="AH148"/>
  <c r="AI148"/>
  <c r="AJ148"/>
  <c r="AK148"/>
  <c r="AL148"/>
  <c r="AC149"/>
  <c r="AD149"/>
  <c r="AE149"/>
  <c r="AF149"/>
  <c r="AG149"/>
  <c r="AH149"/>
  <c r="AI149"/>
  <c r="AJ149"/>
  <c r="AK149"/>
  <c r="AL149"/>
  <c r="AC150"/>
  <c r="AD150"/>
  <c r="AE150"/>
  <c r="AF150"/>
  <c r="AG150"/>
  <c r="AH150"/>
  <c r="AI150"/>
  <c r="AJ150"/>
  <c r="AK150"/>
  <c r="AL150"/>
  <c r="AC151"/>
  <c r="AD151"/>
  <c r="AE151"/>
  <c r="AF151"/>
  <c r="AG151"/>
  <c r="AH151"/>
  <c r="AI151"/>
  <c r="AJ151"/>
  <c r="AK151"/>
  <c r="AL151"/>
  <c r="AC152"/>
  <c r="AD152"/>
  <c r="AE152"/>
  <c r="AF152"/>
  <c r="AG152"/>
  <c r="AH152"/>
  <c r="AI152"/>
  <c r="AJ152"/>
  <c r="AK152"/>
  <c r="AL152"/>
  <c r="AC153"/>
  <c r="AD153"/>
  <c r="AE153"/>
  <c r="AF153"/>
  <c r="AG153"/>
  <c r="AH153"/>
  <c r="AI153"/>
  <c r="AJ153"/>
  <c r="AK153"/>
  <c r="AL153"/>
  <c r="AC154"/>
  <c r="AD154"/>
  <c r="AE154"/>
  <c r="AF154"/>
  <c r="AG154"/>
  <c r="AH154"/>
  <c r="AI154"/>
  <c r="AJ154"/>
  <c r="AK154"/>
  <c r="AL154"/>
  <c r="AC155"/>
  <c r="AD155"/>
  <c r="AE155"/>
  <c r="AF155"/>
  <c r="AG155"/>
  <c r="AH155"/>
  <c r="AI155"/>
  <c r="AJ155"/>
  <c r="AK155"/>
  <c r="AL155"/>
  <c r="AC96"/>
  <c r="AD96"/>
  <c r="AE96"/>
  <c r="AF96"/>
  <c r="AG96"/>
  <c r="AH96"/>
  <c r="AI96"/>
  <c r="AJ96"/>
  <c r="AK96"/>
  <c r="AL96"/>
  <c r="AC97"/>
  <c r="AD97"/>
  <c r="AE97"/>
  <c r="AF97"/>
  <c r="AG97"/>
  <c r="AH97"/>
  <c r="AI97"/>
  <c r="AJ97"/>
  <c r="AK97"/>
  <c r="CA97" s="1"/>
  <c r="AL97"/>
  <c r="AU96"/>
  <c r="AN96"/>
  <c r="AN156" s="1"/>
  <c r="AC69"/>
  <c r="AD69"/>
  <c r="AE69"/>
  <c r="AF69"/>
  <c r="AG69"/>
  <c r="AH69"/>
  <c r="AI69"/>
  <c r="AJ69"/>
  <c r="AK69"/>
  <c r="AL69"/>
  <c r="AC70"/>
  <c r="AD70"/>
  <c r="AE70"/>
  <c r="AF70"/>
  <c r="AG70"/>
  <c r="AH70"/>
  <c r="AI70"/>
  <c r="AJ70"/>
  <c r="AK70"/>
  <c r="AL70"/>
  <c r="AC71"/>
  <c r="AD71"/>
  <c r="AE71"/>
  <c r="AF71"/>
  <c r="AG71"/>
  <c r="AH71"/>
  <c r="AI71"/>
  <c r="AJ71"/>
  <c r="AK71"/>
  <c r="AL71"/>
  <c r="AC72"/>
  <c r="AD72"/>
  <c r="AE72"/>
  <c r="AF72"/>
  <c r="AG72"/>
  <c r="AH72"/>
  <c r="AI72"/>
  <c r="AJ72"/>
  <c r="AK72"/>
  <c r="AL72"/>
  <c r="AC73"/>
  <c r="AC74" s="1"/>
  <c r="AD73"/>
  <c r="AE73"/>
  <c r="AE74" s="1"/>
  <c r="AF73"/>
  <c r="AG73"/>
  <c r="AH73"/>
  <c r="AI73"/>
  <c r="AI74" s="1"/>
  <c r="AJ73"/>
  <c r="AK73"/>
  <c r="AK74" s="1"/>
  <c r="AL73"/>
  <c r="AD74"/>
  <c r="AF74"/>
  <c r="AH74"/>
  <c r="AC75"/>
  <c r="AD75"/>
  <c r="AE75"/>
  <c r="AF75"/>
  <c r="AG75"/>
  <c r="AH75"/>
  <c r="AI75"/>
  <c r="AJ75"/>
  <c r="AK75"/>
  <c r="AL75"/>
  <c r="AC77"/>
  <c r="AD77"/>
  <c r="AE77"/>
  <c r="AF77"/>
  <c r="AG77"/>
  <c r="AH77"/>
  <c r="AI77"/>
  <c r="AJ77"/>
  <c r="AK77"/>
  <c r="AL77"/>
  <c r="AJ156"/>
  <c r="AK156"/>
  <c r="AL156"/>
  <c r="AQ156"/>
  <c r="AS156"/>
  <c r="AV156"/>
  <c r="AW156"/>
  <c r="AX156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H6" i="3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5"/>
  <c r="I6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5"/>
  <c r="T9"/>
  <c r="T10"/>
  <c r="T11"/>
  <c r="T12"/>
  <c r="T13"/>
  <c r="T14"/>
  <c r="T15"/>
  <c r="AU156" i="11" l="1"/>
  <c r="CA155"/>
  <c r="CA154"/>
  <c r="CA153"/>
  <c r="CA152"/>
  <c r="CA151"/>
  <c r="CA150"/>
  <c r="CA149"/>
  <c r="CA148"/>
  <c r="CA147"/>
  <c r="CA146"/>
  <c r="CA145"/>
  <c r="CA144"/>
  <c r="CA143"/>
  <c r="CA142"/>
  <c r="CA141"/>
  <c r="CA140"/>
  <c r="CA139"/>
  <c r="CA138"/>
  <c r="CA137"/>
  <c r="CA136"/>
  <c r="AO156"/>
  <c r="AX156" i="21"/>
  <c r="AP156"/>
  <c r="BO96"/>
  <c r="CB112" i="22"/>
  <c r="CB110"/>
  <c r="CB108"/>
  <c r="CB106"/>
  <c r="CB104"/>
  <c r="CB102"/>
  <c r="CB100"/>
  <c r="CB98"/>
  <c r="BO97" i="21"/>
  <c r="AV156"/>
  <c r="AT156"/>
  <c r="AR156"/>
  <c r="BO155"/>
  <c r="BO154"/>
  <c r="BO153"/>
  <c r="BO152"/>
  <c r="BO151"/>
  <c r="BO150"/>
  <c r="BO149"/>
  <c r="BO148"/>
  <c r="BO147"/>
  <c r="BO146"/>
  <c r="BO145"/>
  <c r="BO144"/>
  <c r="BO143"/>
  <c r="BO142"/>
  <c r="BO141"/>
  <c r="BO140"/>
  <c r="BO139"/>
  <c r="BO138"/>
  <c r="BO137"/>
  <c r="BO136"/>
  <c r="BO135"/>
  <c r="BO134"/>
  <c r="BO133"/>
  <c r="BO132"/>
  <c r="BO131"/>
  <c r="BO130"/>
  <c r="BO129"/>
  <c r="BO128"/>
  <c r="BO127"/>
  <c r="BO126"/>
  <c r="BO125"/>
  <c r="BO124"/>
  <c r="BO123"/>
  <c r="BO122"/>
  <c r="BO121"/>
  <c r="BO120"/>
  <c r="BO119"/>
  <c r="BO118"/>
  <c r="BO117"/>
  <c r="BO116"/>
  <c r="BO115"/>
  <c r="BO114"/>
  <c r="BO113"/>
  <c r="BO112"/>
  <c r="BO111"/>
  <c r="BO110"/>
  <c r="BO109"/>
  <c r="BO108"/>
  <c r="BO107"/>
  <c r="BO106"/>
  <c r="BO105"/>
  <c r="BO104"/>
  <c r="BO103"/>
  <c r="BO102"/>
  <c r="BO101"/>
  <c r="BO100"/>
  <c r="BO99"/>
  <c r="BO98"/>
  <c r="CB113" i="22"/>
  <c r="CB111"/>
  <c r="CB109"/>
  <c r="CB107"/>
  <c r="CB105"/>
  <c r="CB103"/>
  <c r="CB101"/>
  <c r="CB99"/>
  <c r="CB97"/>
  <c r="AW156" i="21"/>
  <c r="AU156"/>
  <c r="AS156"/>
  <c r="AQ156"/>
  <c r="AO156"/>
  <c r="CB96" i="22"/>
  <c r="CA96" i="11"/>
  <c r="CB155" i="17"/>
  <c r="CB154"/>
  <c r="CB153"/>
  <c r="CB152"/>
  <c r="CB151"/>
  <c r="CB150"/>
  <c r="CB149"/>
  <c r="CB148"/>
  <c r="CB147"/>
  <c r="CB146"/>
  <c r="CB145"/>
  <c r="CB144"/>
  <c r="CB143"/>
  <c r="CB142"/>
  <c r="CB141"/>
  <c r="CB140"/>
  <c r="CB139"/>
  <c r="CB138"/>
  <c r="CB137"/>
  <c r="CB136"/>
  <c r="CB135"/>
  <c r="CB134"/>
  <c r="CB133"/>
  <c r="CB132"/>
  <c r="CB131"/>
  <c r="CB130"/>
  <c r="CB129"/>
  <c r="CB128"/>
  <c r="CB127"/>
  <c r="CB126"/>
  <c r="CB125"/>
  <c r="CB124"/>
  <c r="CB123"/>
  <c r="CB122"/>
  <c r="CB121"/>
  <c r="CB120"/>
  <c r="CB119"/>
  <c r="CB118"/>
  <c r="CB117"/>
  <c r="CB116"/>
  <c r="CB115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7"/>
  <c r="AF156"/>
  <c r="AD156"/>
  <c r="AB156"/>
  <c r="CB96"/>
  <c r="AG74" i="11"/>
  <c r="AL74"/>
  <c r="AJ74"/>
  <c r="BS93" i="21"/>
  <c r="BI93" i="27"/>
  <c r="CE93" i="22"/>
  <c r="CB93" i="11"/>
  <c r="CB156" i="17" l="1"/>
  <c r="A37" i="30"/>
  <c r="A36"/>
  <c r="A25" l="1"/>
  <c r="H25" l="1"/>
  <c r="G25" l="1"/>
  <c r="F25" s="1"/>
  <c r="A2"/>
  <c r="A1"/>
  <c r="E25" l="1"/>
  <c r="D25" s="1"/>
  <c r="C25" s="1"/>
  <c r="A2" i="29" l="1"/>
  <c r="A1"/>
  <c r="A2" i="32" l="1"/>
  <c r="A1"/>
  <c r="AZ155" i="21"/>
  <c r="AY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A155"/>
  <c r="AZ154"/>
  <c r="AY154"/>
  <c r="BP154" s="1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N154" s="1"/>
  <c r="A154"/>
  <c r="AZ153"/>
  <c r="AY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A153"/>
  <c r="AZ152"/>
  <c r="AY152"/>
  <c r="BP152" s="1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N152" s="1"/>
  <c r="A152"/>
  <c r="AZ151"/>
  <c r="AY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151"/>
  <c r="AZ150"/>
  <c r="AY150"/>
  <c r="BP150" s="1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N150" s="1"/>
  <c r="A150"/>
  <c r="AZ149"/>
  <c r="AY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149"/>
  <c r="AZ148"/>
  <c r="AY148"/>
  <c r="BP148" s="1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N148" s="1"/>
  <c r="A148"/>
  <c r="AZ147"/>
  <c r="AY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A147"/>
  <c r="AZ146"/>
  <c r="AY146"/>
  <c r="BP146" s="1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N146" s="1"/>
  <c r="A146"/>
  <c r="AZ145"/>
  <c r="AY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A145"/>
  <c r="AZ144"/>
  <c r="AY144"/>
  <c r="BP144" s="1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N144" s="1"/>
  <c r="A144"/>
  <c r="AZ143"/>
  <c r="AY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A143"/>
  <c r="AZ142"/>
  <c r="AY142"/>
  <c r="BP142" s="1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N142" s="1"/>
  <c r="A142"/>
  <c r="AZ141"/>
  <c r="AY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A141"/>
  <c r="AZ140"/>
  <c r="AY140"/>
  <c r="BP140" s="1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N140" s="1"/>
  <c r="A140"/>
  <c r="AZ139"/>
  <c r="AY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A139"/>
  <c r="AZ138"/>
  <c r="AY138"/>
  <c r="BP138" s="1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N138" s="1"/>
  <c r="A138"/>
  <c r="AZ137"/>
  <c r="AY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A137"/>
  <c r="AZ136"/>
  <c r="AY136"/>
  <c r="BP136" s="1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N136" s="1"/>
  <c r="A136"/>
  <c r="AZ135"/>
  <c r="AY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A135"/>
  <c r="AZ134"/>
  <c r="AY134"/>
  <c r="BP134" s="1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N134" s="1"/>
  <c r="A134"/>
  <c r="AZ133"/>
  <c r="AY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A133"/>
  <c r="AZ132"/>
  <c r="AY132"/>
  <c r="BP132" s="1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N132" s="1"/>
  <c r="A132"/>
  <c r="AZ131"/>
  <c r="AY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A131"/>
  <c r="AZ130"/>
  <c r="AY130"/>
  <c r="BP130" s="1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N130" s="1"/>
  <c r="A130"/>
  <c r="AZ129"/>
  <c r="AY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A129"/>
  <c r="AZ128"/>
  <c r="AY128"/>
  <c r="BP128" s="1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N128" s="1"/>
  <c r="A128"/>
  <c r="AZ127"/>
  <c r="AY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A127"/>
  <c r="AZ126"/>
  <c r="AY126"/>
  <c r="BP126" s="1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N126" s="1"/>
  <c r="A126"/>
  <c r="AZ125"/>
  <c r="AY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A125"/>
  <c r="AZ124"/>
  <c r="AY124"/>
  <c r="BP124" s="1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N124" s="1"/>
  <c r="A124"/>
  <c r="AZ123"/>
  <c r="AY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123"/>
  <c r="AZ122"/>
  <c r="AY122"/>
  <c r="BP122" s="1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N122" s="1"/>
  <c r="A122"/>
  <c r="AZ121"/>
  <c r="AY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A121"/>
  <c r="AZ120"/>
  <c r="AY120"/>
  <c r="BP120" s="1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N120" s="1"/>
  <c r="A120"/>
  <c r="AZ119"/>
  <c r="AY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A119"/>
  <c r="AZ118"/>
  <c r="AY118"/>
  <c r="BP118" s="1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N118" s="1"/>
  <c r="A118"/>
  <c r="AZ117"/>
  <c r="AY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117"/>
  <c r="AZ116"/>
  <c r="AY116"/>
  <c r="BP116" s="1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N116" s="1"/>
  <c r="A116"/>
  <c r="AZ115"/>
  <c r="AY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115"/>
  <c r="AZ114"/>
  <c r="AY114"/>
  <c r="BP114" s="1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N114" s="1"/>
  <c r="A114"/>
  <c r="AZ113"/>
  <c r="AY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A113"/>
  <c r="AZ112"/>
  <c r="AY112"/>
  <c r="BP112" s="1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N112" s="1"/>
  <c r="A112"/>
  <c r="AZ111"/>
  <c r="AY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111"/>
  <c r="AZ110"/>
  <c r="AY110"/>
  <c r="BP110" s="1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N110" s="1"/>
  <c r="A110"/>
  <c r="AZ109"/>
  <c r="AY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109"/>
  <c r="AZ108"/>
  <c r="AY108"/>
  <c r="BP108" s="1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N108" s="1"/>
  <c r="A108"/>
  <c r="AZ107"/>
  <c r="AY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107"/>
  <c r="AZ106"/>
  <c r="AY106"/>
  <c r="BP106" s="1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106" s="1"/>
  <c r="A106"/>
  <c r="AZ105"/>
  <c r="AY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105"/>
  <c r="AZ104"/>
  <c r="AY104"/>
  <c r="BP104" s="1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N104" s="1"/>
  <c r="A104"/>
  <c r="AZ103"/>
  <c r="AY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103"/>
  <c r="AZ102"/>
  <c r="AY102"/>
  <c r="BP102" s="1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N102" s="1"/>
  <c r="A102"/>
  <c r="AZ101"/>
  <c r="AY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101"/>
  <c r="AZ100"/>
  <c r="AY100"/>
  <c r="BP100" s="1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N100" s="1"/>
  <c r="A100"/>
  <c r="AZ99"/>
  <c r="AY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A99"/>
  <c r="AZ98"/>
  <c r="AY98"/>
  <c r="BP98" s="1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N98" s="1"/>
  <c r="A98"/>
  <c r="BN99" l="1"/>
  <c r="BP99"/>
  <c r="BN101"/>
  <c r="BP101"/>
  <c r="BN103"/>
  <c r="BP103"/>
  <c r="BN105"/>
  <c r="BP105"/>
  <c r="BN107"/>
  <c r="BP107"/>
  <c r="BN109"/>
  <c r="BP109"/>
  <c r="BN111"/>
  <c r="BP111"/>
  <c r="BN113"/>
  <c r="BP113"/>
  <c r="BN115"/>
  <c r="BP115"/>
  <c r="BN117"/>
  <c r="BP117"/>
  <c r="BN119"/>
  <c r="BP119"/>
  <c r="BN121"/>
  <c r="BP121"/>
  <c r="BN123"/>
  <c r="BP123"/>
  <c r="BN125"/>
  <c r="BP125"/>
  <c r="BN127"/>
  <c r="BP127"/>
  <c r="BN129"/>
  <c r="BP129"/>
  <c r="BN131"/>
  <c r="BP131"/>
  <c r="BN133"/>
  <c r="BP133"/>
  <c r="BN135"/>
  <c r="BP135"/>
  <c r="BN137"/>
  <c r="BP137"/>
  <c r="BN139"/>
  <c r="BP139"/>
  <c r="BN141"/>
  <c r="BP141"/>
  <c r="BN143"/>
  <c r="BP143"/>
  <c r="BN145"/>
  <c r="BP145"/>
  <c r="BN147"/>
  <c r="BP147"/>
  <c r="BN149"/>
  <c r="BP149"/>
  <c r="BN151"/>
  <c r="BP151"/>
  <c r="BN153"/>
  <c r="BP153"/>
  <c r="BN155"/>
  <c r="BP155"/>
  <c r="AZ97"/>
  <c r="AY97"/>
  <c r="BP97" s="1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N97" s="1"/>
  <c r="A97"/>
  <c r="AZ96" l="1"/>
  <c r="AY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N96" s="1"/>
  <c r="A96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B93"/>
  <c r="A88"/>
  <c r="AZ77"/>
  <c r="AY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Z75"/>
  <c r="AY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Z73"/>
  <c r="AY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Z72"/>
  <c r="AY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Z71"/>
  <c r="AY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Z70"/>
  <c r="AY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Z69"/>
  <c r="AY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P96" l="1"/>
  <c r="AY156"/>
  <c r="BS96"/>
  <c r="AZ74"/>
  <c r="AY74" s="1"/>
  <c r="AN74" s="1"/>
  <c r="AM74" s="1"/>
  <c r="AL74" s="1"/>
  <c r="AK74" s="1"/>
  <c r="AJ74" s="1"/>
  <c r="AI74" s="1"/>
  <c r="AH74" s="1"/>
  <c r="AG74" s="1"/>
  <c r="AF74" s="1"/>
  <c r="AE74" s="1"/>
  <c r="AD74" s="1"/>
  <c r="AC74" s="1"/>
  <c r="AB74" s="1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B9"/>
  <c r="B96" s="1"/>
  <c r="A4"/>
  <c r="A91" s="1"/>
  <c r="A3"/>
  <c r="A2"/>
  <c r="A89" s="1"/>
  <c r="A1"/>
  <c r="AP155" i="27"/>
  <c r="AO155"/>
  <c r="AN155"/>
  <c r="AM155"/>
  <c r="AL155"/>
  <c r="AK155"/>
  <c r="AJ155"/>
  <c r="AI155"/>
  <c r="AH155"/>
  <c r="AG155"/>
  <c r="AF155"/>
  <c r="AE155"/>
  <c r="AD155"/>
  <c r="BH155" s="1"/>
  <c r="AC155"/>
  <c r="AB155"/>
  <c r="AA155"/>
  <c r="Z155"/>
  <c r="Y155"/>
  <c r="X155"/>
  <c r="W155"/>
  <c r="V155"/>
  <c r="BG155" s="1"/>
  <c r="U155"/>
  <c r="T155"/>
  <c r="S155"/>
  <c r="R155"/>
  <c r="Q155"/>
  <c r="P155"/>
  <c r="O155"/>
  <c r="N155"/>
  <c r="BF155" s="1"/>
  <c r="M155"/>
  <c r="L155"/>
  <c r="K155"/>
  <c r="J155"/>
  <c r="I155"/>
  <c r="H155"/>
  <c r="G155"/>
  <c r="F155"/>
  <c r="BE155" s="1"/>
  <c r="E155"/>
  <c r="D155"/>
  <c r="C155"/>
  <c r="A155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D154" s="1"/>
  <c r="A154"/>
  <c r="AP153"/>
  <c r="AO153"/>
  <c r="AN153"/>
  <c r="AM153"/>
  <c r="AL153"/>
  <c r="AK153"/>
  <c r="AJ153"/>
  <c r="AI153"/>
  <c r="AH153"/>
  <c r="AG153"/>
  <c r="AF153"/>
  <c r="AE153"/>
  <c r="AD153"/>
  <c r="BH153" s="1"/>
  <c r="AC153"/>
  <c r="AB153"/>
  <c r="AA153"/>
  <c r="Z153"/>
  <c r="Y153"/>
  <c r="X153"/>
  <c r="W153"/>
  <c r="V153"/>
  <c r="BG153" s="1"/>
  <c r="U153"/>
  <c r="T153"/>
  <c r="S153"/>
  <c r="R153"/>
  <c r="Q153"/>
  <c r="P153"/>
  <c r="O153"/>
  <c r="N153"/>
  <c r="BF153" s="1"/>
  <c r="M153"/>
  <c r="L153"/>
  <c r="K153"/>
  <c r="J153"/>
  <c r="I153"/>
  <c r="H153"/>
  <c r="G153"/>
  <c r="F153"/>
  <c r="BE153" s="1"/>
  <c r="E153"/>
  <c r="D153"/>
  <c r="C153"/>
  <c r="A153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D152" s="1"/>
  <c r="A152"/>
  <c r="AP151"/>
  <c r="AO151"/>
  <c r="AN151"/>
  <c r="AM151"/>
  <c r="AL151"/>
  <c r="AK151"/>
  <c r="AJ151"/>
  <c r="AI151"/>
  <c r="AH151"/>
  <c r="AG151"/>
  <c r="AF151"/>
  <c r="AE151"/>
  <c r="AD151"/>
  <c r="BH151" s="1"/>
  <c r="AC151"/>
  <c r="AB151"/>
  <c r="AA151"/>
  <c r="Z151"/>
  <c r="Y151"/>
  <c r="X151"/>
  <c r="W151"/>
  <c r="V151"/>
  <c r="BG151" s="1"/>
  <c r="U151"/>
  <c r="T151"/>
  <c r="S151"/>
  <c r="R151"/>
  <c r="Q151"/>
  <c r="P151"/>
  <c r="O151"/>
  <c r="N151"/>
  <c r="BF151" s="1"/>
  <c r="M151"/>
  <c r="L151"/>
  <c r="K151"/>
  <c r="J151"/>
  <c r="I151"/>
  <c r="H151"/>
  <c r="G151"/>
  <c r="F151"/>
  <c r="BE151" s="1"/>
  <c r="E151"/>
  <c r="D151"/>
  <c r="C151"/>
  <c r="A151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D150" s="1"/>
  <c r="A150"/>
  <c r="AP149"/>
  <c r="AO149"/>
  <c r="AN149"/>
  <c r="AM149"/>
  <c r="AL149"/>
  <c r="AK149"/>
  <c r="AJ149"/>
  <c r="AI149"/>
  <c r="AH149"/>
  <c r="AG149"/>
  <c r="AF149"/>
  <c r="AE149"/>
  <c r="AD149"/>
  <c r="BH149" s="1"/>
  <c r="AC149"/>
  <c r="AB149"/>
  <c r="AA149"/>
  <c r="Z149"/>
  <c r="Y149"/>
  <c r="X149"/>
  <c r="W149"/>
  <c r="V149"/>
  <c r="BG149" s="1"/>
  <c r="U149"/>
  <c r="T149"/>
  <c r="S149"/>
  <c r="R149"/>
  <c r="Q149"/>
  <c r="P149"/>
  <c r="O149"/>
  <c r="N149"/>
  <c r="BF149" s="1"/>
  <c r="M149"/>
  <c r="L149"/>
  <c r="K149"/>
  <c r="J149"/>
  <c r="I149"/>
  <c r="H149"/>
  <c r="G149"/>
  <c r="F149"/>
  <c r="BE149" s="1"/>
  <c r="E149"/>
  <c r="D149"/>
  <c r="C149"/>
  <c r="A149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D148" s="1"/>
  <c r="A148"/>
  <c r="AP147"/>
  <c r="AO147"/>
  <c r="AN147"/>
  <c r="AM147"/>
  <c r="AL147"/>
  <c r="AK147"/>
  <c r="AJ147"/>
  <c r="AI147"/>
  <c r="AH147"/>
  <c r="AG147"/>
  <c r="AF147"/>
  <c r="AE147"/>
  <c r="AD147"/>
  <c r="BH147" s="1"/>
  <c r="AC147"/>
  <c r="AB147"/>
  <c r="AA147"/>
  <c r="Z147"/>
  <c r="Y147"/>
  <c r="X147"/>
  <c r="W147"/>
  <c r="V147"/>
  <c r="BG147" s="1"/>
  <c r="U147"/>
  <c r="T147"/>
  <c r="S147"/>
  <c r="R147"/>
  <c r="Q147"/>
  <c r="P147"/>
  <c r="O147"/>
  <c r="N147"/>
  <c r="BF147" s="1"/>
  <c r="M147"/>
  <c r="L147"/>
  <c r="K147"/>
  <c r="J147"/>
  <c r="I147"/>
  <c r="H147"/>
  <c r="G147"/>
  <c r="F147"/>
  <c r="BE147" s="1"/>
  <c r="E147"/>
  <c r="D147"/>
  <c r="C147"/>
  <c r="A147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D146" s="1"/>
  <c r="A146"/>
  <c r="AP145"/>
  <c r="AO145"/>
  <c r="AN145"/>
  <c r="AM145"/>
  <c r="AL145"/>
  <c r="AK145"/>
  <c r="AJ145"/>
  <c r="AI145"/>
  <c r="AH145"/>
  <c r="AG145"/>
  <c r="AF145"/>
  <c r="AE145"/>
  <c r="AD145"/>
  <c r="BH145" s="1"/>
  <c r="AC145"/>
  <c r="AB145"/>
  <c r="AA145"/>
  <c r="Z145"/>
  <c r="Y145"/>
  <c r="X145"/>
  <c r="W145"/>
  <c r="V145"/>
  <c r="BG145" s="1"/>
  <c r="U145"/>
  <c r="T145"/>
  <c r="S145"/>
  <c r="R145"/>
  <c r="Q145"/>
  <c r="P145"/>
  <c r="O145"/>
  <c r="N145"/>
  <c r="BF145" s="1"/>
  <c r="M145"/>
  <c r="L145"/>
  <c r="K145"/>
  <c r="J145"/>
  <c r="I145"/>
  <c r="H145"/>
  <c r="G145"/>
  <c r="F145"/>
  <c r="BE145" s="1"/>
  <c r="E145"/>
  <c r="D145"/>
  <c r="C145"/>
  <c r="A145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BF144" s="1"/>
  <c r="M144"/>
  <c r="L144"/>
  <c r="K144"/>
  <c r="J144"/>
  <c r="I144"/>
  <c r="H144"/>
  <c r="G144"/>
  <c r="F144"/>
  <c r="BE144" s="1"/>
  <c r="E144"/>
  <c r="D144"/>
  <c r="C144"/>
  <c r="A144"/>
  <c r="AP143"/>
  <c r="AO143"/>
  <c r="AN143"/>
  <c r="AM143"/>
  <c r="AL143"/>
  <c r="AK143"/>
  <c r="AJ143"/>
  <c r="AI143"/>
  <c r="AH143"/>
  <c r="AG143"/>
  <c r="AF143"/>
  <c r="AE143"/>
  <c r="AD143"/>
  <c r="BH143" s="1"/>
  <c r="AC143"/>
  <c r="AB143"/>
  <c r="AA143"/>
  <c r="Z143"/>
  <c r="Y143"/>
  <c r="X143"/>
  <c r="W143"/>
  <c r="V143"/>
  <c r="BG143" s="1"/>
  <c r="U143"/>
  <c r="T143"/>
  <c r="S143"/>
  <c r="R143"/>
  <c r="Q143"/>
  <c r="P143"/>
  <c r="O143"/>
  <c r="N143"/>
  <c r="BF143" s="1"/>
  <c r="M143"/>
  <c r="L143"/>
  <c r="K143"/>
  <c r="J143"/>
  <c r="I143"/>
  <c r="H143"/>
  <c r="G143"/>
  <c r="F143"/>
  <c r="BE143" s="1"/>
  <c r="E143"/>
  <c r="D143"/>
  <c r="C143"/>
  <c r="A143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BG142" s="1"/>
  <c r="U142"/>
  <c r="T142"/>
  <c r="S142"/>
  <c r="R142"/>
  <c r="Q142"/>
  <c r="P142"/>
  <c r="O142"/>
  <c r="N142"/>
  <c r="BF142" s="1"/>
  <c r="M142"/>
  <c r="L142"/>
  <c r="K142"/>
  <c r="J142"/>
  <c r="I142"/>
  <c r="H142"/>
  <c r="G142"/>
  <c r="F142"/>
  <c r="BE142" s="1"/>
  <c r="E142"/>
  <c r="D142"/>
  <c r="C142"/>
  <c r="A142"/>
  <c r="AP141"/>
  <c r="AO141"/>
  <c r="AN141"/>
  <c r="AM141"/>
  <c r="AL141"/>
  <c r="AK141"/>
  <c r="AJ141"/>
  <c r="AI141"/>
  <c r="AH141"/>
  <c r="AG141"/>
  <c r="AF141"/>
  <c r="AE141"/>
  <c r="AD141"/>
  <c r="BH141" s="1"/>
  <c r="AC141"/>
  <c r="AB141"/>
  <c r="AA141"/>
  <c r="Z141"/>
  <c r="Y141"/>
  <c r="X141"/>
  <c r="W141"/>
  <c r="V141"/>
  <c r="BG141" s="1"/>
  <c r="U141"/>
  <c r="T141"/>
  <c r="S141"/>
  <c r="R141"/>
  <c r="Q141"/>
  <c r="P141"/>
  <c r="O141"/>
  <c r="N141"/>
  <c r="BF141" s="1"/>
  <c r="M141"/>
  <c r="L141"/>
  <c r="K141"/>
  <c r="J141"/>
  <c r="I141"/>
  <c r="H141"/>
  <c r="G141"/>
  <c r="F141"/>
  <c r="BE141" s="1"/>
  <c r="E141"/>
  <c r="D141"/>
  <c r="C141"/>
  <c r="A141"/>
  <c r="AP140"/>
  <c r="AO140"/>
  <c r="AN140"/>
  <c r="AM140"/>
  <c r="AL140"/>
  <c r="AK140"/>
  <c r="AJ140"/>
  <c r="AI140"/>
  <c r="AH140"/>
  <c r="AG140"/>
  <c r="AF140"/>
  <c r="AE140"/>
  <c r="AD140"/>
  <c r="BH140" s="1"/>
  <c r="AC140"/>
  <c r="AB140"/>
  <c r="AA140"/>
  <c r="Z140"/>
  <c r="Y140"/>
  <c r="X140"/>
  <c r="W140"/>
  <c r="V140"/>
  <c r="BG140" s="1"/>
  <c r="U140"/>
  <c r="T140"/>
  <c r="S140"/>
  <c r="R140"/>
  <c r="Q140"/>
  <c r="P140"/>
  <c r="O140"/>
  <c r="N140"/>
  <c r="BF140" s="1"/>
  <c r="M140"/>
  <c r="L140"/>
  <c r="K140"/>
  <c r="J140"/>
  <c r="I140"/>
  <c r="H140"/>
  <c r="G140"/>
  <c r="F140"/>
  <c r="BE140" s="1"/>
  <c r="E140"/>
  <c r="D140"/>
  <c r="C140"/>
  <c r="A140"/>
  <c r="AP139"/>
  <c r="AO139"/>
  <c r="AN139"/>
  <c r="AM139"/>
  <c r="AL139"/>
  <c r="AK139"/>
  <c r="AJ139"/>
  <c r="AI139"/>
  <c r="AH139"/>
  <c r="AG139"/>
  <c r="AF139"/>
  <c r="AE139"/>
  <c r="AD139"/>
  <c r="BH139" s="1"/>
  <c r="AC139"/>
  <c r="AB139"/>
  <c r="AA139"/>
  <c r="Z139"/>
  <c r="Y139"/>
  <c r="X139"/>
  <c r="W139"/>
  <c r="V139"/>
  <c r="BG139" s="1"/>
  <c r="U139"/>
  <c r="T139"/>
  <c r="S139"/>
  <c r="R139"/>
  <c r="Q139"/>
  <c r="P139"/>
  <c r="O139"/>
  <c r="N139"/>
  <c r="BF139" s="1"/>
  <c r="M139"/>
  <c r="L139"/>
  <c r="K139"/>
  <c r="J139"/>
  <c r="I139"/>
  <c r="H139"/>
  <c r="G139"/>
  <c r="F139"/>
  <c r="BE139" s="1"/>
  <c r="E139"/>
  <c r="D139"/>
  <c r="C139"/>
  <c r="BD139" s="1"/>
  <c r="A139"/>
  <c r="AP138"/>
  <c r="AO138"/>
  <c r="AN138"/>
  <c r="AM138"/>
  <c r="AL138"/>
  <c r="AK138"/>
  <c r="AJ138"/>
  <c r="AI138"/>
  <c r="AH138"/>
  <c r="AG138"/>
  <c r="AF138"/>
  <c r="AE138"/>
  <c r="AD138"/>
  <c r="BH138" s="1"/>
  <c r="AC138"/>
  <c r="AB138"/>
  <c r="AA138"/>
  <c r="Z138"/>
  <c r="Y138"/>
  <c r="X138"/>
  <c r="W138"/>
  <c r="V138"/>
  <c r="BG138" s="1"/>
  <c r="U138"/>
  <c r="T138"/>
  <c r="S138"/>
  <c r="R138"/>
  <c r="Q138"/>
  <c r="P138"/>
  <c r="O138"/>
  <c r="N138"/>
  <c r="BF138" s="1"/>
  <c r="M138"/>
  <c r="L138"/>
  <c r="K138"/>
  <c r="J138"/>
  <c r="I138"/>
  <c r="H138"/>
  <c r="G138"/>
  <c r="F138"/>
  <c r="BE138" s="1"/>
  <c r="E138"/>
  <c r="D138"/>
  <c r="C138"/>
  <c r="A138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BG137" s="1"/>
  <c r="U137"/>
  <c r="T137"/>
  <c r="S137"/>
  <c r="R137"/>
  <c r="Q137"/>
  <c r="P137"/>
  <c r="O137"/>
  <c r="N137"/>
  <c r="BF137" s="1"/>
  <c r="M137"/>
  <c r="L137"/>
  <c r="K137"/>
  <c r="J137"/>
  <c r="I137"/>
  <c r="H137"/>
  <c r="G137"/>
  <c r="F137"/>
  <c r="BE137" s="1"/>
  <c r="E137"/>
  <c r="D137"/>
  <c r="C137"/>
  <c r="BD137" s="1"/>
  <c r="A137"/>
  <c r="AP136"/>
  <c r="AO136"/>
  <c r="AN136"/>
  <c r="AM136"/>
  <c r="AL136"/>
  <c r="AK136"/>
  <c r="AJ136"/>
  <c r="AI136"/>
  <c r="AH136"/>
  <c r="AG136"/>
  <c r="AF136"/>
  <c r="AE136"/>
  <c r="AD136"/>
  <c r="BH136" s="1"/>
  <c r="AC136"/>
  <c r="AB136"/>
  <c r="AA136"/>
  <c r="Z136"/>
  <c r="Y136"/>
  <c r="X136"/>
  <c r="W136"/>
  <c r="V136"/>
  <c r="BG136" s="1"/>
  <c r="U136"/>
  <c r="T136"/>
  <c r="S136"/>
  <c r="R136"/>
  <c r="Q136"/>
  <c r="P136"/>
  <c r="O136"/>
  <c r="N136"/>
  <c r="BF136" s="1"/>
  <c r="M136"/>
  <c r="L136"/>
  <c r="K136"/>
  <c r="J136"/>
  <c r="I136"/>
  <c r="H136"/>
  <c r="G136"/>
  <c r="F136"/>
  <c r="BE136" s="1"/>
  <c r="E136"/>
  <c r="D136"/>
  <c r="C136"/>
  <c r="A136"/>
  <c r="AP135"/>
  <c r="AO135"/>
  <c r="AN135"/>
  <c r="AM135"/>
  <c r="AL135"/>
  <c r="AK135"/>
  <c r="AJ135"/>
  <c r="AI135"/>
  <c r="AH135"/>
  <c r="AG135"/>
  <c r="AF135"/>
  <c r="AE135"/>
  <c r="AD135"/>
  <c r="BH135" s="1"/>
  <c r="AC135"/>
  <c r="AB135"/>
  <c r="AA135"/>
  <c r="Z135"/>
  <c r="Y135"/>
  <c r="X135"/>
  <c r="W135"/>
  <c r="V135"/>
  <c r="BG135" s="1"/>
  <c r="U135"/>
  <c r="T135"/>
  <c r="S135"/>
  <c r="R135"/>
  <c r="Q135"/>
  <c r="P135"/>
  <c r="O135"/>
  <c r="N135"/>
  <c r="BF135" s="1"/>
  <c r="M135"/>
  <c r="L135"/>
  <c r="K135"/>
  <c r="J135"/>
  <c r="I135"/>
  <c r="H135"/>
  <c r="G135"/>
  <c r="F135"/>
  <c r="BE135" s="1"/>
  <c r="E135"/>
  <c r="D135"/>
  <c r="C135"/>
  <c r="A135"/>
  <c r="AP134"/>
  <c r="AO134"/>
  <c r="AN134"/>
  <c r="AM134"/>
  <c r="AL134"/>
  <c r="AK134"/>
  <c r="AJ134"/>
  <c r="AI134"/>
  <c r="AH134"/>
  <c r="AG134"/>
  <c r="AF134"/>
  <c r="AE134"/>
  <c r="AD134"/>
  <c r="BH134" s="1"/>
  <c r="AC134"/>
  <c r="AB134"/>
  <c r="AA134"/>
  <c r="Z134"/>
  <c r="Y134"/>
  <c r="X134"/>
  <c r="W134"/>
  <c r="V134"/>
  <c r="BG134" s="1"/>
  <c r="U134"/>
  <c r="T134"/>
  <c r="S134"/>
  <c r="R134"/>
  <c r="Q134"/>
  <c r="P134"/>
  <c r="O134"/>
  <c r="N134"/>
  <c r="BF134" s="1"/>
  <c r="M134"/>
  <c r="L134"/>
  <c r="K134"/>
  <c r="J134"/>
  <c r="I134"/>
  <c r="H134"/>
  <c r="G134"/>
  <c r="F134"/>
  <c r="BE134" s="1"/>
  <c r="E134"/>
  <c r="D134"/>
  <c r="C134"/>
  <c r="A134"/>
  <c r="AP133"/>
  <c r="AO133"/>
  <c r="AN133"/>
  <c r="AM133"/>
  <c r="AL133"/>
  <c r="AK133"/>
  <c r="AJ133"/>
  <c r="AI133"/>
  <c r="AH133"/>
  <c r="AG133"/>
  <c r="AF133"/>
  <c r="AE133"/>
  <c r="AD133"/>
  <c r="BH133" s="1"/>
  <c r="AC133"/>
  <c r="AB133"/>
  <c r="AA133"/>
  <c r="Z133"/>
  <c r="Y133"/>
  <c r="X133"/>
  <c r="W133"/>
  <c r="V133"/>
  <c r="BG133" s="1"/>
  <c r="U133"/>
  <c r="T133"/>
  <c r="S133"/>
  <c r="R133"/>
  <c r="Q133"/>
  <c r="P133"/>
  <c r="O133"/>
  <c r="N133"/>
  <c r="BF133" s="1"/>
  <c r="M133"/>
  <c r="L133"/>
  <c r="K133"/>
  <c r="J133"/>
  <c r="I133"/>
  <c r="H133"/>
  <c r="G133"/>
  <c r="F133"/>
  <c r="BE133" s="1"/>
  <c r="E133"/>
  <c r="D133"/>
  <c r="C133"/>
  <c r="A133"/>
  <c r="AP132"/>
  <c r="AO132"/>
  <c r="AN132"/>
  <c r="AM132"/>
  <c r="AL132"/>
  <c r="AK132"/>
  <c r="AJ132"/>
  <c r="AI132"/>
  <c r="AH132"/>
  <c r="AG132"/>
  <c r="AF132"/>
  <c r="AE132"/>
  <c r="AD132"/>
  <c r="BH132" s="1"/>
  <c r="AC132"/>
  <c r="AB132"/>
  <c r="AA132"/>
  <c r="Z132"/>
  <c r="Y132"/>
  <c r="X132"/>
  <c r="W132"/>
  <c r="V132"/>
  <c r="BG132" s="1"/>
  <c r="U132"/>
  <c r="T132"/>
  <c r="S132"/>
  <c r="R132"/>
  <c r="Q132"/>
  <c r="P132"/>
  <c r="O132"/>
  <c r="N132"/>
  <c r="BF132" s="1"/>
  <c r="M132"/>
  <c r="L132"/>
  <c r="K132"/>
  <c r="J132"/>
  <c r="I132"/>
  <c r="H132"/>
  <c r="G132"/>
  <c r="F132"/>
  <c r="BE132" s="1"/>
  <c r="E132"/>
  <c r="D132"/>
  <c r="C132"/>
  <c r="A132"/>
  <c r="AP131"/>
  <c r="AO131"/>
  <c r="AN131"/>
  <c r="AM131"/>
  <c r="AL131"/>
  <c r="AK131"/>
  <c r="AJ131"/>
  <c r="AI131"/>
  <c r="AH131"/>
  <c r="AG131"/>
  <c r="AF131"/>
  <c r="AE131"/>
  <c r="AD131"/>
  <c r="BH131" s="1"/>
  <c r="AC131"/>
  <c r="AB131"/>
  <c r="AA131"/>
  <c r="Z131"/>
  <c r="Y131"/>
  <c r="X131"/>
  <c r="W131"/>
  <c r="V131"/>
  <c r="BG131" s="1"/>
  <c r="U131"/>
  <c r="T131"/>
  <c r="S131"/>
  <c r="R131"/>
  <c r="Q131"/>
  <c r="P131"/>
  <c r="O131"/>
  <c r="N131"/>
  <c r="BF131" s="1"/>
  <c r="M131"/>
  <c r="L131"/>
  <c r="K131"/>
  <c r="J131"/>
  <c r="I131"/>
  <c r="H131"/>
  <c r="G131"/>
  <c r="F131"/>
  <c r="BE131" s="1"/>
  <c r="E131"/>
  <c r="D131"/>
  <c r="C131"/>
  <c r="A131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BG130" s="1"/>
  <c r="U130"/>
  <c r="T130"/>
  <c r="S130"/>
  <c r="R130"/>
  <c r="Q130"/>
  <c r="P130"/>
  <c r="O130"/>
  <c r="N130"/>
  <c r="BF130" s="1"/>
  <c r="M130"/>
  <c r="L130"/>
  <c r="K130"/>
  <c r="J130"/>
  <c r="I130"/>
  <c r="H130"/>
  <c r="G130"/>
  <c r="F130"/>
  <c r="BE130" s="1"/>
  <c r="E130"/>
  <c r="D130"/>
  <c r="C130"/>
  <c r="A130"/>
  <c r="AP129"/>
  <c r="AO129"/>
  <c r="AN129"/>
  <c r="AM129"/>
  <c r="AL129"/>
  <c r="AK129"/>
  <c r="AJ129"/>
  <c r="AI129"/>
  <c r="AH129"/>
  <c r="AG129"/>
  <c r="AF129"/>
  <c r="AE129"/>
  <c r="AD129"/>
  <c r="BH129" s="1"/>
  <c r="AC129"/>
  <c r="AB129"/>
  <c r="AA129"/>
  <c r="Z129"/>
  <c r="Y129"/>
  <c r="X129"/>
  <c r="W129"/>
  <c r="V129"/>
  <c r="BG129" s="1"/>
  <c r="U129"/>
  <c r="T129"/>
  <c r="S129"/>
  <c r="R129"/>
  <c r="Q129"/>
  <c r="P129"/>
  <c r="O129"/>
  <c r="N129"/>
  <c r="BF129" s="1"/>
  <c r="M129"/>
  <c r="L129"/>
  <c r="K129"/>
  <c r="J129"/>
  <c r="I129"/>
  <c r="H129"/>
  <c r="G129"/>
  <c r="F129"/>
  <c r="BE129" s="1"/>
  <c r="E129"/>
  <c r="D129"/>
  <c r="C129"/>
  <c r="A129"/>
  <c r="AP128"/>
  <c r="AO128"/>
  <c r="AN128"/>
  <c r="AM128"/>
  <c r="AL128"/>
  <c r="AK128"/>
  <c r="AJ128"/>
  <c r="AI128"/>
  <c r="AH128"/>
  <c r="AG128"/>
  <c r="AF128"/>
  <c r="AE128"/>
  <c r="AD128"/>
  <c r="BH128" s="1"/>
  <c r="AC128"/>
  <c r="AB128"/>
  <c r="AA128"/>
  <c r="Z128"/>
  <c r="Y128"/>
  <c r="X128"/>
  <c r="W128"/>
  <c r="V128"/>
  <c r="BG128" s="1"/>
  <c r="U128"/>
  <c r="T128"/>
  <c r="S128"/>
  <c r="R128"/>
  <c r="Q128"/>
  <c r="P128"/>
  <c r="O128"/>
  <c r="N128"/>
  <c r="BF128" s="1"/>
  <c r="M128"/>
  <c r="L128"/>
  <c r="K128"/>
  <c r="J128"/>
  <c r="I128"/>
  <c r="H128"/>
  <c r="G128"/>
  <c r="F128"/>
  <c r="BE128" s="1"/>
  <c r="E128"/>
  <c r="D128"/>
  <c r="C128"/>
  <c r="A128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BG127" s="1"/>
  <c r="U127"/>
  <c r="T127"/>
  <c r="S127"/>
  <c r="R127"/>
  <c r="Q127"/>
  <c r="P127"/>
  <c r="O127"/>
  <c r="N127"/>
  <c r="BF127" s="1"/>
  <c r="M127"/>
  <c r="L127"/>
  <c r="K127"/>
  <c r="J127"/>
  <c r="I127"/>
  <c r="H127"/>
  <c r="G127"/>
  <c r="F127"/>
  <c r="BE127" s="1"/>
  <c r="E127"/>
  <c r="D127"/>
  <c r="C127"/>
  <c r="A127"/>
  <c r="AP126"/>
  <c r="AO126"/>
  <c r="AN126"/>
  <c r="AM126"/>
  <c r="AL126"/>
  <c r="AK126"/>
  <c r="AJ126"/>
  <c r="AI126"/>
  <c r="AH126"/>
  <c r="AG126"/>
  <c r="AF126"/>
  <c r="AE126"/>
  <c r="AD126"/>
  <c r="BH126" s="1"/>
  <c r="AC126"/>
  <c r="AB126"/>
  <c r="AA126"/>
  <c r="Z126"/>
  <c r="Y126"/>
  <c r="X126"/>
  <c r="W126"/>
  <c r="V126"/>
  <c r="BG126" s="1"/>
  <c r="U126"/>
  <c r="T126"/>
  <c r="S126"/>
  <c r="R126"/>
  <c r="Q126"/>
  <c r="P126"/>
  <c r="O126"/>
  <c r="N126"/>
  <c r="BF126" s="1"/>
  <c r="M126"/>
  <c r="L126"/>
  <c r="K126"/>
  <c r="J126"/>
  <c r="I126"/>
  <c r="H126"/>
  <c r="G126"/>
  <c r="F126"/>
  <c r="BE126" s="1"/>
  <c r="E126"/>
  <c r="D126"/>
  <c r="C126"/>
  <c r="A126"/>
  <c r="AP125"/>
  <c r="AO125"/>
  <c r="AN125"/>
  <c r="AM125"/>
  <c r="AL125"/>
  <c r="AK125"/>
  <c r="AJ125"/>
  <c r="AI125"/>
  <c r="AH125"/>
  <c r="AG125"/>
  <c r="AF125"/>
  <c r="AE125"/>
  <c r="AD125"/>
  <c r="BH125" s="1"/>
  <c r="AC125"/>
  <c r="AB125"/>
  <c r="AA125"/>
  <c r="Z125"/>
  <c r="Y125"/>
  <c r="X125"/>
  <c r="W125"/>
  <c r="V125"/>
  <c r="BG125" s="1"/>
  <c r="U125"/>
  <c r="T125"/>
  <c r="S125"/>
  <c r="R125"/>
  <c r="Q125"/>
  <c r="P125"/>
  <c r="O125"/>
  <c r="N125"/>
  <c r="BF125" s="1"/>
  <c r="M125"/>
  <c r="L125"/>
  <c r="K125"/>
  <c r="J125"/>
  <c r="I125"/>
  <c r="H125"/>
  <c r="G125"/>
  <c r="F125"/>
  <c r="BE125" s="1"/>
  <c r="E125"/>
  <c r="D125"/>
  <c r="C125"/>
  <c r="A125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BG124" s="1"/>
  <c r="U124"/>
  <c r="T124"/>
  <c r="S124"/>
  <c r="R124"/>
  <c r="Q124"/>
  <c r="P124"/>
  <c r="O124"/>
  <c r="N124"/>
  <c r="BF124" s="1"/>
  <c r="M124"/>
  <c r="L124"/>
  <c r="K124"/>
  <c r="J124"/>
  <c r="I124"/>
  <c r="H124"/>
  <c r="G124"/>
  <c r="F124"/>
  <c r="BE124" s="1"/>
  <c r="E124"/>
  <c r="D124"/>
  <c r="C124"/>
  <c r="A124"/>
  <c r="AP123"/>
  <c r="AO123"/>
  <c r="AN123"/>
  <c r="AM123"/>
  <c r="AL123"/>
  <c r="AK123"/>
  <c r="AJ123"/>
  <c r="AI123"/>
  <c r="AH123"/>
  <c r="AG123"/>
  <c r="AF123"/>
  <c r="AE123"/>
  <c r="AD123"/>
  <c r="BH123" s="1"/>
  <c r="AC123"/>
  <c r="AB123"/>
  <c r="AA123"/>
  <c r="Z123"/>
  <c r="Y123"/>
  <c r="X123"/>
  <c r="W123"/>
  <c r="V123"/>
  <c r="BG123" s="1"/>
  <c r="U123"/>
  <c r="T123"/>
  <c r="S123"/>
  <c r="R123"/>
  <c r="Q123"/>
  <c r="P123"/>
  <c r="O123"/>
  <c r="N123"/>
  <c r="BF123" s="1"/>
  <c r="M123"/>
  <c r="L123"/>
  <c r="K123"/>
  <c r="J123"/>
  <c r="I123"/>
  <c r="H123"/>
  <c r="G123"/>
  <c r="F123"/>
  <c r="BE123" s="1"/>
  <c r="E123"/>
  <c r="D123"/>
  <c r="C123"/>
  <c r="A123"/>
  <c r="AP122"/>
  <c r="AO122"/>
  <c r="AN122"/>
  <c r="AM122"/>
  <c r="AL122"/>
  <c r="AK122"/>
  <c r="AJ122"/>
  <c r="AI122"/>
  <c r="AH122"/>
  <c r="AG122"/>
  <c r="AF122"/>
  <c r="AE122"/>
  <c r="AD122"/>
  <c r="BH122" s="1"/>
  <c r="AC122"/>
  <c r="AB122"/>
  <c r="AA122"/>
  <c r="Z122"/>
  <c r="Y122"/>
  <c r="X122"/>
  <c r="W122"/>
  <c r="V122"/>
  <c r="BG122" s="1"/>
  <c r="U122"/>
  <c r="T122"/>
  <c r="S122"/>
  <c r="R122"/>
  <c r="Q122"/>
  <c r="P122"/>
  <c r="O122"/>
  <c r="N122"/>
  <c r="BF122" s="1"/>
  <c r="M122"/>
  <c r="L122"/>
  <c r="K122"/>
  <c r="J122"/>
  <c r="I122"/>
  <c r="H122"/>
  <c r="G122"/>
  <c r="F122"/>
  <c r="BE122" s="1"/>
  <c r="E122"/>
  <c r="D122"/>
  <c r="C122"/>
  <c r="A122"/>
  <c r="AP121"/>
  <c r="AO121"/>
  <c r="AN121"/>
  <c r="AM121"/>
  <c r="AL121"/>
  <c r="AK121"/>
  <c r="AJ121"/>
  <c r="AI121"/>
  <c r="AH121"/>
  <c r="AG121"/>
  <c r="AF121"/>
  <c r="AE121"/>
  <c r="AD121"/>
  <c r="BH121" s="1"/>
  <c r="AC121"/>
  <c r="AB121"/>
  <c r="AA121"/>
  <c r="Z121"/>
  <c r="Y121"/>
  <c r="X121"/>
  <c r="W121"/>
  <c r="V121"/>
  <c r="BG121" s="1"/>
  <c r="U121"/>
  <c r="T121"/>
  <c r="S121"/>
  <c r="R121"/>
  <c r="Q121"/>
  <c r="P121"/>
  <c r="O121"/>
  <c r="N121"/>
  <c r="BF121" s="1"/>
  <c r="M121"/>
  <c r="L121"/>
  <c r="K121"/>
  <c r="J121"/>
  <c r="I121"/>
  <c r="H121"/>
  <c r="G121"/>
  <c r="F121"/>
  <c r="BE121" s="1"/>
  <c r="E121"/>
  <c r="D121"/>
  <c r="C121"/>
  <c r="A121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BG120" s="1"/>
  <c r="U120"/>
  <c r="T120"/>
  <c r="S120"/>
  <c r="R120"/>
  <c r="Q120"/>
  <c r="P120"/>
  <c r="O120"/>
  <c r="N120"/>
  <c r="BF120" s="1"/>
  <c r="M120"/>
  <c r="L120"/>
  <c r="K120"/>
  <c r="J120"/>
  <c r="I120"/>
  <c r="H120"/>
  <c r="G120"/>
  <c r="F120"/>
  <c r="BE120" s="1"/>
  <c r="E120"/>
  <c r="D120"/>
  <c r="C120"/>
  <c r="BD120" s="1"/>
  <c r="A120"/>
  <c r="AP119"/>
  <c r="AO119"/>
  <c r="AN119"/>
  <c r="AM119"/>
  <c r="AL119"/>
  <c r="AK119"/>
  <c r="AJ119"/>
  <c r="AI119"/>
  <c r="AH119"/>
  <c r="AG119"/>
  <c r="AF119"/>
  <c r="AE119"/>
  <c r="AD119"/>
  <c r="BH119" s="1"/>
  <c r="AC119"/>
  <c r="AB119"/>
  <c r="AA119"/>
  <c r="Z119"/>
  <c r="Y119"/>
  <c r="X119"/>
  <c r="W119"/>
  <c r="V119"/>
  <c r="BG119" s="1"/>
  <c r="U119"/>
  <c r="T119"/>
  <c r="S119"/>
  <c r="R119"/>
  <c r="Q119"/>
  <c r="P119"/>
  <c r="O119"/>
  <c r="N119"/>
  <c r="BF119" s="1"/>
  <c r="M119"/>
  <c r="L119"/>
  <c r="K119"/>
  <c r="J119"/>
  <c r="I119"/>
  <c r="H119"/>
  <c r="G119"/>
  <c r="F119"/>
  <c r="BE119" s="1"/>
  <c r="E119"/>
  <c r="D119"/>
  <c r="C119"/>
  <c r="A119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BG118" s="1"/>
  <c r="U118"/>
  <c r="T118"/>
  <c r="S118"/>
  <c r="R118"/>
  <c r="Q118"/>
  <c r="P118"/>
  <c r="O118"/>
  <c r="N118"/>
  <c r="BF118" s="1"/>
  <c r="M118"/>
  <c r="L118"/>
  <c r="K118"/>
  <c r="J118"/>
  <c r="I118"/>
  <c r="H118"/>
  <c r="G118"/>
  <c r="F118"/>
  <c r="BE118" s="1"/>
  <c r="E118"/>
  <c r="D118"/>
  <c r="C118"/>
  <c r="A118"/>
  <c r="AP117"/>
  <c r="AO117"/>
  <c r="AN117"/>
  <c r="AM117"/>
  <c r="AL117"/>
  <c r="AK117"/>
  <c r="AJ117"/>
  <c r="AI117"/>
  <c r="AH117"/>
  <c r="AG117"/>
  <c r="AF117"/>
  <c r="AE117"/>
  <c r="AD117"/>
  <c r="BH117" s="1"/>
  <c r="AC117"/>
  <c r="AB117"/>
  <c r="AA117"/>
  <c r="Z117"/>
  <c r="Y117"/>
  <c r="X117"/>
  <c r="W117"/>
  <c r="V117"/>
  <c r="BG117" s="1"/>
  <c r="U117"/>
  <c r="T117"/>
  <c r="S117"/>
  <c r="R117"/>
  <c r="Q117"/>
  <c r="P117"/>
  <c r="O117"/>
  <c r="N117"/>
  <c r="BF117" s="1"/>
  <c r="M117"/>
  <c r="L117"/>
  <c r="K117"/>
  <c r="J117"/>
  <c r="I117"/>
  <c r="H117"/>
  <c r="G117"/>
  <c r="F117"/>
  <c r="BE117" s="1"/>
  <c r="E117"/>
  <c r="D117"/>
  <c r="C117"/>
  <c r="A117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BG116" s="1"/>
  <c r="U116"/>
  <c r="T116"/>
  <c r="S116"/>
  <c r="R116"/>
  <c r="Q116"/>
  <c r="P116"/>
  <c r="O116"/>
  <c r="N116"/>
  <c r="BF116" s="1"/>
  <c r="M116"/>
  <c r="L116"/>
  <c r="K116"/>
  <c r="J116"/>
  <c r="I116"/>
  <c r="H116"/>
  <c r="G116"/>
  <c r="F116"/>
  <c r="BE116" s="1"/>
  <c r="E116"/>
  <c r="D116"/>
  <c r="C116"/>
  <c r="A116"/>
  <c r="AP115"/>
  <c r="AO115"/>
  <c r="AN115"/>
  <c r="AM115"/>
  <c r="AL115"/>
  <c r="AK115"/>
  <c r="AJ115"/>
  <c r="AI115"/>
  <c r="AH115"/>
  <c r="AG115"/>
  <c r="AF115"/>
  <c r="AE115"/>
  <c r="AD115"/>
  <c r="BH115" s="1"/>
  <c r="AC115"/>
  <c r="AB115"/>
  <c r="AA115"/>
  <c r="Z115"/>
  <c r="Y115"/>
  <c r="X115"/>
  <c r="W115"/>
  <c r="V115"/>
  <c r="BG115" s="1"/>
  <c r="U115"/>
  <c r="T115"/>
  <c r="S115"/>
  <c r="R115"/>
  <c r="Q115"/>
  <c r="P115"/>
  <c r="O115"/>
  <c r="N115"/>
  <c r="BF115" s="1"/>
  <c r="M115"/>
  <c r="L115"/>
  <c r="K115"/>
  <c r="J115"/>
  <c r="I115"/>
  <c r="H115"/>
  <c r="G115"/>
  <c r="F115"/>
  <c r="BE115" s="1"/>
  <c r="E115"/>
  <c r="D115"/>
  <c r="C115"/>
  <c r="A115"/>
  <c r="AP114"/>
  <c r="AO114"/>
  <c r="AN114"/>
  <c r="AM114"/>
  <c r="AL114"/>
  <c r="AK114"/>
  <c r="AJ114"/>
  <c r="AI114"/>
  <c r="AH114"/>
  <c r="AG114"/>
  <c r="AF114"/>
  <c r="AE114"/>
  <c r="AD114"/>
  <c r="BH114" s="1"/>
  <c r="AC114"/>
  <c r="AB114"/>
  <c r="AA114"/>
  <c r="Z114"/>
  <c r="Y114"/>
  <c r="X114"/>
  <c r="W114"/>
  <c r="V114"/>
  <c r="BG114" s="1"/>
  <c r="U114"/>
  <c r="T114"/>
  <c r="S114"/>
  <c r="R114"/>
  <c r="Q114"/>
  <c r="P114"/>
  <c r="O114"/>
  <c r="N114"/>
  <c r="BF114" s="1"/>
  <c r="M114"/>
  <c r="L114"/>
  <c r="K114"/>
  <c r="J114"/>
  <c r="I114"/>
  <c r="H114"/>
  <c r="G114"/>
  <c r="F114"/>
  <c r="BE114" s="1"/>
  <c r="E114"/>
  <c r="D114"/>
  <c r="C114"/>
  <c r="A114"/>
  <c r="AP113"/>
  <c r="AO113"/>
  <c r="AN113"/>
  <c r="AM113"/>
  <c r="AL113"/>
  <c r="AK113"/>
  <c r="AJ113"/>
  <c r="AI113"/>
  <c r="AH113"/>
  <c r="AG113"/>
  <c r="AF113"/>
  <c r="AE113"/>
  <c r="AD113"/>
  <c r="BH113" s="1"/>
  <c r="AC113"/>
  <c r="AB113"/>
  <c r="AA113"/>
  <c r="Z113"/>
  <c r="Y113"/>
  <c r="X113"/>
  <c r="W113"/>
  <c r="V113"/>
  <c r="BG113" s="1"/>
  <c r="U113"/>
  <c r="T113"/>
  <c r="S113"/>
  <c r="R113"/>
  <c r="Q113"/>
  <c r="P113"/>
  <c r="O113"/>
  <c r="N113"/>
  <c r="BF113" s="1"/>
  <c r="M113"/>
  <c r="L113"/>
  <c r="K113"/>
  <c r="J113"/>
  <c r="I113"/>
  <c r="H113"/>
  <c r="G113"/>
  <c r="F113"/>
  <c r="BE113" s="1"/>
  <c r="E113"/>
  <c r="D113"/>
  <c r="C113"/>
  <c r="A113"/>
  <c r="AP112"/>
  <c r="AO112"/>
  <c r="AN112"/>
  <c r="AM112"/>
  <c r="AL112"/>
  <c r="AK112"/>
  <c r="AJ112"/>
  <c r="AI112"/>
  <c r="AH112"/>
  <c r="AG112"/>
  <c r="AF112"/>
  <c r="AE112"/>
  <c r="AD112"/>
  <c r="BH112" s="1"/>
  <c r="AC112"/>
  <c r="AB112"/>
  <c r="AA112"/>
  <c r="Z112"/>
  <c r="Y112"/>
  <c r="X112"/>
  <c r="W112"/>
  <c r="V112"/>
  <c r="BG112" s="1"/>
  <c r="U112"/>
  <c r="T112"/>
  <c r="S112"/>
  <c r="R112"/>
  <c r="Q112"/>
  <c r="P112"/>
  <c r="O112"/>
  <c r="N112"/>
  <c r="BF112" s="1"/>
  <c r="M112"/>
  <c r="L112"/>
  <c r="K112"/>
  <c r="J112"/>
  <c r="I112"/>
  <c r="H112"/>
  <c r="G112"/>
  <c r="F112"/>
  <c r="BE112" s="1"/>
  <c r="E112"/>
  <c r="D112"/>
  <c r="C112"/>
  <c r="A112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BF111" s="1"/>
  <c r="M111"/>
  <c r="L111"/>
  <c r="K111"/>
  <c r="J111"/>
  <c r="I111"/>
  <c r="H111"/>
  <c r="G111"/>
  <c r="F111"/>
  <c r="BE111" s="1"/>
  <c r="E111"/>
  <c r="D111"/>
  <c r="C111"/>
  <c r="A111"/>
  <c r="AP110"/>
  <c r="AO110"/>
  <c r="AN110"/>
  <c r="AM110"/>
  <c r="AL110"/>
  <c r="AK110"/>
  <c r="AJ110"/>
  <c r="AI110"/>
  <c r="AH110"/>
  <c r="AG110"/>
  <c r="AF110"/>
  <c r="AE110"/>
  <c r="AD110"/>
  <c r="BH110" s="1"/>
  <c r="AC110"/>
  <c r="AB110"/>
  <c r="AA110"/>
  <c r="Z110"/>
  <c r="Y110"/>
  <c r="X110"/>
  <c r="W110"/>
  <c r="V110"/>
  <c r="BG110" s="1"/>
  <c r="U110"/>
  <c r="T110"/>
  <c r="S110"/>
  <c r="R110"/>
  <c r="Q110"/>
  <c r="P110"/>
  <c r="O110"/>
  <c r="N110"/>
  <c r="BF110" s="1"/>
  <c r="M110"/>
  <c r="L110"/>
  <c r="K110"/>
  <c r="J110"/>
  <c r="I110"/>
  <c r="H110"/>
  <c r="G110"/>
  <c r="F110"/>
  <c r="BE110" s="1"/>
  <c r="E110"/>
  <c r="D110"/>
  <c r="C110"/>
  <c r="BD110" s="1"/>
  <c r="A110"/>
  <c r="AP109"/>
  <c r="AO109"/>
  <c r="AN109"/>
  <c r="AM109"/>
  <c r="AL109"/>
  <c r="AK109"/>
  <c r="AJ109"/>
  <c r="AI109"/>
  <c r="AH109"/>
  <c r="AG109"/>
  <c r="AF109"/>
  <c r="AE109"/>
  <c r="AD109"/>
  <c r="BH109" s="1"/>
  <c r="AC109"/>
  <c r="AB109"/>
  <c r="AA109"/>
  <c r="Z109"/>
  <c r="Y109"/>
  <c r="X109"/>
  <c r="W109"/>
  <c r="V109"/>
  <c r="BG109" s="1"/>
  <c r="U109"/>
  <c r="T109"/>
  <c r="S109"/>
  <c r="R109"/>
  <c r="Q109"/>
  <c r="P109"/>
  <c r="O109"/>
  <c r="N109"/>
  <c r="BF109" s="1"/>
  <c r="M109"/>
  <c r="L109"/>
  <c r="K109"/>
  <c r="J109"/>
  <c r="I109"/>
  <c r="H109"/>
  <c r="G109"/>
  <c r="F109"/>
  <c r="BE109" s="1"/>
  <c r="E109"/>
  <c r="D109"/>
  <c r="C109"/>
  <c r="A109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BF108" s="1"/>
  <c r="M108"/>
  <c r="L108"/>
  <c r="K108"/>
  <c r="J108"/>
  <c r="I108"/>
  <c r="H108"/>
  <c r="G108"/>
  <c r="F108"/>
  <c r="BE108" s="1"/>
  <c r="E108"/>
  <c r="D108"/>
  <c r="C108"/>
  <c r="BD108" s="1"/>
  <c r="A108"/>
  <c r="AP107"/>
  <c r="AO107"/>
  <c r="AN107"/>
  <c r="AM107"/>
  <c r="AL107"/>
  <c r="AK107"/>
  <c r="AJ107"/>
  <c r="AI107"/>
  <c r="AH107"/>
  <c r="AG107"/>
  <c r="AF107"/>
  <c r="AE107"/>
  <c r="AD107"/>
  <c r="BH107" s="1"/>
  <c r="AC107"/>
  <c r="AB107"/>
  <c r="AA107"/>
  <c r="Z107"/>
  <c r="Y107"/>
  <c r="X107"/>
  <c r="W107"/>
  <c r="V107"/>
  <c r="BG107" s="1"/>
  <c r="U107"/>
  <c r="T107"/>
  <c r="S107"/>
  <c r="R107"/>
  <c r="Q107"/>
  <c r="P107"/>
  <c r="O107"/>
  <c r="N107"/>
  <c r="BF107" s="1"/>
  <c r="M107"/>
  <c r="L107"/>
  <c r="K107"/>
  <c r="J107"/>
  <c r="I107"/>
  <c r="H107"/>
  <c r="G107"/>
  <c r="F107"/>
  <c r="BE107" s="1"/>
  <c r="E107"/>
  <c r="D107"/>
  <c r="C107"/>
  <c r="A107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BG106" s="1"/>
  <c r="U106"/>
  <c r="T106"/>
  <c r="S106"/>
  <c r="R106"/>
  <c r="Q106"/>
  <c r="P106"/>
  <c r="O106"/>
  <c r="N106"/>
  <c r="BF106" s="1"/>
  <c r="M106"/>
  <c r="L106"/>
  <c r="K106"/>
  <c r="J106"/>
  <c r="I106"/>
  <c r="H106"/>
  <c r="G106"/>
  <c r="F106"/>
  <c r="BE106" s="1"/>
  <c r="E106"/>
  <c r="D106"/>
  <c r="C106"/>
  <c r="A106"/>
  <c r="AP105"/>
  <c r="AO105"/>
  <c r="AN105"/>
  <c r="AM105"/>
  <c r="AL105"/>
  <c r="AK105"/>
  <c r="AJ105"/>
  <c r="AI105"/>
  <c r="AH105"/>
  <c r="AG105"/>
  <c r="AF105"/>
  <c r="AE105"/>
  <c r="AD105"/>
  <c r="BH105" s="1"/>
  <c r="AC105"/>
  <c r="AB105"/>
  <c r="AA105"/>
  <c r="Z105"/>
  <c r="Y105"/>
  <c r="X105"/>
  <c r="W105"/>
  <c r="V105"/>
  <c r="BG105" s="1"/>
  <c r="U105"/>
  <c r="T105"/>
  <c r="S105"/>
  <c r="R105"/>
  <c r="Q105"/>
  <c r="P105"/>
  <c r="O105"/>
  <c r="N105"/>
  <c r="BF105" s="1"/>
  <c r="M105"/>
  <c r="L105"/>
  <c r="K105"/>
  <c r="J105"/>
  <c r="I105"/>
  <c r="H105"/>
  <c r="G105"/>
  <c r="F105"/>
  <c r="BE105" s="1"/>
  <c r="E105"/>
  <c r="D105"/>
  <c r="C105"/>
  <c r="A105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D104" s="1"/>
  <c r="A104"/>
  <c r="AP103"/>
  <c r="AO103"/>
  <c r="AN103"/>
  <c r="AM103"/>
  <c r="AL103"/>
  <c r="AK103"/>
  <c r="AJ103"/>
  <c r="AI103"/>
  <c r="AH103"/>
  <c r="AG103"/>
  <c r="AF103"/>
  <c r="AE103"/>
  <c r="AD103"/>
  <c r="BH103" s="1"/>
  <c r="AC103"/>
  <c r="AB103"/>
  <c r="AA103"/>
  <c r="Z103"/>
  <c r="Y103"/>
  <c r="X103"/>
  <c r="W103"/>
  <c r="V103"/>
  <c r="BG103" s="1"/>
  <c r="U103"/>
  <c r="T103"/>
  <c r="S103"/>
  <c r="R103"/>
  <c r="Q103"/>
  <c r="P103"/>
  <c r="O103"/>
  <c r="N103"/>
  <c r="BF103" s="1"/>
  <c r="M103"/>
  <c r="L103"/>
  <c r="K103"/>
  <c r="J103"/>
  <c r="I103"/>
  <c r="H103"/>
  <c r="G103"/>
  <c r="F103"/>
  <c r="BE103" s="1"/>
  <c r="E103"/>
  <c r="D103"/>
  <c r="C103"/>
  <c r="A103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BF102" s="1"/>
  <c r="M102"/>
  <c r="L102"/>
  <c r="K102"/>
  <c r="J102"/>
  <c r="I102"/>
  <c r="H102"/>
  <c r="G102"/>
  <c r="F102"/>
  <c r="BE102" s="1"/>
  <c r="E102"/>
  <c r="D102"/>
  <c r="C102"/>
  <c r="A102"/>
  <c r="AP101"/>
  <c r="AO101"/>
  <c r="AN101"/>
  <c r="AM101"/>
  <c r="AL101"/>
  <c r="AK101"/>
  <c r="AJ101"/>
  <c r="AI101"/>
  <c r="AH101"/>
  <c r="AG101"/>
  <c r="AF101"/>
  <c r="AE101"/>
  <c r="AD101"/>
  <c r="BH101" s="1"/>
  <c r="AC101"/>
  <c r="AB101"/>
  <c r="AA101"/>
  <c r="Z101"/>
  <c r="Y101"/>
  <c r="X101"/>
  <c r="W101"/>
  <c r="V101"/>
  <c r="BG101" s="1"/>
  <c r="U101"/>
  <c r="T101"/>
  <c r="S101"/>
  <c r="R101"/>
  <c r="Q101"/>
  <c r="P101"/>
  <c r="O101"/>
  <c r="N101"/>
  <c r="BF101" s="1"/>
  <c r="M101"/>
  <c r="L101"/>
  <c r="K101"/>
  <c r="J101"/>
  <c r="I101"/>
  <c r="H101"/>
  <c r="G101"/>
  <c r="F101"/>
  <c r="BE101" s="1"/>
  <c r="E101"/>
  <c r="D101"/>
  <c r="C101"/>
  <c r="A101"/>
  <c r="AP100"/>
  <c r="AO100"/>
  <c r="AN100"/>
  <c r="AM100"/>
  <c r="AL100"/>
  <c r="AK100"/>
  <c r="AJ100"/>
  <c r="AI100"/>
  <c r="AH100"/>
  <c r="AG100"/>
  <c r="AF100"/>
  <c r="AE100"/>
  <c r="AD100"/>
  <c r="BH100" s="1"/>
  <c r="AC100"/>
  <c r="AB100"/>
  <c r="AA100"/>
  <c r="Z100"/>
  <c r="Y100"/>
  <c r="X100"/>
  <c r="W100"/>
  <c r="V100"/>
  <c r="BG100" s="1"/>
  <c r="U100"/>
  <c r="T100"/>
  <c r="S100"/>
  <c r="R100"/>
  <c r="Q100"/>
  <c r="P100"/>
  <c r="O100"/>
  <c r="N100"/>
  <c r="BF100" s="1"/>
  <c r="M100"/>
  <c r="L100"/>
  <c r="K100"/>
  <c r="J100"/>
  <c r="I100"/>
  <c r="H100"/>
  <c r="G100"/>
  <c r="F100"/>
  <c r="BE100" s="1"/>
  <c r="E100"/>
  <c r="D100"/>
  <c r="C100"/>
  <c r="A100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BE99" s="1"/>
  <c r="E99"/>
  <c r="D99"/>
  <c r="C99"/>
  <c r="BD99" s="1"/>
  <c r="A99"/>
  <c r="AP98"/>
  <c r="AO98"/>
  <c r="AN98"/>
  <c r="AM98"/>
  <c r="AL98"/>
  <c r="AK98"/>
  <c r="AJ98"/>
  <c r="AI98"/>
  <c r="AH98"/>
  <c r="AG98"/>
  <c r="AF98"/>
  <c r="AE98"/>
  <c r="AD98"/>
  <c r="BH98" s="1"/>
  <c r="AC98"/>
  <c r="AB98"/>
  <c r="AA98"/>
  <c r="Z98"/>
  <c r="Y98"/>
  <c r="X98"/>
  <c r="W98"/>
  <c r="V98"/>
  <c r="BG98" s="1"/>
  <c r="U98"/>
  <c r="T98"/>
  <c r="S98"/>
  <c r="R98"/>
  <c r="Q98"/>
  <c r="P98"/>
  <c r="O98"/>
  <c r="N98"/>
  <c r="BF98" s="1"/>
  <c r="M98"/>
  <c r="L98"/>
  <c r="K98"/>
  <c r="J98"/>
  <c r="I98"/>
  <c r="H98"/>
  <c r="G98"/>
  <c r="F98"/>
  <c r="BE98" s="1"/>
  <c r="E98"/>
  <c r="D98"/>
  <c r="BD98" s="1"/>
  <c r="C98"/>
  <c r="A98"/>
  <c r="AP97"/>
  <c r="AO97"/>
  <c r="AN97"/>
  <c r="AM97"/>
  <c r="AL97"/>
  <c r="AK97"/>
  <c r="AJ97"/>
  <c r="AI97"/>
  <c r="AH97"/>
  <c r="AG97"/>
  <c r="AF97"/>
  <c r="AE97"/>
  <c r="AD97"/>
  <c r="BH97" s="1"/>
  <c r="AC97"/>
  <c r="AB97"/>
  <c r="AA97"/>
  <c r="Z97"/>
  <c r="Y97"/>
  <c r="X97"/>
  <c r="W97"/>
  <c r="V97"/>
  <c r="BG97" s="1"/>
  <c r="U97"/>
  <c r="T97"/>
  <c r="S97"/>
  <c r="R97"/>
  <c r="Q97"/>
  <c r="P97"/>
  <c r="O97"/>
  <c r="N97"/>
  <c r="BF97" s="1"/>
  <c r="M97"/>
  <c r="L97"/>
  <c r="K97"/>
  <c r="J97"/>
  <c r="I97"/>
  <c r="H97"/>
  <c r="G97"/>
  <c r="F97"/>
  <c r="BE97" s="1"/>
  <c r="E97"/>
  <c r="D97"/>
  <c r="C97"/>
  <c r="A97"/>
  <c r="AP96"/>
  <c r="AP156" s="1"/>
  <c r="AO156" s="1"/>
  <c r="AO96"/>
  <c r="AN96"/>
  <c r="AN156" s="1"/>
  <c r="AM156" s="1"/>
  <c r="AM96"/>
  <c r="AL96"/>
  <c r="AL156" s="1"/>
  <c r="AK156" s="1"/>
  <c r="AK96"/>
  <c r="AJ96"/>
  <c r="AJ156" s="1"/>
  <c r="AI156" s="1"/>
  <c r="AI96"/>
  <c r="AH96"/>
  <c r="AH156" s="1"/>
  <c r="AG96"/>
  <c r="AF96"/>
  <c r="AF156" s="1"/>
  <c r="AE96"/>
  <c r="AD96"/>
  <c r="AC96"/>
  <c r="AB96"/>
  <c r="AB156" s="1"/>
  <c r="AA96"/>
  <c r="Z96"/>
  <c r="Z156" s="1"/>
  <c r="Y156" s="1"/>
  <c r="Y96"/>
  <c r="X96"/>
  <c r="X156" s="1"/>
  <c r="W156" s="1"/>
  <c r="W96"/>
  <c r="V96"/>
  <c r="BG96" s="1"/>
  <c r="U96"/>
  <c r="T96"/>
  <c r="T156" s="1"/>
  <c r="S156" s="1"/>
  <c r="S96"/>
  <c r="R96"/>
  <c r="R156" s="1"/>
  <c r="Q156" s="1"/>
  <c r="Q96"/>
  <c r="P96"/>
  <c r="P156" s="1"/>
  <c r="O156" s="1"/>
  <c r="O96"/>
  <c r="N96"/>
  <c r="BF96" s="1"/>
  <c r="M96"/>
  <c r="L96"/>
  <c r="L156" s="1"/>
  <c r="K156" s="1"/>
  <c r="K96"/>
  <c r="J96"/>
  <c r="J156" s="1"/>
  <c r="I156" s="1"/>
  <c r="I96"/>
  <c r="H96"/>
  <c r="H156" s="1"/>
  <c r="G156" s="1"/>
  <c r="G96"/>
  <c r="F96"/>
  <c r="E96"/>
  <c r="D96"/>
  <c r="D156" s="1"/>
  <c r="C156" s="1"/>
  <c r="C96"/>
  <c r="A96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F156" l="1"/>
  <c r="E156" s="1"/>
  <c r="BE96"/>
  <c r="AD156"/>
  <c r="BH96"/>
  <c r="BD97"/>
  <c r="BD101"/>
  <c r="BG102"/>
  <c r="BH102"/>
  <c r="BD103"/>
  <c r="BE104"/>
  <c r="BF104"/>
  <c r="BG104"/>
  <c r="BH104"/>
  <c r="BD105"/>
  <c r="BH106"/>
  <c r="BD107"/>
  <c r="BG108"/>
  <c r="BH108"/>
  <c r="BD109"/>
  <c r="BD111"/>
  <c r="BD113"/>
  <c r="BD115"/>
  <c r="BH116"/>
  <c r="BD117"/>
  <c r="BH118"/>
  <c r="BD119"/>
  <c r="BH120"/>
  <c r="BD121"/>
  <c r="BD123"/>
  <c r="BH124"/>
  <c r="BD125"/>
  <c r="BD127"/>
  <c r="BD129"/>
  <c r="BH130"/>
  <c r="BD131"/>
  <c r="BD133"/>
  <c r="BD135"/>
  <c r="BD141"/>
  <c r="BH142"/>
  <c r="BD143"/>
  <c r="BG144"/>
  <c r="BH144"/>
  <c r="BD145"/>
  <c r="BE146"/>
  <c r="BF146"/>
  <c r="BG146"/>
  <c r="BH146"/>
  <c r="BD147"/>
  <c r="BE148"/>
  <c r="BF148"/>
  <c r="BG148"/>
  <c r="BH148"/>
  <c r="BD149"/>
  <c r="BE150"/>
  <c r="BF150"/>
  <c r="BG150"/>
  <c r="BH150"/>
  <c r="BD151"/>
  <c r="BE152"/>
  <c r="BF152"/>
  <c r="BG152"/>
  <c r="BH152"/>
  <c r="BD153"/>
  <c r="BE154"/>
  <c r="BF154"/>
  <c r="BG154"/>
  <c r="BH154"/>
  <c r="BD155"/>
  <c r="BD96"/>
  <c r="BF99"/>
  <c r="BG99"/>
  <c r="BH99"/>
  <c r="BD100"/>
  <c r="BD102"/>
  <c r="BD106"/>
  <c r="BG111"/>
  <c r="BH111"/>
  <c r="BD112"/>
  <c r="BD114"/>
  <c r="BD116"/>
  <c r="BD118"/>
  <c r="BD122"/>
  <c r="BD124"/>
  <c r="BD126"/>
  <c r="BH127"/>
  <c r="BD128"/>
  <c r="BD130"/>
  <c r="BD132"/>
  <c r="BD134"/>
  <c r="BD136"/>
  <c r="BH137"/>
  <c r="BD138"/>
  <c r="BD140"/>
  <c r="BD142"/>
  <c r="BD144"/>
  <c r="AA156"/>
  <c r="AE156"/>
  <c r="AG156"/>
  <c r="BT96" i="21"/>
  <c r="G9" i="32"/>
  <c r="N156" i="27"/>
  <c r="M156" s="1"/>
  <c r="V156"/>
  <c r="U156" s="1"/>
  <c r="AC156"/>
  <c r="BI96"/>
  <c r="F9" i="32" s="1"/>
  <c r="A90" i="27"/>
  <c r="AP74"/>
  <c r="AO74" s="1"/>
  <c r="AN74" s="1"/>
  <c r="AM74" s="1"/>
  <c r="AL74" s="1"/>
  <c r="AK74" s="1"/>
  <c r="AJ74" s="1"/>
  <c r="AI74" s="1"/>
  <c r="AH74" s="1"/>
  <c r="AG74" s="1"/>
  <c r="AF74" s="1"/>
  <c r="AE74" s="1"/>
  <c r="AD74" s="1"/>
  <c r="AC74" s="1"/>
  <c r="AB74" s="1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A90" i="21"/>
  <c r="BJ96" i="27" l="1"/>
  <c r="BH156" l="1"/>
  <c r="AU155" i="22"/>
  <c r="AT155"/>
  <c r="AS155"/>
  <c r="AR155"/>
  <c r="AQ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A155"/>
  <c r="AU154"/>
  <c r="AT154"/>
  <c r="AS154"/>
  <c r="AR154"/>
  <c r="AQ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A154"/>
  <c r="AU153"/>
  <c r="AT153"/>
  <c r="AS153"/>
  <c r="AR153"/>
  <c r="AQ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W153" s="1"/>
  <c r="A153"/>
  <c r="AU152"/>
  <c r="AT152"/>
  <c r="AS152"/>
  <c r="AR152"/>
  <c r="AQ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A152"/>
  <c r="AU151"/>
  <c r="AT151"/>
  <c r="AS151"/>
  <c r="AR151"/>
  <c r="AQ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151"/>
  <c r="AU150"/>
  <c r="AT150"/>
  <c r="AS150"/>
  <c r="AR150"/>
  <c r="AQ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A150"/>
  <c r="AU149"/>
  <c r="AT149"/>
  <c r="AS149"/>
  <c r="AR149"/>
  <c r="AQ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W149" s="1"/>
  <c r="A149"/>
  <c r="AU148"/>
  <c r="AT148"/>
  <c r="AS148"/>
  <c r="AR148"/>
  <c r="AQ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A148"/>
  <c r="AU147"/>
  <c r="AT147"/>
  <c r="AS147"/>
  <c r="AR147"/>
  <c r="AQ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A147"/>
  <c r="AU146"/>
  <c r="AT146"/>
  <c r="AS146"/>
  <c r="AR146"/>
  <c r="AQ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A146"/>
  <c r="AU145"/>
  <c r="AT145"/>
  <c r="AS145"/>
  <c r="AR145"/>
  <c r="AQ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W145" s="1"/>
  <c r="A145"/>
  <c r="AU144"/>
  <c r="AT144"/>
  <c r="AS144"/>
  <c r="AR144"/>
  <c r="AQ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A144"/>
  <c r="AU143"/>
  <c r="AT143"/>
  <c r="AS143"/>
  <c r="AR143"/>
  <c r="AQ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W143" s="1"/>
  <c r="A143"/>
  <c r="AU142"/>
  <c r="AT142"/>
  <c r="AS142"/>
  <c r="AR142"/>
  <c r="AQ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142"/>
  <c r="AU141"/>
  <c r="AT141"/>
  <c r="AS141"/>
  <c r="AR141"/>
  <c r="AQ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W141" s="1"/>
  <c r="A141"/>
  <c r="AU140"/>
  <c r="AT140"/>
  <c r="AS140"/>
  <c r="AR140"/>
  <c r="AQ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A140"/>
  <c r="AU139"/>
  <c r="AT139"/>
  <c r="AS139"/>
  <c r="AR139"/>
  <c r="AQ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W139" s="1"/>
  <c r="A139"/>
  <c r="AU138"/>
  <c r="AT138"/>
  <c r="AS138"/>
  <c r="AR138"/>
  <c r="AQ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A138"/>
  <c r="AU137"/>
  <c r="AT137"/>
  <c r="AS137"/>
  <c r="AR137"/>
  <c r="AQ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W137" s="1"/>
  <c r="A137"/>
  <c r="AU136"/>
  <c r="AT136"/>
  <c r="AS136"/>
  <c r="AR136"/>
  <c r="AQ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A136"/>
  <c r="AU135"/>
  <c r="AT135"/>
  <c r="AS135"/>
  <c r="AR135"/>
  <c r="AQ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A135"/>
  <c r="AU134"/>
  <c r="AT134"/>
  <c r="AS134"/>
  <c r="AR134"/>
  <c r="AQ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A134"/>
  <c r="AU133"/>
  <c r="AT133"/>
  <c r="AS133"/>
  <c r="AR133"/>
  <c r="AQ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A133"/>
  <c r="AU132"/>
  <c r="AT132"/>
  <c r="AS132"/>
  <c r="AR132"/>
  <c r="AQ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A132"/>
  <c r="AU131"/>
  <c r="AT131"/>
  <c r="AS131"/>
  <c r="AR131"/>
  <c r="AQ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A131"/>
  <c r="AU130"/>
  <c r="AT130"/>
  <c r="AS130"/>
  <c r="AR130"/>
  <c r="AQ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A130"/>
  <c r="AU129"/>
  <c r="AT129"/>
  <c r="AS129"/>
  <c r="AR129"/>
  <c r="AQ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A129"/>
  <c r="AU128"/>
  <c r="AT128"/>
  <c r="AS128"/>
  <c r="AR128"/>
  <c r="AQ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A128"/>
  <c r="AU127"/>
  <c r="AT127"/>
  <c r="AS127"/>
  <c r="AR127"/>
  <c r="AQ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A127"/>
  <c r="AU126"/>
  <c r="AT126"/>
  <c r="AS126"/>
  <c r="AR126"/>
  <c r="AQ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A126"/>
  <c r="AU125"/>
  <c r="AT125"/>
  <c r="AS125"/>
  <c r="AR125"/>
  <c r="AQ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W125" s="1"/>
  <c r="A125"/>
  <c r="AU124"/>
  <c r="AT124"/>
  <c r="AS124"/>
  <c r="AR124"/>
  <c r="AQ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A124"/>
  <c r="AU123"/>
  <c r="AT123"/>
  <c r="AS123"/>
  <c r="AR123"/>
  <c r="AQ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123"/>
  <c r="AU122"/>
  <c r="AT122"/>
  <c r="AS122"/>
  <c r="AR122"/>
  <c r="AQ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A122"/>
  <c r="AU121"/>
  <c r="AT121"/>
  <c r="AS121"/>
  <c r="AR121"/>
  <c r="AQ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W121" s="1"/>
  <c r="A121"/>
  <c r="AU120"/>
  <c r="AT120"/>
  <c r="AS120"/>
  <c r="AR120"/>
  <c r="AQ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120"/>
  <c r="AU119"/>
  <c r="AT119"/>
  <c r="AS119"/>
  <c r="AR119"/>
  <c r="AQ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A119"/>
  <c r="AU118"/>
  <c r="AT118"/>
  <c r="AS118"/>
  <c r="AR118"/>
  <c r="AQ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118"/>
  <c r="AU117"/>
  <c r="AT117"/>
  <c r="AS117"/>
  <c r="AR117"/>
  <c r="AQ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117"/>
  <c r="AU116"/>
  <c r="AT116"/>
  <c r="AS116"/>
  <c r="AR116"/>
  <c r="AQ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A116"/>
  <c r="AU115"/>
  <c r="AT115"/>
  <c r="AS115"/>
  <c r="AR115"/>
  <c r="AQ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115"/>
  <c r="AU114"/>
  <c r="AT114"/>
  <c r="AS114"/>
  <c r="AR114"/>
  <c r="AQ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A114"/>
  <c r="AU113"/>
  <c r="AT113"/>
  <c r="AS113"/>
  <c r="AR113"/>
  <c r="AQ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W113" s="1"/>
  <c r="A113"/>
  <c r="AU112"/>
  <c r="AT112"/>
  <c r="AS112"/>
  <c r="AR112"/>
  <c r="AQ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A112"/>
  <c r="AU111"/>
  <c r="AT111"/>
  <c r="AS111"/>
  <c r="AR111"/>
  <c r="AQ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111"/>
  <c r="AU110"/>
  <c r="AT110"/>
  <c r="AS110"/>
  <c r="AR110"/>
  <c r="AQ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A110"/>
  <c r="AU109"/>
  <c r="AT109"/>
  <c r="AS109"/>
  <c r="AR109"/>
  <c r="AQ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109"/>
  <c r="AU108"/>
  <c r="AT108"/>
  <c r="AS108"/>
  <c r="AR108"/>
  <c r="AQ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A108"/>
  <c r="AU107"/>
  <c r="AT107"/>
  <c r="AS107"/>
  <c r="AR107"/>
  <c r="AQ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107"/>
  <c r="AU106"/>
  <c r="AT106"/>
  <c r="AS106"/>
  <c r="AR106"/>
  <c r="AQ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W106" s="1"/>
  <c r="A106"/>
  <c r="AU105"/>
  <c r="AT105"/>
  <c r="AS105"/>
  <c r="AR105"/>
  <c r="AQ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105"/>
  <c r="AU104"/>
  <c r="AT104"/>
  <c r="AS104"/>
  <c r="AR104"/>
  <c r="AQ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A104"/>
  <c r="AU103"/>
  <c r="AT103"/>
  <c r="AS103"/>
  <c r="AR103"/>
  <c r="AQ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103"/>
  <c r="AU102"/>
  <c r="AT102"/>
  <c r="AS102"/>
  <c r="AR102"/>
  <c r="AQ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A102"/>
  <c r="AU101"/>
  <c r="AT101"/>
  <c r="AS101"/>
  <c r="AR101"/>
  <c r="AQ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101"/>
  <c r="AU100"/>
  <c r="AT100"/>
  <c r="AS100"/>
  <c r="AR100"/>
  <c r="AQ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100"/>
  <c r="AU99"/>
  <c r="AT99"/>
  <c r="AS99"/>
  <c r="AR99"/>
  <c r="AQ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A99"/>
  <c r="AU98"/>
  <c r="AT98"/>
  <c r="AS98"/>
  <c r="AR98"/>
  <c r="AQ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A98"/>
  <c r="AU97"/>
  <c r="AT97"/>
  <c r="AS97"/>
  <c r="AR97"/>
  <c r="AQ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97"/>
  <c r="AU96"/>
  <c r="AT96"/>
  <c r="AT156" s="1"/>
  <c r="AS96"/>
  <c r="AR96"/>
  <c r="AQ96"/>
  <c r="AF96"/>
  <c r="AE96"/>
  <c r="AD96"/>
  <c r="AC96"/>
  <c r="AC156" s="1"/>
  <c r="AB96"/>
  <c r="AB156" s="1"/>
  <c r="AA96"/>
  <c r="AA156" s="1"/>
  <c r="Z96"/>
  <c r="Z156" s="1"/>
  <c r="Y96"/>
  <c r="Y156" s="1"/>
  <c r="X96"/>
  <c r="X156" s="1"/>
  <c r="W96"/>
  <c r="V96"/>
  <c r="U96"/>
  <c r="T96"/>
  <c r="S96"/>
  <c r="R96"/>
  <c r="R156" s="1"/>
  <c r="Q96"/>
  <c r="P96"/>
  <c r="O96"/>
  <c r="N96"/>
  <c r="M96"/>
  <c r="M156" s="1"/>
  <c r="L96"/>
  <c r="L156" s="1"/>
  <c r="K96"/>
  <c r="J96"/>
  <c r="J156" s="1"/>
  <c r="I96"/>
  <c r="I156" s="1"/>
  <c r="H96"/>
  <c r="G96"/>
  <c r="G156" s="1"/>
  <c r="F96"/>
  <c r="E96"/>
  <c r="D96"/>
  <c r="C96"/>
  <c r="A96"/>
  <c r="AU95"/>
  <c r="AT95"/>
  <c r="AS95"/>
  <c r="AR95"/>
  <c r="AQ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U94"/>
  <c r="AT94"/>
  <c r="AS94"/>
  <c r="AR94"/>
  <c r="AQ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U93"/>
  <c r="AT93"/>
  <c r="AS93"/>
  <c r="AR93"/>
  <c r="AQ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BW96" l="1"/>
  <c r="BX96"/>
  <c r="BW97"/>
  <c r="BY97"/>
  <c r="BX98"/>
  <c r="BZ98"/>
  <c r="CA98"/>
  <c r="BW99"/>
  <c r="BY99"/>
  <c r="BX100"/>
  <c r="BZ100"/>
  <c r="CA100"/>
  <c r="BW101"/>
  <c r="BY101"/>
  <c r="BX102"/>
  <c r="BZ102"/>
  <c r="CA102"/>
  <c r="BW103"/>
  <c r="BY103"/>
  <c r="BX104"/>
  <c r="BZ104"/>
  <c r="CA104"/>
  <c r="BW105"/>
  <c r="BY105"/>
  <c r="BX106"/>
  <c r="BZ106"/>
  <c r="CA106"/>
  <c r="BW107"/>
  <c r="BY107"/>
  <c r="BX108"/>
  <c r="BZ108"/>
  <c r="CA108"/>
  <c r="BW109"/>
  <c r="BY109"/>
  <c r="BX110"/>
  <c r="BZ110"/>
  <c r="CA110"/>
  <c r="BW111"/>
  <c r="BY111"/>
  <c r="BX112"/>
  <c r="BZ112"/>
  <c r="CA112"/>
  <c r="BY113"/>
  <c r="BX114"/>
  <c r="BZ114"/>
  <c r="CA114"/>
  <c r="BW115"/>
  <c r="BY115"/>
  <c r="BX116"/>
  <c r="BZ116"/>
  <c r="CA116"/>
  <c r="BW117"/>
  <c r="BY117"/>
  <c r="BX118"/>
  <c r="BZ118"/>
  <c r="CA118"/>
  <c r="BW119"/>
  <c r="BY119"/>
  <c r="BX120"/>
  <c r="BZ120"/>
  <c r="CA120"/>
  <c r="BY121"/>
  <c r="BX122"/>
  <c r="BZ122"/>
  <c r="CA122"/>
  <c r="BW123"/>
  <c r="BY123"/>
  <c r="BX124"/>
  <c r="BZ124"/>
  <c r="CA124"/>
  <c r="BY125"/>
  <c r="BX126"/>
  <c r="BZ126"/>
  <c r="CA126"/>
  <c r="BW127"/>
  <c r="BY127"/>
  <c r="BX128"/>
  <c r="BZ128"/>
  <c r="CA128"/>
  <c r="BW129"/>
  <c r="BY129"/>
  <c r="BX130"/>
  <c r="BZ130"/>
  <c r="CA130"/>
  <c r="BW131"/>
  <c r="BY131"/>
  <c r="BX132"/>
  <c r="BZ132"/>
  <c r="CA132"/>
  <c r="BW133"/>
  <c r="BY133"/>
  <c r="BX134"/>
  <c r="BZ134"/>
  <c r="CA134"/>
  <c r="BW135"/>
  <c r="BY135"/>
  <c r="BX136"/>
  <c r="BZ136"/>
  <c r="CA136"/>
  <c r="BY137"/>
  <c r="BX138"/>
  <c r="BZ138"/>
  <c r="CA138"/>
  <c r="BY139"/>
  <c r="BX140"/>
  <c r="BZ140"/>
  <c r="CA140"/>
  <c r="BY141"/>
  <c r="BX142"/>
  <c r="BZ142"/>
  <c r="CA142"/>
  <c r="BY143"/>
  <c r="BX144"/>
  <c r="BZ144"/>
  <c r="CA144"/>
  <c r="BY145"/>
  <c r="BX146"/>
  <c r="BZ146"/>
  <c r="CA146"/>
  <c r="BW147"/>
  <c r="BY147"/>
  <c r="BX148"/>
  <c r="BZ148"/>
  <c r="CA148"/>
  <c r="BY149"/>
  <c r="BX150"/>
  <c r="BZ150"/>
  <c r="CA150"/>
  <c r="BW151"/>
  <c r="BY151"/>
  <c r="BX152"/>
  <c r="BZ152"/>
  <c r="CA152"/>
  <c r="BY153"/>
  <c r="BX154"/>
  <c r="BZ154"/>
  <c r="CA154"/>
  <c r="BW155"/>
  <c r="BY155"/>
  <c r="BX97"/>
  <c r="BZ97"/>
  <c r="CA97"/>
  <c r="BW98"/>
  <c r="BY98"/>
  <c r="BX99"/>
  <c r="BZ99"/>
  <c r="CA99"/>
  <c r="BW100"/>
  <c r="BY100"/>
  <c r="BX101"/>
  <c r="BZ101"/>
  <c r="CA101"/>
  <c r="BW102"/>
  <c r="BY102"/>
  <c r="BX103"/>
  <c r="BZ103"/>
  <c r="CA103"/>
  <c r="BW104"/>
  <c r="BY104"/>
  <c r="BX105"/>
  <c r="BZ105"/>
  <c r="CA105"/>
  <c r="BY106"/>
  <c r="BX107"/>
  <c r="BZ107"/>
  <c r="CA107"/>
  <c r="BW108"/>
  <c r="BY108"/>
  <c r="BX109"/>
  <c r="BZ109"/>
  <c r="CA109"/>
  <c r="BW110"/>
  <c r="BY110"/>
  <c r="BX111"/>
  <c r="BZ111"/>
  <c r="CA111"/>
  <c r="BW112"/>
  <c r="BY112"/>
  <c r="BX113"/>
  <c r="BZ113"/>
  <c r="CA113"/>
  <c r="BW114"/>
  <c r="BY114"/>
  <c r="BX115"/>
  <c r="BZ115"/>
  <c r="CA115"/>
  <c r="BW116"/>
  <c r="BY116"/>
  <c r="BX117"/>
  <c r="BZ117"/>
  <c r="CA117"/>
  <c r="BW118"/>
  <c r="BY118"/>
  <c r="BX119"/>
  <c r="BZ119"/>
  <c r="CA119"/>
  <c r="BW120"/>
  <c r="BY120"/>
  <c r="BX121"/>
  <c r="BZ121"/>
  <c r="CA121"/>
  <c r="BW122"/>
  <c r="BY122"/>
  <c r="BX123"/>
  <c r="BZ123"/>
  <c r="CA123"/>
  <c r="BW124"/>
  <c r="BY124"/>
  <c r="BX125"/>
  <c r="BZ125"/>
  <c r="CA125"/>
  <c r="BW126"/>
  <c r="BY126"/>
  <c r="BX127"/>
  <c r="BZ127"/>
  <c r="CA127"/>
  <c r="BW128"/>
  <c r="BY128"/>
  <c r="BX129"/>
  <c r="BZ129"/>
  <c r="CA129"/>
  <c r="BW130"/>
  <c r="BY130"/>
  <c r="BX131"/>
  <c r="BZ131"/>
  <c r="CA131"/>
  <c r="BW132"/>
  <c r="BY132"/>
  <c r="BX133"/>
  <c r="BZ133"/>
  <c r="CA133"/>
  <c r="BW134"/>
  <c r="BY134"/>
  <c r="BX135"/>
  <c r="BZ135"/>
  <c r="CA135"/>
  <c r="BW136"/>
  <c r="BY136"/>
  <c r="BX137"/>
  <c r="BZ137"/>
  <c r="CA137"/>
  <c r="BW138"/>
  <c r="BY138"/>
  <c r="BX139"/>
  <c r="BZ139"/>
  <c r="CA139"/>
  <c r="BW140"/>
  <c r="BY140"/>
  <c r="BX141"/>
  <c r="BZ141"/>
  <c r="CA141"/>
  <c r="BW142"/>
  <c r="BY142"/>
  <c r="BX143"/>
  <c r="BZ143"/>
  <c r="CA143"/>
  <c r="BW144"/>
  <c r="BY144"/>
  <c r="BX145"/>
  <c r="BZ145"/>
  <c r="CA145"/>
  <c r="BW146"/>
  <c r="BY146"/>
  <c r="BX147"/>
  <c r="BZ147"/>
  <c r="CA147"/>
  <c r="BW148"/>
  <c r="BY148"/>
  <c r="BX149"/>
  <c r="BZ149"/>
  <c r="CA149"/>
  <c r="BW150"/>
  <c r="BY150"/>
  <c r="BX151"/>
  <c r="BZ151"/>
  <c r="CA151"/>
  <c r="BW152"/>
  <c r="BY152"/>
  <c r="BX153"/>
  <c r="BZ153"/>
  <c r="CA153"/>
  <c r="BW154"/>
  <c r="BY154"/>
  <c r="BX155"/>
  <c r="BZ155"/>
  <c r="CA155"/>
  <c r="AS156"/>
  <c r="BZ96"/>
  <c r="BZ156" s="1"/>
  <c r="AU156"/>
  <c r="CA96"/>
  <c r="AR156"/>
  <c r="BY96"/>
  <c r="C156"/>
  <c r="F156"/>
  <c r="E156"/>
  <c r="D156" s="1"/>
  <c r="H156"/>
  <c r="BX156"/>
  <c r="BY156"/>
  <c r="Q156"/>
  <c r="P156" s="1"/>
  <c r="O156" s="1"/>
  <c r="N156" s="1"/>
  <c r="W156"/>
  <c r="CE129"/>
  <c r="CE135"/>
  <c r="CE147"/>
  <c r="CE151"/>
  <c r="AQ156"/>
  <c r="BG156" i="27"/>
  <c r="V156" i="22"/>
  <c r="U156" s="1"/>
  <c r="T156" s="1"/>
  <c r="S156" s="1"/>
  <c r="AF156"/>
  <c r="AE156" s="1"/>
  <c r="AD156" s="1"/>
  <c r="BW156"/>
  <c r="CE97"/>
  <c r="CE99"/>
  <c r="CE101"/>
  <c r="CE103"/>
  <c r="CE105"/>
  <c r="CE107"/>
  <c r="CE111"/>
  <c r="E24" i="32" s="1"/>
  <c r="CE117" i="22"/>
  <c r="CE119"/>
  <c r="CE121"/>
  <c r="CE125"/>
  <c r="E38" i="32" s="1"/>
  <c r="CE131" i="22"/>
  <c r="CE139"/>
  <c r="E52" i="32" s="1"/>
  <c r="CE149" i="22"/>
  <c r="E62" i="32" s="1"/>
  <c r="CE155" i="22"/>
  <c r="K156"/>
  <c r="CB156"/>
  <c r="CE98"/>
  <c r="CE100"/>
  <c r="CE102"/>
  <c r="CE104"/>
  <c r="CE106"/>
  <c r="CE108"/>
  <c r="CE110"/>
  <c r="E23" i="32" s="1"/>
  <c r="CE114" i="22"/>
  <c r="E27" i="32" s="1"/>
  <c r="CE116" i="22"/>
  <c r="CE118"/>
  <c r="CE120"/>
  <c r="CE122"/>
  <c r="CE124"/>
  <c r="E37" i="32" s="1"/>
  <c r="CE126" i="22"/>
  <c r="E39" i="32" s="1"/>
  <c r="CE128" i="22"/>
  <c r="CE130"/>
  <c r="CE132"/>
  <c r="CE136"/>
  <c r="CE138"/>
  <c r="E51" i="32" s="1"/>
  <c r="CE140" i="22"/>
  <c r="E53" i="32" s="1"/>
  <c r="CE142" i="22"/>
  <c r="CE146"/>
  <c r="E59" i="32" s="1"/>
  <c r="CE148" i="22"/>
  <c r="E61" i="32" s="1"/>
  <c r="CE150" i="22"/>
  <c r="E63" i="32" s="1"/>
  <c r="CE152" i="22"/>
  <c r="E65" i="32" s="1"/>
  <c r="CE154" i="22"/>
  <c r="CE96"/>
  <c r="E9" i="32" s="1"/>
  <c r="CF111" i="22"/>
  <c r="CF125"/>
  <c r="CF139"/>
  <c r="CF149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U75"/>
  <c r="AT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F69"/>
  <c r="AE69"/>
  <c r="AE74" s="1"/>
  <c r="AD69"/>
  <c r="AC69"/>
  <c r="AC74" s="1"/>
  <c r="AB69"/>
  <c r="AA69"/>
  <c r="AA74" s="1"/>
  <c r="Z69"/>
  <c r="Y69"/>
  <c r="Y74" s="1"/>
  <c r="X69"/>
  <c r="W69"/>
  <c r="W74" s="1"/>
  <c r="V69"/>
  <c r="U69"/>
  <c r="T69"/>
  <c r="S69"/>
  <c r="R69"/>
  <c r="Q69"/>
  <c r="P69"/>
  <c r="O69"/>
  <c r="N69"/>
  <c r="M69"/>
  <c r="L69"/>
  <c r="K69"/>
  <c r="J69"/>
  <c r="I69"/>
  <c r="I74" s="1"/>
  <c r="H69"/>
  <c r="G69"/>
  <c r="F69"/>
  <c r="E69"/>
  <c r="D69"/>
  <c r="C69"/>
  <c r="C74" s="1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CF152" l="1"/>
  <c r="CF148"/>
  <c r="CF138"/>
  <c r="CF124"/>
  <c r="CF110"/>
  <c r="E64" i="32"/>
  <c r="CF151" i="22"/>
  <c r="E60" i="32"/>
  <c r="CF147" i="22"/>
  <c r="CF150"/>
  <c r="CF146"/>
  <c r="H74"/>
  <c r="G74" s="1"/>
  <c r="F74" s="1"/>
  <c r="E74" s="1"/>
  <c r="D74" s="1"/>
  <c r="V74"/>
  <c r="U74" s="1"/>
  <c r="T74" s="1"/>
  <c r="S74" s="1"/>
  <c r="R74" s="1"/>
  <c r="Q74" s="1"/>
  <c r="P74" s="1"/>
  <c r="O74" s="1"/>
  <c r="N74" s="1"/>
  <c r="M74" s="1"/>
  <c r="L74" s="1"/>
  <c r="K74" s="1"/>
  <c r="J74" s="1"/>
  <c r="X74"/>
  <c r="Z74"/>
  <c r="AB74"/>
  <c r="AD74"/>
  <c r="CF126"/>
  <c r="CF96"/>
  <c r="CF140"/>
  <c r="CF114"/>
  <c r="CA156"/>
  <c r="BF156" i="27"/>
  <c r="CF154" i="22"/>
  <c r="E67" i="32"/>
  <c r="CF136" i="22"/>
  <c r="E49" i="32"/>
  <c r="CF130" i="22"/>
  <c r="E43" i="32"/>
  <c r="CF122" i="22"/>
  <c r="E35" i="32"/>
  <c r="CF118" i="22"/>
  <c r="E31" i="32"/>
  <c r="CF108" i="22"/>
  <c r="E21" i="32"/>
  <c r="CF104" i="22"/>
  <c r="E17" i="32"/>
  <c r="CF100" i="22"/>
  <c r="E13" i="32"/>
  <c r="CF155" i="22"/>
  <c r="E68" i="32"/>
  <c r="CF131" i="22"/>
  <c r="E44" i="32"/>
  <c r="CF119" i="22"/>
  <c r="E32" i="32"/>
  <c r="CF105" i="22"/>
  <c r="E18" i="32"/>
  <c r="CF101" i="22"/>
  <c r="E14" i="32"/>
  <c r="CF97" i="22"/>
  <c r="E10" i="32"/>
  <c r="CF142" i="22"/>
  <c r="E55" i="32"/>
  <c r="CF132" i="22"/>
  <c r="E45" i="32"/>
  <c r="CF128" i="22"/>
  <c r="E41" i="32"/>
  <c r="CF120" i="22"/>
  <c r="E33" i="32"/>
  <c r="CF116" i="22"/>
  <c r="E29" i="32"/>
  <c r="CF106" i="22"/>
  <c r="E19" i="32"/>
  <c r="CF102" i="22"/>
  <c r="E15" i="32"/>
  <c r="CF98" i="22"/>
  <c r="E11" i="32"/>
  <c r="CF135" i="22"/>
  <c r="E48" i="32"/>
  <c r="CF129" i="22"/>
  <c r="E42" i="32"/>
  <c r="CF121" i="22"/>
  <c r="E34" i="32"/>
  <c r="CF117" i="22"/>
  <c r="E30" i="32"/>
  <c r="CF107" i="22"/>
  <c r="E20" i="32"/>
  <c r="CF103" i="22"/>
  <c r="E16" i="32"/>
  <c r="CF99" i="22"/>
  <c r="E12" i="32"/>
  <c r="AF74" i="22"/>
  <c r="A90"/>
  <c r="Z155" i="17"/>
  <c r="Y155"/>
  <c r="X155"/>
  <c r="CA155" s="1"/>
  <c r="W155"/>
  <c r="V155"/>
  <c r="U155"/>
  <c r="T155"/>
  <c r="S155"/>
  <c r="R155"/>
  <c r="BZ155" s="1"/>
  <c r="Q155"/>
  <c r="P155"/>
  <c r="O155"/>
  <c r="N155"/>
  <c r="M155"/>
  <c r="L155"/>
  <c r="BY155" s="1"/>
  <c r="K155"/>
  <c r="J155"/>
  <c r="I155"/>
  <c r="H155"/>
  <c r="G155"/>
  <c r="F155"/>
  <c r="E155"/>
  <c r="D155"/>
  <c r="C155"/>
  <c r="A155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A154"/>
  <c r="Z153"/>
  <c r="Y153"/>
  <c r="X153"/>
  <c r="CA153" s="1"/>
  <c r="W153"/>
  <c r="V153"/>
  <c r="U153"/>
  <c r="T153"/>
  <c r="S153"/>
  <c r="R153"/>
  <c r="BZ153" s="1"/>
  <c r="Q153"/>
  <c r="P153"/>
  <c r="O153"/>
  <c r="N153"/>
  <c r="M153"/>
  <c r="L153"/>
  <c r="BY153" s="1"/>
  <c r="K153"/>
  <c r="J153"/>
  <c r="I153"/>
  <c r="H153"/>
  <c r="G153"/>
  <c r="F153"/>
  <c r="E153"/>
  <c r="D153"/>
  <c r="C153"/>
  <c r="A153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A152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151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A150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149"/>
  <c r="Z148"/>
  <c r="Y148"/>
  <c r="X148"/>
  <c r="CA148" s="1"/>
  <c r="W148"/>
  <c r="V148"/>
  <c r="U148"/>
  <c r="T148"/>
  <c r="S148"/>
  <c r="R148"/>
  <c r="BZ148" s="1"/>
  <c r="Q148"/>
  <c r="P148"/>
  <c r="O148"/>
  <c r="N148"/>
  <c r="M148"/>
  <c r="L148"/>
  <c r="BY148" s="1"/>
  <c r="K148"/>
  <c r="J148"/>
  <c r="I148"/>
  <c r="H148"/>
  <c r="G148"/>
  <c r="F148"/>
  <c r="E148"/>
  <c r="D148"/>
  <c r="C148"/>
  <c r="A148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BX147" s="1"/>
  <c r="H147"/>
  <c r="G147"/>
  <c r="F147"/>
  <c r="E147"/>
  <c r="D147"/>
  <c r="C147"/>
  <c r="BW147" s="1"/>
  <c r="A147"/>
  <c r="Z146"/>
  <c r="Y146"/>
  <c r="X146"/>
  <c r="CA146" s="1"/>
  <c r="W146"/>
  <c r="V146"/>
  <c r="U146"/>
  <c r="T146"/>
  <c r="S146"/>
  <c r="R146"/>
  <c r="BZ146" s="1"/>
  <c r="Q146"/>
  <c r="P146"/>
  <c r="O146"/>
  <c r="N146"/>
  <c r="M146"/>
  <c r="L146"/>
  <c r="BY146" s="1"/>
  <c r="K146"/>
  <c r="J146"/>
  <c r="I146"/>
  <c r="H146"/>
  <c r="G146"/>
  <c r="F146"/>
  <c r="E146"/>
  <c r="D146"/>
  <c r="C146"/>
  <c r="A146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BX145" s="1"/>
  <c r="H145"/>
  <c r="G145"/>
  <c r="F145"/>
  <c r="E145"/>
  <c r="D145"/>
  <c r="C145"/>
  <c r="BW145" s="1"/>
  <c r="A145"/>
  <c r="Z144"/>
  <c r="Y144"/>
  <c r="X144"/>
  <c r="CA144" s="1"/>
  <c r="W144"/>
  <c r="V144"/>
  <c r="U144"/>
  <c r="T144"/>
  <c r="S144"/>
  <c r="R144"/>
  <c r="BZ144" s="1"/>
  <c r="Q144"/>
  <c r="P144"/>
  <c r="O144"/>
  <c r="N144"/>
  <c r="M144"/>
  <c r="L144"/>
  <c r="BY144" s="1"/>
  <c r="K144"/>
  <c r="J144"/>
  <c r="I144"/>
  <c r="H144"/>
  <c r="G144"/>
  <c r="F144"/>
  <c r="E144"/>
  <c r="D144"/>
  <c r="C144"/>
  <c r="A144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BX143" s="1"/>
  <c r="H143"/>
  <c r="G143"/>
  <c r="F143"/>
  <c r="E143"/>
  <c r="D143"/>
  <c r="C143"/>
  <c r="BW143" s="1"/>
  <c r="A143"/>
  <c r="Z142"/>
  <c r="Y142"/>
  <c r="X142"/>
  <c r="CA142" s="1"/>
  <c r="W142"/>
  <c r="V142"/>
  <c r="U142"/>
  <c r="T142"/>
  <c r="S142"/>
  <c r="R142"/>
  <c r="BZ142" s="1"/>
  <c r="Q142"/>
  <c r="P142"/>
  <c r="O142"/>
  <c r="N142"/>
  <c r="M142"/>
  <c r="L142"/>
  <c r="BY142" s="1"/>
  <c r="K142"/>
  <c r="J142"/>
  <c r="I142"/>
  <c r="H142"/>
  <c r="G142"/>
  <c r="F142"/>
  <c r="E142"/>
  <c r="D142"/>
  <c r="C142"/>
  <c r="A142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BX141" s="1"/>
  <c r="H141"/>
  <c r="G141"/>
  <c r="F141"/>
  <c r="E141"/>
  <c r="D141"/>
  <c r="C141"/>
  <c r="BW141" s="1"/>
  <c r="A141"/>
  <c r="Z140"/>
  <c r="Y140"/>
  <c r="X140"/>
  <c r="CA140" s="1"/>
  <c r="W140"/>
  <c r="V140"/>
  <c r="U140"/>
  <c r="T140"/>
  <c r="S140"/>
  <c r="R140"/>
  <c r="BZ140" s="1"/>
  <c r="Q140"/>
  <c r="P140"/>
  <c r="O140"/>
  <c r="N140"/>
  <c r="M140"/>
  <c r="L140"/>
  <c r="BY140" s="1"/>
  <c r="K140"/>
  <c r="J140"/>
  <c r="I140"/>
  <c r="H140"/>
  <c r="G140"/>
  <c r="F140"/>
  <c r="E140"/>
  <c r="D140"/>
  <c r="C140"/>
  <c r="A140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BX139" s="1"/>
  <c r="H139"/>
  <c r="G139"/>
  <c r="F139"/>
  <c r="E139"/>
  <c r="D139"/>
  <c r="C139"/>
  <c r="BW139" s="1"/>
  <c r="A139"/>
  <c r="Z138"/>
  <c r="Y138"/>
  <c r="X138"/>
  <c r="CA138" s="1"/>
  <c r="W138"/>
  <c r="V138"/>
  <c r="U138"/>
  <c r="T138"/>
  <c r="S138"/>
  <c r="R138"/>
  <c r="BZ138" s="1"/>
  <c r="Q138"/>
  <c r="P138"/>
  <c r="O138"/>
  <c r="N138"/>
  <c r="M138"/>
  <c r="L138"/>
  <c r="BY138" s="1"/>
  <c r="K138"/>
  <c r="J138"/>
  <c r="I138"/>
  <c r="H138"/>
  <c r="G138"/>
  <c r="F138"/>
  <c r="E138"/>
  <c r="D138"/>
  <c r="C138"/>
  <c r="A138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BX137" s="1"/>
  <c r="H137"/>
  <c r="G137"/>
  <c r="F137"/>
  <c r="E137"/>
  <c r="D137"/>
  <c r="C137"/>
  <c r="BW137" s="1"/>
  <c r="A137"/>
  <c r="Z136"/>
  <c r="Y136"/>
  <c r="X136"/>
  <c r="CA136" s="1"/>
  <c r="W136"/>
  <c r="V136"/>
  <c r="U136"/>
  <c r="T136"/>
  <c r="S136"/>
  <c r="R136"/>
  <c r="BZ136" s="1"/>
  <c r="Q136"/>
  <c r="P136"/>
  <c r="O136"/>
  <c r="N136"/>
  <c r="M136"/>
  <c r="L136"/>
  <c r="BY136" s="1"/>
  <c r="K136"/>
  <c r="J136"/>
  <c r="I136"/>
  <c r="H136"/>
  <c r="G136"/>
  <c r="F136"/>
  <c r="E136"/>
  <c r="D136"/>
  <c r="C136"/>
  <c r="A136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BX135" s="1"/>
  <c r="H135"/>
  <c r="G135"/>
  <c r="F135"/>
  <c r="E135"/>
  <c r="D135"/>
  <c r="C135"/>
  <c r="BW135" s="1"/>
  <c r="A135"/>
  <c r="Z134"/>
  <c r="Y134"/>
  <c r="X134"/>
  <c r="CA134" s="1"/>
  <c r="W134"/>
  <c r="V134"/>
  <c r="U134"/>
  <c r="T134"/>
  <c r="S134"/>
  <c r="R134"/>
  <c r="BZ134" s="1"/>
  <c r="Q134"/>
  <c r="P134"/>
  <c r="O134"/>
  <c r="N134"/>
  <c r="M134"/>
  <c r="L134"/>
  <c r="BY134" s="1"/>
  <c r="K134"/>
  <c r="J134"/>
  <c r="I134"/>
  <c r="H134"/>
  <c r="G134"/>
  <c r="F134"/>
  <c r="E134"/>
  <c r="D134"/>
  <c r="C134"/>
  <c r="A134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BX133" s="1"/>
  <c r="H133"/>
  <c r="G133"/>
  <c r="F133"/>
  <c r="E133"/>
  <c r="D133"/>
  <c r="C133"/>
  <c r="BW133" s="1"/>
  <c r="A133"/>
  <c r="Z132"/>
  <c r="Y132"/>
  <c r="X132"/>
  <c r="CA132" s="1"/>
  <c r="W132"/>
  <c r="V132"/>
  <c r="U132"/>
  <c r="T132"/>
  <c r="S132"/>
  <c r="R132"/>
  <c r="BZ132" s="1"/>
  <c r="Q132"/>
  <c r="P132"/>
  <c r="O132"/>
  <c r="N132"/>
  <c r="M132"/>
  <c r="L132"/>
  <c r="BY132" s="1"/>
  <c r="K132"/>
  <c r="J132"/>
  <c r="I132"/>
  <c r="H132"/>
  <c r="G132"/>
  <c r="F132"/>
  <c r="E132"/>
  <c r="D132"/>
  <c r="C132"/>
  <c r="A132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BX131" s="1"/>
  <c r="H131"/>
  <c r="G131"/>
  <c r="F131"/>
  <c r="E131"/>
  <c r="D131"/>
  <c r="C131"/>
  <c r="BW131" s="1"/>
  <c r="A131"/>
  <c r="Z130"/>
  <c r="Y130"/>
  <c r="X130"/>
  <c r="CA130" s="1"/>
  <c r="W130"/>
  <c r="V130"/>
  <c r="U130"/>
  <c r="T130"/>
  <c r="S130"/>
  <c r="R130"/>
  <c r="BZ130" s="1"/>
  <c r="Q130"/>
  <c r="P130"/>
  <c r="O130"/>
  <c r="N130"/>
  <c r="M130"/>
  <c r="L130"/>
  <c r="BY130" s="1"/>
  <c r="K130"/>
  <c r="J130"/>
  <c r="I130"/>
  <c r="H130"/>
  <c r="G130"/>
  <c r="F130"/>
  <c r="E130"/>
  <c r="D130"/>
  <c r="C130"/>
  <c r="A130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BX129" s="1"/>
  <c r="H129"/>
  <c r="G129"/>
  <c r="F129"/>
  <c r="E129"/>
  <c r="D129"/>
  <c r="C129"/>
  <c r="BW129" s="1"/>
  <c r="A129"/>
  <c r="Z128"/>
  <c r="Y128"/>
  <c r="X128"/>
  <c r="CA128" s="1"/>
  <c r="W128"/>
  <c r="V128"/>
  <c r="U128"/>
  <c r="T128"/>
  <c r="S128"/>
  <c r="R128"/>
  <c r="BZ128" s="1"/>
  <c r="Q128"/>
  <c r="P128"/>
  <c r="O128"/>
  <c r="N128"/>
  <c r="M128"/>
  <c r="L128"/>
  <c r="BY128" s="1"/>
  <c r="K128"/>
  <c r="J128"/>
  <c r="I128"/>
  <c r="H128"/>
  <c r="G128"/>
  <c r="F128"/>
  <c r="E128"/>
  <c r="D128"/>
  <c r="C128"/>
  <c r="A128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BX127" s="1"/>
  <c r="H127"/>
  <c r="G127"/>
  <c r="F127"/>
  <c r="E127"/>
  <c r="D127"/>
  <c r="C127"/>
  <c r="BW127" s="1"/>
  <c r="A127"/>
  <c r="Z126"/>
  <c r="Y126"/>
  <c r="X126"/>
  <c r="CA126" s="1"/>
  <c r="W126"/>
  <c r="V126"/>
  <c r="U126"/>
  <c r="T126"/>
  <c r="S126"/>
  <c r="R126"/>
  <c r="BZ126" s="1"/>
  <c r="Q126"/>
  <c r="P126"/>
  <c r="O126"/>
  <c r="N126"/>
  <c r="M126"/>
  <c r="L126"/>
  <c r="BY126" s="1"/>
  <c r="K126"/>
  <c r="J126"/>
  <c r="I126"/>
  <c r="H126"/>
  <c r="G126"/>
  <c r="F126"/>
  <c r="E126"/>
  <c r="D126"/>
  <c r="C126"/>
  <c r="A126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BX125" s="1"/>
  <c r="H125"/>
  <c r="G125"/>
  <c r="F125"/>
  <c r="E125"/>
  <c r="D125"/>
  <c r="C125"/>
  <c r="BW125" s="1"/>
  <c r="A125"/>
  <c r="Z124"/>
  <c r="Y124"/>
  <c r="X124"/>
  <c r="CA124" s="1"/>
  <c r="W124"/>
  <c r="V124"/>
  <c r="U124"/>
  <c r="T124"/>
  <c r="S124"/>
  <c r="R124"/>
  <c r="BZ124" s="1"/>
  <c r="Q124"/>
  <c r="P124"/>
  <c r="O124"/>
  <c r="N124"/>
  <c r="M124"/>
  <c r="L124"/>
  <c r="BY124" s="1"/>
  <c r="K124"/>
  <c r="J124"/>
  <c r="I124"/>
  <c r="H124"/>
  <c r="G124"/>
  <c r="F124"/>
  <c r="E124"/>
  <c r="D124"/>
  <c r="C124"/>
  <c r="A124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BX123" s="1"/>
  <c r="H123"/>
  <c r="G123"/>
  <c r="F123"/>
  <c r="E123"/>
  <c r="D123"/>
  <c r="C123"/>
  <c r="BW123" s="1"/>
  <c r="A123"/>
  <c r="Z122"/>
  <c r="Y122"/>
  <c r="X122"/>
  <c r="CA122" s="1"/>
  <c r="W122"/>
  <c r="V122"/>
  <c r="U122"/>
  <c r="T122"/>
  <c r="S122"/>
  <c r="R122"/>
  <c r="BZ122" s="1"/>
  <c r="Q122"/>
  <c r="P122"/>
  <c r="O122"/>
  <c r="N122"/>
  <c r="M122"/>
  <c r="L122"/>
  <c r="BY122" s="1"/>
  <c r="K122"/>
  <c r="J122"/>
  <c r="I122"/>
  <c r="H122"/>
  <c r="G122"/>
  <c r="F122"/>
  <c r="E122"/>
  <c r="D122"/>
  <c r="C122"/>
  <c r="A122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BX121" s="1"/>
  <c r="H121"/>
  <c r="G121"/>
  <c r="F121"/>
  <c r="E121"/>
  <c r="D121"/>
  <c r="C121"/>
  <c r="BW121" s="1"/>
  <c r="A121"/>
  <c r="Z120"/>
  <c r="Y120"/>
  <c r="X120"/>
  <c r="CA120" s="1"/>
  <c r="W120"/>
  <c r="V120"/>
  <c r="U120"/>
  <c r="T120"/>
  <c r="S120"/>
  <c r="R120"/>
  <c r="BZ120" s="1"/>
  <c r="Q120"/>
  <c r="P120"/>
  <c r="O120"/>
  <c r="N120"/>
  <c r="M120"/>
  <c r="L120"/>
  <c r="BY120" s="1"/>
  <c r="K120"/>
  <c r="J120"/>
  <c r="I120"/>
  <c r="H120"/>
  <c r="G120"/>
  <c r="F120"/>
  <c r="E120"/>
  <c r="D120"/>
  <c r="C120"/>
  <c r="A120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BX119" s="1"/>
  <c r="H119"/>
  <c r="G119"/>
  <c r="F119"/>
  <c r="E119"/>
  <c r="D119"/>
  <c r="C119"/>
  <c r="BW119" s="1"/>
  <c r="A119"/>
  <c r="Z118"/>
  <c r="Y118"/>
  <c r="X118"/>
  <c r="CA118" s="1"/>
  <c r="W118"/>
  <c r="V118"/>
  <c r="U118"/>
  <c r="T118"/>
  <c r="S118"/>
  <c r="R118"/>
  <c r="BZ118" s="1"/>
  <c r="Q118"/>
  <c r="P118"/>
  <c r="O118"/>
  <c r="N118"/>
  <c r="M118"/>
  <c r="L118"/>
  <c r="BY118" s="1"/>
  <c r="K118"/>
  <c r="J118"/>
  <c r="I118"/>
  <c r="H118"/>
  <c r="G118"/>
  <c r="F118"/>
  <c r="E118"/>
  <c r="D118"/>
  <c r="C118"/>
  <c r="A118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BX117" s="1"/>
  <c r="H117"/>
  <c r="G117"/>
  <c r="F117"/>
  <c r="E117"/>
  <c r="D117"/>
  <c r="C117"/>
  <c r="BW117" s="1"/>
  <c r="A117"/>
  <c r="Z116"/>
  <c r="Y116"/>
  <c r="X116"/>
  <c r="CA116" s="1"/>
  <c r="W116"/>
  <c r="V116"/>
  <c r="U116"/>
  <c r="T116"/>
  <c r="S116"/>
  <c r="R116"/>
  <c r="BZ116" s="1"/>
  <c r="Q116"/>
  <c r="P116"/>
  <c r="O116"/>
  <c r="N116"/>
  <c r="M116"/>
  <c r="L116"/>
  <c r="BY116" s="1"/>
  <c r="K116"/>
  <c r="J116"/>
  <c r="I116"/>
  <c r="H116"/>
  <c r="G116"/>
  <c r="F116"/>
  <c r="E116"/>
  <c r="D116"/>
  <c r="C116"/>
  <c r="A116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BX115" s="1"/>
  <c r="H115"/>
  <c r="G115"/>
  <c r="F115"/>
  <c r="E115"/>
  <c r="D115"/>
  <c r="C115"/>
  <c r="BW115" s="1"/>
  <c r="A115"/>
  <c r="Z114"/>
  <c r="Y114"/>
  <c r="X114"/>
  <c r="CA114" s="1"/>
  <c r="W114"/>
  <c r="V114"/>
  <c r="U114"/>
  <c r="T114"/>
  <c r="S114"/>
  <c r="R114"/>
  <c r="BZ114" s="1"/>
  <c r="Q114"/>
  <c r="P114"/>
  <c r="O114"/>
  <c r="N114"/>
  <c r="M114"/>
  <c r="L114"/>
  <c r="BY114" s="1"/>
  <c r="K114"/>
  <c r="J114"/>
  <c r="I114"/>
  <c r="H114"/>
  <c r="G114"/>
  <c r="F114"/>
  <c r="E114"/>
  <c r="D114"/>
  <c r="C114"/>
  <c r="A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BX113" s="1"/>
  <c r="H113"/>
  <c r="G113"/>
  <c r="F113"/>
  <c r="E113"/>
  <c r="D113"/>
  <c r="C113"/>
  <c r="BW113" s="1"/>
  <c r="A113"/>
  <c r="Z112"/>
  <c r="Y112"/>
  <c r="X112"/>
  <c r="CA112" s="1"/>
  <c r="W112"/>
  <c r="V112"/>
  <c r="U112"/>
  <c r="T112"/>
  <c r="S112"/>
  <c r="R112"/>
  <c r="BZ112" s="1"/>
  <c r="Q112"/>
  <c r="P112"/>
  <c r="O112"/>
  <c r="N112"/>
  <c r="M112"/>
  <c r="L112"/>
  <c r="BY112" s="1"/>
  <c r="K112"/>
  <c r="J112"/>
  <c r="I112"/>
  <c r="H112"/>
  <c r="G112"/>
  <c r="F112"/>
  <c r="E112"/>
  <c r="D112"/>
  <c r="C112"/>
  <c r="A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BX111" s="1"/>
  <c r="H111"/>
  <c r="G111"/>
  <c r="F111"/>
  <c r="E111"/>
  <c r="D111"/>
  <c r="C111"/>
  <c r="BW111" s="1"/>
  <c r="A111"/>
  <c r="Z110"/>
  <c r="Y110"/>
  <c r="X110"/>
  <c r="CA110" s="1"/>
  <c r="W110"/>
  <c r="V110"/>
  <c r="U110"/>
  <c r="T110"/>
  <c r="S110"/>
  <c r="R110"/>
  <c r="BZ110" s="1"/>
  <c r="Q110"/>
  <c r="P110"/>
  <c r="O110"/>
  <c r="N110"/>
  <c r="M110"/>
  <c r="L110"/>
  <c r="BY110" s="1"/>
  <c r="K110"/>
  <c r="J110"/>
  <c r="I110"/>
  <c r="H110"/>
  <c r="G110"/>
  <c r="F110"/>
  <c r="E110"/>
  <c r="D110"/>
  <c r="C110"/>
  <c r="A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BX109" s="1"/>
  <c r="H109"/>
  <c r="G109"/>
  <c r="F109"/>
  <c r="E109"/>
  <c r="D109"/>
  <c r="C109"/>
  <c r="BW109" s="1"/>
  <c r="A109"/>
  <c r="Z108"/>
  <c r="Y108"/>
  <c r="X108"/>
  <c r="CA108" s="1"/>
  <c r="W108"/>
  <c r="V108"/>
  <c r="U108"/>
  <c r="T108"/>
  <c r="S108"/>
  <c r="R108"/>
  <c r="BZ108" s="1"/>
  <c r="Q108"/>
  <c r="P108"/>
  <c r="O108"/>
  <c r="N108"/>
  <c r="M108"/>
  <c r="L108"/>
  <c r="BY108" s="1"/>
  <c r="K108"/>
  <c r="J108"/>
  <c r="I108"/>
  <c r="H108"/>
  <c r="G108"/>
  <c r="F108"/>
  <c r="E108"/>
  <c r="D108"/>
  <c r="C108"/>
  <c r="A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BX107" s="1"/>
  <c r="H107"/>
  <c r="G107"/>
  <c r="F107"/>
  <c r="E107"/>
  <c r="D107"/>
  <c r="C107"/>
  <c r="BW107" s="1"/>
  <c r="A107"/>
  <c r="Z106"/>
  <c r="Y106"/>
  <c r="X106"/>
  <c r="CA106" s="1"/>
  <c r="W106"/>
  <c r="V106"/>
  <c r="U106"/>
  <c r="T106"/>
  <c r="S106"/>
  <c r="R106"/>
  <c r="BZ106" s="1"/>
  <c r="Q106"/>
  <c r="P106"/>
  <c r="O106"/>
  <c r="N106"/>
  <c r="M106"/>
  <c r="L106"/>
  <c r="BY106" s="1"/>
  <c r="K106"/>
  <c r="J106"/>
  <c r="I106"/>
  <c r="H106"/>
  <c r="G106"/>
  <c r="F106"/>
  <c r="E106"/>
  <c r="D106"/>
  <c r="C106"/>
  <c r="A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BX105" s="1"/>
  <c r="H105"/>
  <c r="G105"/>
  <c r="F105"/>
  <c r="E105"/>
  <c r="D105"/>
  <c r="C105"/>
  <c r="BW105" s="1"/>
  <c r="A105"/>
  <c r="Z104"/>
  <c r="Y104"/>
  <c r="X104"/>
  <c r="CA104" s="1"/>
  <c r="W104"/>
  <c r="V104"/>
  <c r="U104"/>
  <c r="T104"/>
  <c r="S104"/>
  <c r="R104"/>
  <c r="BZ104" s="1"/>
  <c r="Q104"/>
  <c r="P104"/>
  <c r="O104"/>
  <c r="N104"/>
  <c r="M104"/>
  <c r="L104"/>
  <c r="BY104" s="1"/>
  <c r="K104"/>
  <c r="J104"/>
  <c r="I104"/>
  <c r="H104"/>
  <c r="G104"/>
  <c r="F104"/>
  <c r="E104"/>
  <c r="D104"/>
  <c r="C104"/>
  <c r="A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BX103" s="1"/>
  <c r="H103"/>
  <c r="G103"/>
  <c r="F103"/>
  <c r="E103"/>
  <c r="D103"/>
  <c r="C103"/>
  <c r="BW103" s="1"/>
  <c r="A103"/>
  <c r="Z102"/>
  <c r="Y102"/>
  <c r="X102"/>
  <c r="CA102" s="1"/>
  <c r="W102"/>
  <c r="V102"/>
  <c r="U102"/>
  <c r="T102"/>
  <c r="S102"/>
  <c r="R102"/>
  <c r="BZ102" s="1"/>
  <c r="Q102"/>
  <c r="P102"/>
  <c r="O102"/>
  <c r="N102"/>
  <c r="M102"/>
  <c r="L102"/>
  <c r="BY102" s="1"/>
  <c r="K102"/>
  <c r="J102"/>
  <c r="I102"/>
  <c r="H102"/>
  <c r="G102"/>
  <c r="F102"/>
  <c r="E102"/>
  <c r="D102"/>
  <c r="C102"/>
  <c r="A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BX101" s="1"/>
  <c r="H101"/>
  <c r="G101"/>
  <c r="F101"/>
  <c r="E101"/>
  <c r="D101"/>
  <c r="C101"/>
  <c r="BW101" s="1"/>
  <c r="A101"/>
  <c r="Z100"/>
  <c r="Y100"/>
  <c r="X100"/>
  <c r="CA100" s="1"/>
  <c r="W100"/>
  <c r="V100"/>
  <c r="U100"/>
  <c r="T100"/>
  <c r="S100"/>
  <c r="R100"/>
  <c r="BZ100" s="1"/>
  <c r="Q100"/>
  <c r="P100"/>
  <c r="O100"/>
  <c r="N100"/>
  <c r="M100"/>
  <c r="L100"/>
  <c r="BY100" s="1"/>
  <c r="K100"/>
  <c r="J100"/>
  <c r="I100"/>
  <c r="H100"/>
  <c r="G100"/>
  <c r="F100"/>
  <c r="E100"/>
  <c r="D100"/>
  <c r="C100"/>
  <c r="A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BX99" s="1"/>
  <c r="H99"/>
  <c r="G99"/>
  <c r="F99"/>
  <c r="E99"/>
  <c r="D99"/>
  <c r="C99"/>
  <c r="BW99" s="1"/>
  <c r="A99"/>
  <c r="Z98"/>
  <c r="Y98"/>
  <c r="X98"/>
  <c r="CA98" s="1"/>
  <c r="W98"/>
  <c r="V98"/>
  <c r="U98"/>
  <c r="T98"/>
  <c r="S98"/>
  <c r="R98"/>
  <c r="BZ98" s="1"/>
  <c r="Q98"/>
  <c r="P98"/>
  <c r="O98"/>
  <c r="N98"/>
  <c r="M98"/>
  <c r="L98"/>
  <c r="BY98" s="1"/>
  <c r="K98"/>
  <c r="J98"/>
  <c r="I98"/>
  <c r="H98"/>
  <c r="G98"/>
  <c r="F98"/>
  <c r="E98"/>
  <c r="D98"/>
  <c r="C98"/>
  <c r="A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BX97" s="1"/>
  <c r="H97"/>
  <c r="G97"/>
  <c r="F97"/>
  <c r="E97"/>
  <c r="D97"/>
  <c r="C97"/>
  <c r="BW97" s="1"/>
  <c r="A97"/>
  <c r="AN156"/>
  <c r="AM156" s="1"/>
  <c r="AA96"/>
  <c r="Z96"/>
  <c r="Z156" s="1"/>
  <c r="Y156" s="1"/>
  <c r="Y96"/>
  <c r="X96"/>
  <c r="CA96" s="1"/>
  <c r="W96"/>
  <c r="V96"/>
  <c r="U96"/>
  <c r="T96"/>
  <c r="S96"/>
  <c r="R96"/>
  <c r="BZ96" s="1"/>
  <c r="Q96"/>
  <c r="P96"/>
  <c r="O96"/>
  <c r="N96"/>
  <c r="M96"/>
  <c r="L96"/>
  <c r="K96"/>
  <c r="J96"/>
  <c r="I96"/>
  <c r="H96"/>
  <c r="G96"/>
  <c r="F96"/>
  <c r="E96"/>
  <c r="D96"/>
  <c r="C96"/>
  <c r="A96"/>
  <c r="AZ95"/>
  <c r="AP95"/>
  <c r="AX95" s="1"/>
  <c r="AO95"/>
  <c r="AV95" s="1"/>
  <c r="AN95"/>
  <c r="AT95" s="1"/>
  <c r="AM95"/>
  <c r="AR95" s="1"/>
  <c r="AL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Z94"/>
  <c r="AP94"/>
  <c r="AX94" s="1"/>
  <c r="AO94"/>
  <c r="AV94" s="1"/>
  <c r="AN94"/>
  <c r="AT94" s="1"/>
  <c r="AM94"/>
  <c r="AR94" s="1"/>
  <c r="AL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P93"/>
  <c r="AO93"/>
  <c r="AN93"/>
  <c r="AM93"/>
  <c r="AL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P75"/>
  <c r="AO75"/>
  <c r="AN75"/>
  <c r="AM75"/>
  <c r="AL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AZ155" i="11"/>
  <c r="AY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B68" i="32" s="1"/>
  <c r="A155" i="11"/>
  <c r="A68" i="32" s="1"/>
  <c r="AZ154" i="11"/>
  <c r="AY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B67" i="32" s="1"/>
  <c r="A154" i="11"/>
  <c r="A67" i="32" s="1"/>
  <c r="BW149" i="17" l="1"/>
  <c r="BX149"/>
  <c r="BY150"/>
  <c r="BZ150"/>
  <c r="CA150"/>
  <c r="BW151"/>
  <c r="BX151"/>
  <c r="BY152"/>
  <c r="BZ152"/>
  <c r="BY154"/>
  <c r="BX154" i="11"/>
  <c r="BY154"/>
  <c r="BZ154"/>
  <c r="BX155"/>
  <c r="BY155"/>
  <c r="BZ155"/>
  <c r="D74" i="17"/>
  <c r="F74"/>
  <c r="H74"/>
  <c r="J74"/>
  <c r="L74"/>
  <c r="N74"/>
  <c r="P74"/>
  <c r="R74"/>
  <c r="T74"/>
  <c r="V74"/>
  <c r="X74"/>
  <c r="Z74"/>
  <c r="C74"/>
  <c r="BY151"/>
  <c r="BZ151"/>
  <c r="BY96"/>
  <c r="CA152"/>
  <c r="BZ154"/>
  <c r="BW96"/>
  <c r="BX96"/>
  <c r="BY97"/>
  <c r="BZ97"/>
  <c r="CA97"/>
  <c r="BW98"/>
  <c r="BX98"/>
  <c r="BY99"/>
  <c r="BZ99"/>
  <c r="CA99"/>
  <c r="BW100"/>
  <c r="BX100"/>
  <c r="BY101"/>
  <c r="BZ101"/>
  <c r="CA101"/>
  <c r="BW102"/>
  <c r="CC102" s="1"/>
  <c r="BX102"/>
  <c r="BY103"/>
  <c r="BZ103"/>
  <c r="CA103"/>
  <c r="BW104"/>
  <c r="BX104"/>
  <c r="BY105"/>
  <c r="BZ105"/>
  <c r="CA105"/>
  <c r="BW106"/>
  <c r="CC106" s="1"/>
  <c r="BX106"/>
  <c r="BY107"/>
  <c r="BZ107"/>
  <c r="CA107"/>
  <c r="BW108"/>
  <c r="BX108"/>
  <c r="BY109"/>
  <c r="BZ109"/>
  <c r="CA109"/>
  <c r="BW110"/>
  <c r="CC110" s="1"/>
  <c r="BX110"/>
  <c r="BY111"/>
  <c r="BZ111"/>
  <c r="CA111"/>
  <c r="BW112"/>
  <c r="BX112"/>
  <c r="BY113"/>
  <c r="BZ113"/>
  <c r="CA113"/>
  <c r="BW114"/>
  <c r="CC114" s="1"/>
  <c r="BX114"/>
  <c r="BY115"/>
  <c r="BZ115"/>
  <c r="CA115"/>
  <c r="BW116"/>
  <c r="BX116"/>
  <c r="BY117"/>
  <c r="BZ117"/>
  <c r="CA117"/>
  <c r="BW118"/>
  <c r="CC118" s="1"/>
  <c r="BX118"/>
  <c r="BY119"/>
  <c r="BZ119"/>
  <c r="CA119"/>
  <c r="BW120"/>
  <c r="BX120"/>
  <c r="BY121"/>
  <c r="BZ121"/>
  <c r="CA121"/>
  <c r="BW122"/>
  <c r="CC122" s="1"/>
  <c r="BX122"/>
  <c r="BY123"/>
  <c r="BZ123"/>
  <c r="CA123"/>
  <c r="BW124"/>
  <c r="BX124"/>
  <c r="BY125"/>
  <c r="BZ125"/>
  <c r="CA125"/>
  <c r="BW126"/>
  <c r="CC126" s="1"/>
  <c r="BX126"/>
  <c r="BY127"/>
  <c r="BZ127"/>
  <c r="CA127"/>
  <c r="BW128"/>
  <c r="BX128"/>
  <c r="BY129"/>
  <c r="BZ129"/>
  <c r="CA129"/>
  <c r="BW130"/>
  <c r="CC130" s="1"/>
  <c r="BX130"/>
  <c r="BY131"/>
  <c r="BZ131"/>
  <c r="CA131"/>
  <c r="BW132"/>
  <c r="BX132"/>
  <c r="BY133"/>
  <c r="BZ133"/>
  <c r="CA133"/>
  <c r="BW134"/>
  <c r="CC134" s="1"/>
  <c r="BX134"/>
  <c r="BY135"/>
  <c r="BZ135"/>
  <c r="CA135"/>
  <c r="BW136"/>
  <c r="BX136"/>
  <c r="BY137"/>
  <c r="BZ137"/>
  <c r="CA137"/>
  <c r="BW138"/>
  <c r="CC138" s="1"/>
  <c r="BX138"/>
  <c r="BY139"/>
  <c r="BZ139"/>
  <c r="CA139"/>
  <c r="BW140"/>
  <c r="BX140"/>
  <c r="BY141"/>
  <c r="BZ141"/>
  <c r="CA141"/>
  <c r="BW142"/>
  <c r="CC142" s="1"/>
  <c r="BX142"/>
  <c r="BY143"/>
  <c r="BZ143"/>
  <c r="CA143"/>
  <c r="BW144"/>
  <c r="BX144"/>
  <c r="BY145"/>
  <c r="BZ145"/>
  <c r="CA145"/>
  <c r="BW146"/>
  <c r="CC146" s="1"/>
  <c r="BX146"/>
  <c r="BY147"/>
  <c r="BZ147"/>
  <c r="CA147"/>
  <c r="BW148"/>
  <c r="BX148"/>
  <c r="BY149"/>
  <c r="BZ149"/>
  <c r="CA149"/>
  <c r="BW150"/>
  <c r="CC150" s="1"/>
  <c r="BX150"/>
  <c r="CA151"/>
  <c r="CC151" s="1"/>
  <c r="BW152"/>
  <c r="BX152"/>
  <c r="BW154"/>
  <c r="BX154"/>
  <c r="CC97"/>
  <c r="CC99"/>
  <c r="CC101"/>
  <c r="CC103"/>
  <c r="CC104"/>
  <c r="CC105"/>
  <c r="CC107"/>
  <c r="CC109"/>
  <c r="CC111"/>
  <c r="CC113"/>
  <c r="CC115"/>
  <c r="CC117"/>
  <c r="CC119"/>
  <c r="CC121"/>
  <c r="CC123"/>
  <c r="CC125"/>
  <c r="CC127"/>
  <c r="CC129"/>
  <c r="CC131"/>
  <c r="CC133"/>
  <c r="CC135"/>
  <c r="CC137"/>
  <c r="CC139"/>
  <c r="CC141"/>
  <c r="CC143"/>
  <c r="CC145"/>
  <c r="CC147"/>
  <c r="CC149"/>
  <c r="BW153"/>
  <c r="BX153"/>
  <c r="CA154"/>
  <c r="BW155"/>
  <c r="BX155"/>
  <c r="BW154" i="11"/>
  <c r="CB154" s="1"/>
  <c r="C67" i="32" s="1"/>
  <c r="BW155" i="11"/>
  <c r="CB155" s="1"/>
  <c r="E74" i="17"/>
  <c r="G74"/>
  <c r="I74"/>
  <c r="K74"/>
  <c r="M74"/>
  <c r="O74"/>
  <c r="Q74"/>
  <c r="S74"/>
  <c r="U74"/>
  <c r="W74"/>
  <c r="Y74"/>
  <c r="C156"/>
  <c r="S156"/>
  <c r="X156"/>
  <c r="W156" s="1"/>
  <c r="AL156"/>
  <c r="AA156" s="1"/>
  <c r="R156"/>
  <c r="Q156" s="1"/>
  <c r="P156" s="1"/>
  <c r="O156" s="1"/>
  <c r="N156" s="1"/>
  <c r="M156" s="1"/>
  <c r="L156" s="1"/>
  <c r="K156" s="1"/>
  <c r="J156" s="1"/>
  <c r="I156" s="1"/>
  <c r="H156" s="1"/>
  <c r="G156" s="1"/>
  <c r="F156" s="1"/>
  <c r="E156" s="1"/>
  <c r="D156" s="1"/>
  <c r="D39" i="32"/>
  <c r="D47"/>
  <c r="BE156" i="27"/>
  <c r="V156" i="17"/>
  <c r="U156" s="1"/>
  <c r="T156" s="1"/>
  <c r="A90"/>
  <c r="AA74"/>
  <c r="AZ153" i="11"/>
  <c r="AY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B66" i="32" s="1"/>
  <c r="A153" i="11"/>
  <c r="A66" i="32" s="1"/>
  <c r="AZ152" i="11"/>
  <c r="AY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B65" i="32" s="1"/>
  <c r="A152" i="11"/>
  <c r="A65" i="32" s="1"/>
  <c r="AZ151" i="11"/>
  <c r="AY151"/>
  <c r="AB151"/>
  <c r="AA151"/>
  <c r="Z151"/>
  <c r="Y151"/>
  <c r="X151"/>
  <c r="W151"/>
  <c r="V151"/>
  <c r="U151"/>
  <c r="T151"/>
  <c r="S151"/>
  <c r="R151"/>
  <c r="BY151" s="1"/>
  <c r="Q151"/>
  <c r="P151"/>
  <c r="O151"/>
  <c r="N151"/>
  <c r="M151"/>
  <c r="L151"/>
  <c r="K151"/>
  <c r="J151"/>
  <c r="BX151" s="1"/>
  <c r="I151"/>
  <c r="H151"/>
  <c r="G151"/>
  <c r="F151"/>
  <c r="E151"/>
  <c r="D151"/>
  <c r="C151"/>
  <c r="B151"/>
  <c r="B64" i="32" s="1"/>
  <c r="A151" i="11"/>
  <c r="A64" i="32" s="1"/>
  <c r="AZ150" i="11"/>
  <c r="AY150"/>
  <c r="AB150"/>
  <c r="AA150"/>
  <c r="Z150"/>
  <c r="BZ150" s="1"/>
  <c r="Y150"/>
  <c r="X150"/>
  <c r="W150"/>
  <c r="V150"/>
  <c r="U150"/>
  <c r="T150"/>
  <c r="S150"/>
  <c r="R150"/>
  <c r="BY150" s="1"/>
  <c r="Q150"/>
  <c r="P150"/>
  <c r="O150"/>
  <c r="N150"/>
  <c r="M150"/>
  <c r="L150"/>
  <c r="K150"/>
  <c r="J150"/>
  <c r="BX150" s="1"/>
  <c r="I150"/>
  <c r="H150"/>
  <c r="G150"/>
  <c r="F150"/>
  <c r="E150"/>
  <c r="D150"/>
  <c r="C150"/>
  <c r="B150"/>
  <c r="B63" i="32" s="1"/>
  <c r="A150" i="11"/>
  <c r="A63" i="32" s="1"/>
  <c r="AZ149" i="11"/>
  <c r="AY149"/>
  <c r="AB149"/>
  <c r="AA149"/>
  <c r="Z149"/>
  <c r="BZ149" s="1"/>
  <c r="Y149"/>
  <c r="X149"/>
  <c r="W149"/>
  <c r="V149"/>
  <c r="U149"/>
  <c r="T149"/>
  <c r="S149"/>
  <c r="R149"/>
  <c r="BY149" s="1"/>
  <c r="Q149"/>
  <c r="P149"/>
  <c r="O149"/>
  <c r="N149"/>
  <c r="M149"/>
  <c r="L149"/>
  <c r="K149"/>
  <c r="J149"/>
  <c r="BX149" s="1"/>
  <c r="I149"/>
  <c r="H149"/>
  <c r="G149"/>
  <c r="F149"/>
  <c r="E149"/>
  <c r="D149"/>
  <c r="C149"/>
  <c r="B149"/>
  <c r="B62" i="32" s="1"/>
  <c r="A149" i="11"/>
  <c r="A62" i="32" s="1"/>
  <c r="AZ148" i="11"/>
  <c r="AY148"/>
  <c r="AB148"/>
  <c r="AA148"/>
  <c r="Z148"/>
  <c r="BZ148" s="1"/>
  <c r="Y148"/>
  <c r="X148"/>
  <c r="W148"/>
  <c r="V148"/>
  <c r="U148"/>
  <c r="T148"/>
  <c r="S148"/>
  <c r="R148"/>
  <c r="BY148" s="1"/>
  <c r="Q148"/>
  <c r="P148"/>
  <c r="O148"/>
  <c r="N148"/>
  <c r="M148"/>
  <c r="L148"/>
  <c r="K148"/>
  <c r="J148"/>
  <c r="BX148" s="1"/>
  <c r="I148"/>
  <c r="H148"/>
  <c r="G148"/>
  <c r="F148"/>
  <c r="E148"/>
  <c r="D148"/>
  <c r="C148"/>
  <c r="B148"/>
  <c r="B61" i="32" s="1"/>
  <c r="A148" i="11"/>
  <c r="A61" i="32" s="1"/>
  <c r="AZ147" i="11"/>
  <c r="AY147"/>
  <c r="AB147"/>
  <c r="AA147"/>
  <c r="Z147"/>
  <c r="BZ147" s="1"/>
  <c r="Y147"/>
  <c r="X147"/>
  <c r="W147"/>
  <c r="V147"/>
  <c r="U147"/>
  <c r="T147"/>
  <c r="S147"/>
  <c r="R147"/>
  <c r="BY147" s="1"/>
  <c r="Q147"/>
  <c r="P147"/>
  <c r="O147"/>
  <c r="N147"/>
  <c r="M147"/>
  <c r="L147"/>
  <c r="K147"/>
  <c r="J147"/>
  <c r="BX147" s="1"/>
  <c r="I147"/>
  <c r="H147"/>
  <c r="G147"/>
  <c r="F147"/>
  <c r="E147"/>
  <c r="D147"/>
  <c r="C147"/>
  <c r="B147"/>
  <c r="B60" i="32" s="1"/>
  <c r="A147" i="11"/>
  <c r="A60" i="32" s="1"/>
  <c r="AZ146" i="11"/>
  <c r="AY146"/>
  <c r="AB146"/>
  <c r="AA146"/>
  <c r="Z146"/>
  <c r="BZ146" s="1"/>
  <c r="Y146"/>
  <c r="X146"/>
  <c r="W146"/>
  <c r="V146"/>
  <c r="U146"/>
  <c r="T146"/>
  <c r="S146"/>
  <c r="R146"/>
  <c r="BY146" s="1"/>
  <c r="Q146"/>
  <c r="P146"/>
  <c r="O146"/>
  <c r="N146"/>
  <c r="M146"/>
  <c r="L146"/>
  <c r="K146"/>
  <c r="J146"/>
  <c r="BX146" s="1"/>
  <c r="I146"/>
  <c r="H146"/>
  <c r="G146"/>
  <c r="F146"/>
  <c r="E146"/>
  <c r="D146"/>
  <c r="C146"/>
  <c r="B146"/>
  <c r="B59" i="32" s="1"/>
  <c r="A146" i="11"/>
  <c r="A59" i="32" s="1"/>
  <c r="AZ145" i="11"/>
  <c r="AY145"/>
  <c r="AB145"/>
  <c r="AA145"/>
  <c r="Z145"/>
  <c r="BZ145" s="1"/>
  <c r="Y145"/>
  <c r="X145"/>
  <c r="W145"/>
  <c r="V145"/>
  <c r="U145"/>
  <c r="T145"/>
  <c r="S145"/>
  <c r="R145"/>
  <c r="BY145" s="1"/>
  <c r="Q145"/>
  <c r="P145"/>
  <c r="O145"/>
  <c r="N145"/>
  <c r="M145"/>
  <c r="L145"/>
  <c r="K145"/>
  <c r="J145"/>
  <c r="BX145" s="1"/>
  <c r="I145"/>
  <c r="H145"/>
  <c r="G145"/>
  <c r="F145"/>
  <c r="E145"/>
  <c r="D145"/>
  <c r="C145"/>
  <c r="B145"/>
  <c r="B58" i="32" s="1"/>
  <c r="A145" i="11"/>
  <c r="A58" i="32" s="1"/>
  <c r="AZ144" i="11"/>
  <c r="AY144"/>
  <c r="AB144"/>
  <c r="AA144"/>
  <c r="Z144"/>
  <c r="BZ144" s="1"/>
  <c r="Y144"/>
  <c r="X144"/>
  <c r="W144"/>
  <c r="V144"/>
  <c r="U144"/>
  <c r="T144"/>
  <c r="S144"/>
  <c r="R144"/>
  <c r="BY144" s="1"/>
  <c r="Q144"/>
  <c r="P144"/>
  <c r="O144"/>
  <c r="N144"/>
  <c r="M144"/>
  <c r="L144"/>
  <c r="K144"/>
  <c r="J144"/>
  <c r="BX144" s="1"/>
  <c r="I144"/>
  <c r="H144"/>
  <c r="G144"/>
  <c r="F144"/>
  <c r="E144"/>
  <c r="D144"/>
  <c r="C144"/>
  <c r="B144"/>
  <c r="B57" i="32" s="1"/>
  <c r="A144" i="11"/>
  <c r="A57" i="32" s="1"/>
  <c r="AZ143" i="11"/>
  <c r="AY143"/>
  <c r="AB143"/>
  <c r="AA143"/>
  <c r="Z143"/>
  <c r="BZ143" s="1"/>
  <c r="Y143"/>
  <c r="X143"/>
  <c r="W143"/>
  <c r="V143"/>
  <c r="U143"/>
  <c r="T143"/>
  <c r="S143"/>
  <c r="R143"/>
  <c r="BY143" s="1"/>
  <c r="Q143"/>
  <c r="P143"/>
  <c r="O143"/>
  <c r="N143"/>
  <c r="M143"/>
  <c r="L143"/>
  <c r="K143"/>
  <c r="J143"/>
  <c r="BX143" s="1"/>
  <c r="I143"/>
  <c r="H143"/>
  <c r="G143"/>
  <c r="F143"/>
  <c r="E143"/>
  <c r="D143"/>
  <c r="C143"/>
  <c r="B143"/>
  <c r="B56" i="32" s="1"/>
  <c r="A143" i="11"/>
  <c r="A56" i="32" s="1"/>
  <c r="AZ142" i="11"/>
  <c r="AY142"/>
  <c r="AB142"/>
  <c r="AA142"/>
  <c r="Z142"/>
  <c r="BZ142" s="1"/>
  <c r="Y142"/>
  <c r="X142"/>
  <c r="W142"/>
  <c r="V142"/>
  <c r="U142"/>
  <c r="T142"/>
  <c r="S142"/>
  <c r="R142"/>
  <c r="BY142" s="1"/>
  <c r="Q142"/>
  <c r="P142"/>
  <c r="O142"/>
  <c r="N142"/>
  <c r="M142"/>
  <c r="L142"/>
  <c r="K142"/>
  <c r="J142"/>
  <c r="BX142" s="1"/>
  <c r="I142"/>
  <c r="H142"/>
  <c r="G142"/>
  <c r="F142"/>
  <c r="E142"/>
  <c r="D142"/>
  <c r="C142"/>
  <c r="B142"/>
  <c r="B55" i="32" s="1"/>
  <c r="A142" i="11"/>
  <c r="A55" i="32" s="1"/>
  <c r="AZ141" i="11"/>
  <c r="AY141"/>
  <c r="AB141"/>
  <c r="AA141"/>
  <c r="Z141"/>
  <c r="BZ141" s="1"/>
  <c r="Y141"/>
  <c r="X141"/>
  <c r="W141"/>
  <c r="V141"/>
  <c r="U141"/>
  <c r="T141"/>
  <c r="S141"/>
  <c r="R141"/>
  <c r="BY141" s="1"/>
  <c r="Q141"/>
  <c r="P141"/>
  <c r="O141"/>
  <c r="N141"/>
  <c r="M141"/>
  <c r="L141"/>
  <c r="K141"/>
  <c r="J141"/>
  <c r="BX141" s="1"/>
  <c r="I141"/>
  <c r="H141"/>
  <c r="G141"/>
  <c r="F141"/>
  <c r="E141"/>
  <c r="D141"/>
  <c r="C141"/>
  <c r="B141"/>
  <c r="B54" i="32" s="1"/>
  <c r="A141" i="11"/>
  <c r="A54" i="32" s="1"/>
  <c r="AZ140" i="11"/>
  <c r="AY140"/>
  <c r="AB140"/>
  <c r="AA140"/>
  <c r="Z140"/>
  <c r="BZ140" s="1"/>
  <c r="Y140"/>
  <c r="X140"/>
  <c r="W140"/>
  <c r="V140"/>
  <c r="U140"/>
  <c r="T140"/>
  <c r="S140"/>
  <c r="R140"/>
  <c r="BY140" s="1"/>
  <c r="Q140"/>
  <c r="P140"/>
  <c r="O140"/>
  <c r="N140"/>
  <c r="M140"/>
  <c r="L140"/>
  <c r="K140"/>
  <c r="J140"/>
  <c r="BX140" s="1"/>
  <c r="I140"/>
  <c r="H140"/>
  <c r="G140"/>
  <c r="F140"/>
  <c r="E140"/>
  <c r="D140"/>
  <c r="C140"/>
  <c r="B140"/>
  <c r="B53" i="32" s="1"/>
  <c r="A140" i="11"/>
  <c r="A53" i="32" s="1"/>
  <c r="AZ139" i="11"/>
  <c r="AY139"/>
  <c r="AB139"/>
  <c r="AA139"/>
  <c r="Z139"/>
  <c r="BZ139" s="1"/>
  <c r="Y139"/>
  <c r="X139"/>
  <c r="W139"/>
  <c r="V139"/>
  <c r="U139"/>
  <c r="T139"/>
  <c r="S139"/>
  <c r="R139"/>
  <c r="BY139" s="1"/>
  <c r="Q139"/>
  <c r="P139"/>
  <c r="O139"/>
  <c r="N139"/>
  <c r="M139"/>
  <c r="L139"/>
  <c r="K139"/>
  <c r="J139"/>
  <c r="BX139" s="1"/>
  <c r="I139"/>
  <c r="H139"/>
  <c r="G139"/>
  <c r="F139"/>
  <c r="E139"/>
  <c r="D139"/>
  <c r="C139"/>
  <c r="B139"/>
  <c r="B52" i="32" s="1"/>
  <c r="A139" i="11"/>
  <c r="A52" i="32" s="1"/>
  <c r="AZ138" i="11"/>
  <c r="AY138"/>
  <c r="AB138"/>
  <c r="AA138"/>
  <c r="Z138"/>
  <c r="BZ138" s="1"/>
  <c r="Y138"/>
  <c r="X138"/>
  <c r="W138"/>
  <c r="V138"/>
  <c r="U138"/>
  <c r="T138"/>
  <c r="S138"/>
  <c r="R138"/>
  <c r="BY138" s="1"/>
  <c r="Q138"/>
  <c r="P138"/>
  <c r="O138"/>
  <c r="N138"/>
  <c r="M138"/>
  <c r="L138"/>
  <c r="K138"/>
  <c r="J138"/>
  <c r="BX138" s="1"/>
  <c r="I138"/>
  <c r="H138"/>
  <c r="G138"/>
  <c r="F138"/>
  <c r="E138"/>
  <c r="D138"/>
  <c r="C138"/>
  <c r="B138"/>
  <c r="B51" i="32" s="1"/>
  <c r="A138" i="11"/>
  <c r="A51" i="32" s="1"/>
  <c r="AZ137" i="11"/>
  <c r="AY137"/>
  <c r="AB137"/>
  <c r="AA137"/>
  <c r="Z137"/>
  <c r="BZ137" s="1"/>
  <c r="Y137"/>
  <c r="X137"/>
  <c r="W137"/>
  <c r="V137"/>
  <c r="U137"/>
  <c r="T137"/>
  <c r="S137"/>
  <c r="R137"/>
  <c r="BY137" s="1"/>
  <c r="Q137"/>
  <c r="P137"/>
  <c r="O137"/>
  <c r="N137"/>
  <c r="M137"/>
  <c r="L137"/>
  <c r="K137"/>
  <c r="J137"/>
  <c r="BX137" s="1"/>
  <c r="I137"/>
  <c r="H137"/>
  <c r="G137"/>
  <c r="F137"/>
  <c r="E137"/>
  <c r="D137"/>
  <c r="C137"/>
  <c r="B137"/>
  <c r="B50" i="32" s="1"/>
  <c r="A137" i="11"/>
  <c r="A50" i="32" s="1"/>
  <c r="AZ136" i="11"/>
  <c r="AY136"/>
  <c r="AB136"/>
  <c r="AA136"/>
  <c r="Z136"/>
  <c r="BZ136" s="1"/>
  <c r="Y136"/>
  <c r="X136"/>
  <c r="W136"/>
  <c r="V136"/>
  <c r="U136"/>
  <c r="T136"/>
  <c r="S136"/>
  <c r="R136"/>
  <c r="BY136" s="1"/>
  <c r="Q136"/>
  <c r="P136"/>
  <c r="O136"/>
  <c r="N136"/>
  <c r="M136"/>
  <c r="L136"/>
  <c r="K136"/>
  <c r="J136"/>
  <c r="BX136" s="1"/>
  <c r="I136"/>
  <c r="H136"/>
  <c r="G136"/>
  <c r="F136"/>
  <c r="E136"/>
  <c r="D136"/>
  <c r="C136"/>
  <c r="B136"/>
  <c r="B49" i="32" s="1"/>
  <c r="A136" i="11"/>
  <c r="A49" i="32" s="1"/>
  <c r="AZ135" i="11"/>
  <c r="AY135"/>
  <c r="AB135"/>
  <c r="AA135"/>
  <c r="Z135"/>
  <c r="BZ135" s="1"/>
  <c r="Y135"/>
  <c r="X135"/>
  <c r="W135"/>
  <c r="V135"/>
  <c r="U135"/>
  <c r="T135"/>
  <c r="S135"/>
  <c r="R135"/>
  <c r="BY135" s="1"/>
  <c r="Q135"/>
  <c r="P135"/>
  <c r="O135"/>
  <c r="N135"/>
  <c r="M135"/>
  <c r="L135"/>
  <c r="K135"/>
  <c r="J135"/>
  <c r="BX135" s="1"/>
  <c r="I135"/>
  <c r="H135"/>
  <c r="G135"/>
  <c r="F135"/>
  <c r="E135"/>
  <c r="D135"/>
  <c r="C135"/>
  <c r="B135"/>
  <c r="B48" i="32" s="1"/>
  <c r="A135" i="11"/>
  <c r="A48" i="32" s="1"/>
  <c r="AZ134" i="11"/>
  <c r="AY134"/>
  <c r="AB134"/>
  <c r="AA134"/>
  <c r="Z134"/>
  <c r="BZ134" s="1"/>
  <c r="Y134"/>
  <c r="X134"/>
  <c r="W134"/>
  <c r="V134"/>
  <c r="U134"/>
  <c r="T134"/>
  <c r="S134"/>
  <c r="R134"/>
  <c r="BY134" s="1"/>
  <c r="Q134"/>
  <c r="P134"/>
  <c r="O134"/>
  <c r="N134"/>
  <c r="M134"/>
  <c r="L134"/>
  <c r="K134"/>
  <c r="J134"/>
  <c r="BX134" s="1"/>
  <c r="I134"/>
  <c r="H134"/>
  <c r="G134"/>
  <c r="F134"/>
  <c r="E134"/>
  <c r="D134"/>
  <c r="C134"/>
  <c r="B134"/>
  <c r="B47" i="32" s="1"/>
  <c r="A134" i="11"/>
  <c r="A47" i="32" s="1"/>
  <c r="AZ133" i="11"/>
  <c r="AY133"/>
  <c r="AB133"/>
  <c r="AA133"/>
  <c r="Z133"/>
  <c r="BZ133" s="1"/>
  <c r="Y133"/>
  <c r="X133"/>
  <c r="W133"/>
  <c r="V133"/>
  <c r="U133"/>
  <c r="T133"/>
  <c r="S133"/>
  <c r="R133"/>
  <c r="BY133" s="1"/>
  <c r="Q133"/>
  <c r="P133"/>
  <c r="O133"/>
  <c r="N133"/>
  <c r="M133"/>
  <c r="L133"/>
  <c r="K133"/>
  <c r="J133"/>
  <c r="BX133" s="1"/>
  <c r="I133"/>
  <c r="H133"/>
  <c r="G133"/>
  <c r="F133"/>
  <c r="E133"/>
  <c r="D133"/>
  <c r="C133"/>
  <c r="B133"/>
  <c r="B46" i="32" s="1"/>
  <c r="A133" i="11"/>
  <c r="A46" i="32" s="1"/>
  <c r="AZ132" i="11"/>
  <c r="AY132"/>
  <c r="AB132"/>
  <c r="AA132"/>
  <c r="Z132"/>
  <c r="BZ132" s="1"/>
  <c r="Y132"/>
  <c r="X132"/>
  <c r="W132"/>
  <c r="V132"/>
  <c r="U132"/>
  <c r="T132"/>
  <c r="S132"/>
  <c r="R132"/>
  <c r="BY132" s="1"/>
  <c r="Q132"/>
  <c r="P132"/>
  <c r="O132"/>
  <c r="N132"/>
  <c r="M132"/>
  <c r="L132"/>
  <c r="K132"/>
  <c r="J132"/>
  <c r="BX132" s="1"/>
  <c r="I132"/>
  <c r="H132"/>
  <c r="G132"/>
  <c r="F132"/>
  <c r="E132"/>
  <c r="D132"/>
  <c r="C132"/>
  <c r="B132"/>
  <c r="B45" i="32" s="1"/>
  <c r="A132" i="11"/>
  <c r="A45" i="32" s="1"/>
  <c r="AZ131" i="11"/>
  <c r="AY131"/>
  <c r="AB131"/>
  <c r="AA131"/>
  <c r="Z131"/>
  <c r="BZ131" s="1"/>
  <c r="Y131"/>
  <c r="X131"/>
  <c r="W131"/>
  <c r="V131"/>
  <c r="U131"/>
  <c r="T131"/>
  <c r="S131"/>
  <c r="R131"/>
  <c r="BY131" s="1"/>
  <c r="Q131"/>
  <c r="P131"/>
  <c r="O131"/>
  <c r="N131"/>
  <c r="M131"/>
  <c r="L131"/>
  <c r="K131"/>
  <c r="J131"/>
  <c r="BX131" s="1"/>
  <c r="I131"/>
  <c r="H131"/>
  <c r="G131"/>
  <c r="F131"/>
  <c r="E131"/>
  <c r="D131"/>
  <c r="C131"/>
  <c r="B131"/>
  <c r="B44" i="32" s="1"/>
  <c r="A131" i="11"/>
  <c r="A44" i="32" s="1"/>
  <c r="AZ130" i="11"/>
  <c r="AY130"/>
  <c r="AB130"/>
  <c r="AA130"/>
  <c r="Z130"/>
  <c r="BZ130" s="1"/>
  <c r="Y130"/>
  <c r="X130"/>
  <c r="W130"/>
  <c r="V130"/>
  <c r="U130"/>
  <c r="T130"/>
  <c r="S130"/>
  <c r="R130"/>
  <c r="BY130" s="1"/>
  <c r="Q130"/>
  <c r="P130"/>
  <c r="O130"/>
  <c r="N130"/>
  <c r="M130"/>
  <c r="L130"/>
  <c r="K130"/>
  <c r="J130"/>
  <c r="BX130" s="1"/>
  <c r="I130"/>
  <c r="H130"/>
  <c r="G130"/>
  <c r="F130"/>
  <c r="E130"/>
  <c r="D130"/>
  <c r="C130"/>
  <c r="B130"/>
  <c r="B43" i="32" s="1"/>
  <c r="A130" i="11"/>
  <c r="A43" i="32" s="1"/>
  <c r="AZ129" i="11"/>
  <c r="AY129"/>
  <c r="AB129"/>
  <c r="AA129"/>
  <c r="Z129"/>
  <c r="BZ129" s="1"/>
  <c r="Y129"/>
  <c r="X129"/>
  <c r="W129"/>
  <c r="V129"/>
  <c r="U129"/>
  <c r="T129"/>
  <c r="S129"/>
  <c r="R129"/>
  <c r="BY129" s="1"/>
  <c r="Q129"/>
  <c r="P129"/>
  <c r="O129"/>
  <c r="N129"/>
  <c r="M129"/>
  <c r="L129"/>
  <c r="K129"/>
  <c r="J129"/>
  <c r="BX129" s="1"/>
  <c r="I129"/>
  <c r="H129"/>
  <c r="G129"/>
  <c r="F129"/>
  <c r="E129"/>
  <c r="D129"/>
  <c r="C129"/>
  <c r="B129"/>
  <c r="B42" i="32" s="1"/>
  <c r="A129" i="11"/>
  <c r="A42" i="32" s="1"/>
  <c r="AZ128" i="11"/>
  <c r="AY128"/>
  <c r="AB128"/>
  <c r="AA128"/>
  <c r="Z128"/>
  <c r="BZ128" s="1"/>
  <c r="Y128"/>
  <c r="X128"/>
  <c r="W128"/>
  <c r="V128"/>
  <c r="U128"/>
  <c r="T128"/>
  <c r="S128"/>
  <c r="R128"/>
  <c r="BY128" s="1"/>
  <c r="Q128"/>
  <c r="P128"/>
  <c r="O128"/>
  <c r="N128"/>
  <c r="M128"/>
  <c r="L128"/>
  <c r="K128"/>
  <c r="J128"/>
  <c r="BX128" s="1"/>
  <c r="I128"/>
  <c r="H128"/>
  <c r="G128"/>
  <c r="F128"/>
  <c r="E128"/>
  <c r="D128"/>
  <c r="C128"/>
  <c r="B128"/>
  <c r="B41" i="32" s="1"/>
  <c r="A128" i="11"/>
  <c r="A41" i="32" s="1"/>
  <c r="AZ127" i="11"/>
  <c r="AY127"/>
  <c r="AB127"/>
  <c r="AA127"/>
  <c r="Z127"/>
  <c r="BZ127" s="1"/>
  <c r="Y127"/>
  <c r="X127"/>
  <c r="W127"/>
  <c r="V127"/>
  <c r="U127"/>
  <c r="T127"/>
  <c r="S127"/>
  <c r="R127"/>
  <c r="BY127" s="1"/>
  <c r="Q127"/>
  <c r="P127"/>
  <c r="O127"/>
  <c r="N127"/>
  <c r="M127"/>
  <c r="L127"/>
  <c r="K127"/>
  <c r="J127"/>
  <c r="BX127" s="1"/>
  <c r="I127"/>
  <c r="H127"/>
  <c r="G127"/>
  <c r="F127"/>
  <c r="E127"/>
  <c r="D127"/>
  <c r="C127"/>
  <c r="B127"/>
  <c r="B40" i="32" s="1"/>
  <c r="A127" i="11"/>
  <c r="A40" i="32" s="1"/>
  <c r="AZ126" i="11"/>
  <c r="AY126"/>
  <c r="AB126"/>
  <c r="AA126"/>
  <c r="Z126"/>
  <c r="BZ126" s="1"/>
  <c r="Y126"/>
  <c r="X126"/>
  <c r="W126"/>
  <c r="V126"/>
  <c r="U126"/>
  <c r="T126"/>
  <c r="S126"/>
  <c r="R126"/>
  <c r="BY126" s="1"/>
  <c r="Q126"/>
  <c r="P126"/>
  <c r="O126"/>
  <c r="N126"/>
  <c r="M126"/>
  <c r="L126"/>
  <c r="K126"/>
  <c r="J126"/>
  <c r="BX126" s="1"/>
  <c r="I126"/>
  <c r="H126"/>
  <c r="G126"/>
  <c r="F126"/>
  <c r="E126"/>
  <c r="D126"/>
  <c r="C126"/>
  <c r="B126"/>
  <c r="B39" i="32" s="1"/>
  <c r="A126" i="11"/>
  <c r="A39" i="32" s="1"/>
  <c r="AZ125" i="11"/>
  <c r="AY125"/>
  <c r="AB125"/>
  <c r="AA125"/>
  <c r="Z125"/>
  <c r="BZ125" s="1"/>
  <c r="Y125"/>
  <c r="X125"/>
  <c r="W125"/>
  <c r="V125"/>
  <c r="U125"/>
  <c r="T125"/>
  <c r="S125"/>
  <c r="R125"/>
  <c r="BY125" s="1"/>
  <c r="Q125"/>
  <c r="P125"/>
  <c r="O125"/>
  <c r="N125"/>
  <c r="M125"/>
  <c r="L125"/>
  <c r="K125"/>
  <c r="J125"/>
  <c r="BX125" s="1"/>
  <c r="I125"/>
  <c r="H125"/>
  <c r="G125"/>
  <c r="F125"/>
  <c r="E125"/>
  <c r="D125"/>
  <c r="C125"/>
  <c r="B125"/>
  <c r="B38" i="32" s="1"/>
  <c r="A125" i="11"/>
  <c r="A38" i="32" s="1"/>
  <c r="AZ124" i="11"/>
  <c r="AY124"/>
  <c r="AB124"/>
  <c r="AA124"/>
  <c r="Z124"/>
  <c r="BZ124" s="1"/>
  <c r="Y124"/>
  <c r="X124"/>
  <c r="W124"/>
  <c r="V124"/>
  <c r="U124"/>
  <c r="T124"/>
  <c r="S124"/>
  <c r="R124"/>
  <c r="BY124" s="1"/>
  <c r="Q124"/>
  <c r="P124"/>
  <c r="O124"/>
  <c r="N124"/>
  <c r="M124"/>
  <c r="L124"/>
  <c r="K124"/>
  <c r="J124"/>
  <c r="BX124" s="1"/>
  <c r="I124"/>
  <c r="H124"/>
  <c r="G124"/>
  <c r="F124"/>
  <c r="E124"/>
  <c r="D124"/>
  <c r="C124"/>
  <c r="B124"/>
  <c r="B37" i="32" s="1"/>
  <c r="A124" i="11"/>
  <c r="A37" i="32" s="1"/>
  <c r="AZ123" i="11"/>
  <c r="AY123"/>
  <c r="AB123"/>
  <c r="AA123"/>
  <c r="Z123"/>
  <c r="BZ123" s="1"/>
  <c r="Y123"/>
  <c r="X123"/>
  <c r="W123"/>
  <c r="V123"/>
  <c r="U123"/>
  <c r="T123"/>
  <c r="S123"/>
  <c r="R123"/>
  <c r="BY123" s="1"/>
  <c r="Q123"/>
  <c r="P123"/>
  <c r="O123"/>
  <c r="N123"/>
  <c r="M123"/>
  <c r="L123"/>
  <c r="K123"/>
  <c r="J123"/>
  <c r="BX123" s="1"/>
  <c r="I123"/>
  <c r="H123"/>
  <c r="G123"/>
  <c r="F123"/>
  <c r="E123"/>
  <c r="D123"/>
  <c r="C123"/>
  <c r="B123"/>
  <c r="B36" i="32" s="1"/>
  <c r="A123" i="11"/>
  <c r="A36" i="32" s="1"/>
  <c r="AZ122" i="11"/>
  <c r="AY122"/>
  <c r="AB122"/>
  <c r="AA122"/>
  <c r="Z122"/>
  <c r="BZ122" s="1"/>
  <c r="Y122"/>
  <c r="X122"/>
  <c r="W122"/>
  <c r="V122"/>
  <c r="U122"/>
  <c r="T122"/>
  <c r="S122"/>
  <c r="R122"/>
  <c r="BY122" s="1"/>
  <c r="Q122"/>
  <c r="P122"/>
  <c r="O122"/>
  <c r="N122"/>
  <c r="M122"/>
  <c r="L122"/>
  <c r="K122"/>
  <c r="J122"/>
  <c r="BX122" s="1"/>
  <c r="I122"/>
  <c r="H122"/>
  <c r="G122"/>
  <c r="F122"/>
  <c r="E122"/>
  <c r="D122"/>
  <c r="C122"/>
  <c r="B122"/>
  <c r="B35" i="32" s="1"/>
  <c r="A122" i="11"/>
  <c r="A35" i="32" s="1"/>
  <c r="AZ121" i="11"/>
  <c r="AY121"/>
  <c r="AB121"/>
  <c r="AA121"/>
  <c r="Z121"/>
  <c r="BZ121" s="1"/>
  <c r="Y121"/>
  <c r="X121"/>
  <c r="W121"/>
  <c r="V121"/>
  <c r="U121"/>
  <c r="T121"/>
  <c r="S121"/>
  <c r="R121"/>
  <c r="BY121" s="1"/>
  <c r="Q121"/>
  <c r="P121"/>
  <c r="O121"/>
  <c r="N121"/>
  <c r="M121"/>
  <c r="L121"/>
  <c r="K121"/>
  <c r="J121"/>
  <c r="BX121" s="1"/>
  <c r="I121"/>
  <c r="H121"/>
  <c r="G121"/>
  <c r="F121"/>
  <c r="E121"/>
  <c r="D121"/>
  <c r="C121"/>
  <c r="B121"/>
  <c r="B34" i="32" s="1"/>
  <c r="A121" i="11"/>
  <c r="A34" i="32" s="1"/>
  <c r="AZ120" i="11"/>
  <c r="AY120"/>
  <c r="AB120"/>
  <c r="AA120"/>
  <c r="Z120"/>
  <c r="BZ120" s="1"/>
  <c r="Y120"/>
  <c r="X120"/>
  <c r="W120"/>
  <c r="V120"/>
  <c r="U120"/>
  <c r="T120"/>
  <c r="S120"/>
  <c r="R120"/>
  <c r="BY120" s="1"/>
  <c r="Q120"/>
  <c r="P120"/>
  <c r="O120"/>
  <c r="N120"/>
  <c r="M120"/>
  <c r="L120"/>
  <c r="K120"/>
  <c r="J120"/>
  <c r="BX120" s="1"/>
  <c r="I120"/>
  <c r="H120"/>
  <c r="G120"/>
  <c r="F120"/>
  <c r="E120"/>
  <c r="D120"/>
  <c r="C120"/>
  <c r="B120"/>
  <c r="B33" i="32" s="1"/>
  <c r="A120" i="11"/>
  <c r="A33" i="32" s="1"/>
  <c r="AZ119" i="11"/>
  <c r="AY119"/>
  <c r="AB119"/>
  <c r="AA119"/>
  <c r="Z119"/>
  <c r="BZ119" s="1"/>
  <c r="Y119"/>
  <c r="X119"/>
  <c r="W119"/>
  <c r="V119"/>
  <c r="U119"/>
  <c r="T119"/>
  <c r="S119"/>
  <c r="R119"/>
  <c r="BY119" s="1"/>
  <c r="Q119"/>
  <c r="P119"/>
  <c r="O119"/>
  <c r="N119"/>
  <c r="M119"/>
  <c r="L119"/>
  <c r="K119"/>
  <c r="J119"/>
  <c r="BX119" s="1"/>
  <c r="I119"/>
  <c r="H119"/>
  <c r="G119"/>
  <c r="F119"/>
  <c r="E119"/>
  <c r="D119"/>
  <c r="C119"/>
  <c r="B119"/>
  <c r="B32" i="32" s="1"/>
  <c r="A119" i="11"/>
  <c r="A32" i="32" s="1"/>
  <c r="AZ118" i="11"/>
  <c r="AY118"/>
  <c r="AB118"/>
  <c r="AA118"/>
  <c r="Z118"/>
  <c r="BZ118" s="1"/>
  <c r="Y118"/>
  <c r="X118"/>
  <c r="W118"/>
  <c r="V118"/>
  <c r="U118"/>
  <c r="T118"/>
  <c r="S118"/>
  <c r="R118"/>
  <c r="BY118" s="1"/>
  <c r="Q118"/>
  <c r="P118"/>
  <c r="O118"/>
  <c r="N118"/>
  <c r="M118"/>
  <c r="L118"/>
  <c r="K118"/>
  <c r="J118"/>
  <c r="BX118" s="1"/>
  <c r="I118"/>
  <c r="H118"/>
  <c r="G118"/>
  <c r="F118"/>
  <c r="E118"/>
  <c r="D118"/>
  <c r="C118"/>
  <c r="B118"/>
  <c r="B31" i="32" s="1"/>
  <c r="A118" i="11"/>
  <c r="A31" i="32" s="1"/>
  <c r="AZ117" i="11"/>
  <c r="AY117"/>
  <c r="AB117"/>
  <c r="AA117"/>
  <c r="Z117"/>
  <c r="BZ117" s="1"/>
  <c r="Y117"/>
  <c r="X117"/>
  <c r="W117"/>
  <c r="V117"/>
  <c r="U117"/>
  <c r="T117"/>
  <c r="S117"/>
  <c r="R117"/>
  <c r="BY117" s="1"/>
  <c r="Q117"/>
  <c r="P117"/>
  <c r="O117"/>
  <c r="N117"/>
  <c r="M117"/>
  <c r="L117"/>
  <c r="K117"/>
  <c r="J117"/>
  <c r="BX117" s="1"/>
  <c r="I117"/>
  <c r="H117"/>
  <c r="G117"/>
  <c r="F117"/>
  <c r="E117"/>
  <c r="D117"/>
  <c r="C117"/>
  <c r="B117"/>
  <c r="B30" i="32" s="1"/>
  <c r="A117" i="11"/>
  <c r="A30" i="32" s="1"/>
  <c r="AZ116" i="11"/>
  <c r="AY116"/>
  <c r="AB116"/>
  <c r="AA116"/>
  <c r="Z116"/>
  <c r="BZ116" s="1"/>
  <c r="Y116"/>
  <c r="X116"/>
  <c r="W116"/>
  <c r="V116"/>
  <c r="U116"/>
  <c r="T116"/>
  <c r="S116"/>
  <c r="R116"/>
  <c r="BY116" s="1"/>
  <c r="Q116"/>
  <c r="P116"/>
  <c r="O116"/>
  <c r="N116"/>
  <c r="M116"/>
  <c r="L116"/>
  <c r="K116"/>
  <c r="J116"/>
  <c r="BX116" s="1"/>
  <c r="I116"/>
  <c r="H116"/>
  <c r="G116"/>
  <c r="F116"/>
  <c r="E116"/>
  <c r="D116"/>
  <c r="C116"/>
  <c r="B116"/>
  <c r="B29" i="32" s="1"/>
  <c r="A116" i="11"/>
  <c r="A29" i="32" s="1"/>
  <c r="AZ115" i="11"/>
  <c r="AY115"/>
  <c r="AB115"/>
  <c r="AA115"/>
  <c r="Z115"/>
  <c r="BZ115" s="1"/>
  <c r="Y115"/>
  <c r="X115"/>
  <c r="W115"/>
  <c r="V115"/>
  <c r="U115"/>
  <c r="T115"/>
  <c r="S115"/>
  <c r="R115"/>
  <c r="BY115" s="1"/>
  <c r="Q115"/>
  <c r="P115"/>
  <c r="O115"/>
  <c r="N115"/>
  <c r="M115"/>
  <c r="L115"/>
  <c r="K115"/>
  <c r="J115"/>
  <c r="BX115" s="1"/>
  <c r="I115"/>
  <c r="H115"/>
  <c r="G115"/>
  <c r="F115"/>
  <c r="E115"/>
  <c r="D115"/>
  <c r="C115"/>
  <c r="B115"/>
  <c r="B28" i="32" s="1"/>
  <c r="A115" i="11"/>
  <c r="A28" i="32" s="1"/>
  <c r="AZ114" i="11"/>
  <c r="AY114"/>
  <c r="AB114"/>
  <c r="AA114"/>
  <c r="Z114"/>
  <c r="BZ114" s="1"/>
  <c r="Y114"/>
  <c r="X114"/>
  <c r="W114"/>
  <c r="V114"/>
  <c r="U114"/>
  <c r="T114"/>
  <c r="S114"/>
  <c r="R114"/>
  <c r="BY114" s="1"/>
  <c r="Q114"/>
  <c r="P114"/>
  <c r="O114"/>
  <c r="N114"/>
  <c r="M114"/>
  <c r="L114"/>
  <c r="K114"/>
  <c r="J114"/>
  <c r="BX114" s="1"/>
  <c r="I114"/>
  <c r="H114"/>
  <c r="G114"/>
  <c r="F114"/>
  <c r="E114"/>
  <c r="D114"/>
  <c r="C114"/>
  <c r="B114"/>
  <c r="B27" i="32" s="1"/>
  <c r="A114" i="11"/>
  <c r="A27" i="32" s="1"/>
  <c r="AZ113" i="11"/>
  <c r="AY113"/>
  <c r="AB113"/>
  <c r="AA113"/>
  <c r="Z113"/>
  <c r="BZ113" s="1"/>
  <c r="Y113"/>
  <c r="X113"/>
  <c r="W113"/>
  <c r="V113"/>
  <c r="U113"/>
  <c r="T113"/>
  <c r="S113"/>
  <c r="R113"/>
  <c r="BY113" s="1"/>
  <c r="Q113"/>
  <c r="P113"/>
  <c r="O113"/>
  <c r="N113"/>
  <c r="M113"/>
  <c r="L113"/>
  <c r="K113"/>
  <c r="J113"/>
  <c r="BX113" s="1"/>
  <c r="I113"/>
  <c r="H113"/>
  <c r="G113"/>
  <c r="F113"/>
  <c r="E113"/>
  <c r="D113"/>
  <c r="C113"/>
  <c r="B113"/>
  <c r="B26" i="32" s="1"/>
  <c r="A113" i="11"/>
  <c r="A26" i="32" s="1"/>
  <c r="AZ112" i="11"/>
  <c r="AY112"/>
  <c r="AB112"/>
  <c r="AA112"/>
  <c r="Z112"/>
  <c r="BZ112" s="1"/>
  <c r="Y112"/>
  <c r="X112"/>
  <c r="W112"/>
  <c r="V112"/>
  <c r="U112"/>
  <c r="T112"/>
  <c r="S112"/>
  <c r="R112"/>
  <c r="BY112" s="1"/>
  <c r="Q112"/>
  <c r="P112"/>
  <c r="O112"/>
  <c r="N112"/>
  <c r="M112"/>
  <c r="L112"/>
  <c r="K112"/>
  <c r="J112"/>
  <c r="BX112" s="1"/>
  <c r="I112"/>
  <c r="H112"/>
  <c r="G112"/>
  <c r="F112"/>
  <c r="E112"/>
  <c r="D112"/>
  <c r="C112"/>
  <c r="B112"/>
  <c r="B25" i="32" s="1"/>
  <c r="A112" i="11"/>
  <c r="A25" i="32" s="1"/>
  <c r="AZ111" i="11"/>
  <c r="AY111"/>
  <c r="AB111"/>
  <c r="AA111"/>
  <c r="Z111"/>
  <c r="BZ111" s="1"/>
  <c r="Y111"/>
  <c r="X111"/>
  <c r="W111"/>
  <c r="V111"/>
  <c r="U111"/>
  <c r="T111"/>
  <c r="S111"/>
  <c r="R111"/>
  <c r="BY111" s="1"/>
  <c r="Q111"/>
  <c r="P111"/>
  <c r="O111"/>
  <c r="N111"/>
  <c r="M111"/>
  <c r="L111"/>
  <c r="K111"/>
  <c r="J111"/>
  <c r="BX111" s="1"/>
  <c r="I111"/>
  <c r="H111"/>
  <c r="G111"/>
  <c r="F111"/>
  <c r="E111"/>
  <c r="D111"/>
  <c r="C111"/>
  <c r="B111"/>
  <c r="B24" i="32" s="1"/>
  <c r="A111" i="11"/>
  <c r="A24" i="32" s="1"/>
  <c r="AZ110" i="11"/>
  <c r="AY110"/>
  <c r="AB110"/>
  <c r="AA110"/>
  <c r="Z110"/>
  <c r="BZ110" s="1"/>
  <c r="Y110"/>
  <c r="X110"/>
  <c r="W110"/>
  <c r="V110"/>
  <c r="U110"/>
  <c r="T110"/>
  <c r="S110"/>
  <c r="R110"/>
  <c r="BY110" s="1"/>
  <c r="Q110"/>
  <c r="P110"/>
  <c r="O110"/>
  <c r="N110"/>
  <c r="M110"/>
  <c r="L110"/>
  <c r="K110"/>
  <c r="J110"/>
  <c r="BX110" s="1"/>
  <c r="I110"/>
  <c r="H110"/>
  <c r="G110"/>
  <c r="F110"/>
  <c r="E110"/>
  <c r="D110"/>
  <c r="C110"/>
  <c r="B110"/>
  <c r="B23" i="32" s="1"/>
  <c r="A110" i="11"/>
  <c r="A23" i="32" s="1"/>
  <c r="AZ109" i="11"/>
  <c r="AY109"/>
  <c r="AB109"/>
  <c r="AA109"/>
  <c r="Z109"/>
  <c r="BZ109" s="1"/>
  <c r="Y109"/>
  <c r="X109"/>
  <c r="W109"/>
  <c r="V109"/>
  <c r="U109"/>
  <c r="T109"/>
  <c r="S109"/>
  <c r="R109"/>
  <c r="BY109" s="1"/>
  <c r="Q109"/>
  <c r="P109"/>
  <c r="O109"/>
  <c r="N109"/>
  <c r="M109"/>
  <c r="L109"/>
  <c r="K109"/>
  <c r="J109"/>
  <c r="BX109" s="1"/>
  <c r="I109"/>
  <c r="H109"/>
  <c r="G109"/>
  <c r="F109"/>
  <c r="E109"/>
  <c r="D109"/>
  <c r="C109"/>
  <c r="B109"/>
  <c r="B22" i="32" s="1"/>
  <c r="A109" i="11"/>
  <c r="A22" i="32" s="1"/>
  <c r="AZ108" i="11"/>
  <c r="AY108"/>
  <c r="AB108"/>
  <c r="AA108"/>
  <c r="Z108"/>
  <c r="BZ108" s="1"/>
  <c r="Y108"/>
  <c r="X108"/>
  <c r="W108"/>
  <c r="V108"/>
  <c r="U108"/>
  <c r="T108"/>
  <c r="S108"/>
  <c r="R108"/>
  <c r="BY108" s="1"/>
  <c r="Q108"/>
  <c r="P108"/>
  <c r="O108"/>
  <c r="N108"/>
  <c r="M108"/>
  <c r="L108"/>
  <c r="K108"/>
  <c r="J108"/>
  <c r="BX108" s="1"/>
  <c r="I108"/>
  <c r="H108"/>
  <c r="G108"/>
  <c r="F108"/>
  <c r="E108"/>
  <c r="D108"/>
  <c r="C108"/>
  <c r="B108"/>
  <c r="B21" i="32" s="1"/>
  <c r="A108" i="11"/>
  <c r="A21" i="32" s="1"/>
  <c r="AZ107" i="11"/>
  <c r="AY107"/>
  <c r="AB107"/>
  <c r="AA107"/>
  <c r="Z107"/>
  <c r="BZ107" s="1"/>
  <c r="Y107"/>
  <c r="X107"/>
  <c r="W107"/>
  <c r="V107"/>
  <c r="U107"/>
  <c r="T107"/>
  <c r="S107"/>
  <c r="R107"/>
  <c r="BY107" s="1"/>
  <c r="Q107"/>
  <c r="P107"/>
  <c r="O107"/>
  <c r="N107"/>
  <c r="M107"/>
  <c r="L107"/>
  <c r="K107"/>
  <c r="J107"/>
  <c r="BX107" s="1"/>
  <c r="I107"/>
  <c r="H107"/>
  <c r="G107"/>
  <c r="F107"/>
  <c r="E107"/>
  <c r="D107"/>
  <c r="C107"/>
  <c r="B107"/>
  <c r="B20" i="32" s="1"/>
  <c r="A107" i="11"/>
  <c r="A20" i="32" s="1"/>
  <c r="AZ106" i="11"/>
  <c r="AY106"/>
  <c r="AB106"/>
  <c r="AA106"/>
  <c r="Z106"/>
  <c r="BZ106" s="1"/>
  <c r="Y106"/>
  <c r="X106"/>
  <c r="W106"/>
  <c r="V106"/>
  <c r="U106"/>
  <c r="T106"/>
  <c r="S106"/>
  <c r="R106"/>
  <c r="BY106" s="1"/>
  <c r="Q106"/>
  <c r="P106"/>
  <c r="O106"/>
  <c r="N106"/>
  <c r="M106"/>
  <c r="L106"/>
  <c r="K106"/>
  <c r="J106"/>
  <c r="BX106" s="1"/>
  <c r="I106"/>
  <c r="H106"/>
  <c r="G106"/>
  <c r="F106"/>
  <c r="E106"/>
  <c r="D106"/>
  <c r="C106"/>
  <c r="B106"/>
  <c r="B19" i="32" s="1"/>
  <c r="A106" i="11"/>
  <c r="A19" i="32" s="1"/>
  <c r="AZ105" i="11"/>
  <c r="AY105"/>
  <c r="AB105"/>
  <c r="AA105"/>
  <c r="Z105"/>
  <c r="BZ105" s="1"/>
  <c r="Y105"/>
  <c r="X105"/>
  <c r="W105"/>
  <c r="V105"/>
  <c r="U105"/>
  <c r="T105"/>
  <c r="S105"/>
  <c r="R105"/>
  <c r="BY105" s="1"/>
  <c r="Q105"/>
  <c r="P105"/>
  <c r="O105"/>
  <c r="N105"/>
  <c r="M105"/>
  <c r="L105"/>
  <c r="K105"/>
  <c r="J105"/>
  <c r="BX105" s="1"/>
  <c r="I105"/>
  <c r="H105"/>
  <c r="G105"/>
  <c r="F105"/>
  <c r="E105"/>
  <c r="D105"/>
  <c r="C105"/>
  <c r="B105"/>
  <c r="B18" i="32" s="1"/>
  <c r="A105" i="11"/>
  <c r="A18" i="32" s="1"/>
  <c r="CC153" i="17" l="1"/>
  <c r="BZ151" i="11"/>
  <c r="BX152"/>
  <c r="BY152"/>
  <c r="BZ152"/>
  <c r="BX153"/>
  <c r="BY153"/>
  <c r="BZ153"/>
  <c r="CC98" i="17"/>
  <c r="CC155"/>
  <c r="CC154"/>
  <c r="CC152"/>
  <c r="CC148"/>
  <c r="CC144"/>
  <c r="CC140"/>
  <c r="CC136"/>
  <c r="CC132"/>
  <c r="CC128"/>
  <c r="CC124"/>
  <c r="CC120"/>
  <c r="D33" i="32" s="1"/>
  <c r="CC116" i="17"/>
  <c r="CD116" s="1"/>
  <c r="CC112"/>
  <c r="CC108"/>
  <c r="CC100"/>
  <c r="CC96"/>
  <c r="BW105" i="11"/>
  <c r="CB105" s="1"/>
  <c r="BW106"/>
  <c r="CB106" s="1"/>
  <c r="BW107"/>
  <c r="CB107" s="1"/>
  <c r="BW108"/>
  <c r="CB108" s="1"/>
  <c r="BW109"/>
  <c r="CB109" s="1"/>
  <c r="BW110"/>
  <c r="BW111"/>
  <c r="BW112"/>
  <c r="BW113"/>
  <c r="BW114"/>
  <c r="BW115"/>
  <c r="BW116"/>
  <c r="BW117"/>
  <c r="BW118"/>
  <c r="BW119"/>
  <c r="CB119" s="1"/>
  <c r="BW120"/>
  <c r="BW121"/>
  <c r="CB121" s="1"/>
  <c r="BW122"/>
  <c r="CB122" s="1"/>
  <c r="BW123"/>
  <c r="CB123" s="1"/>
  <c r="BW124"/>
  <c r="CB124" s="1"/>
  <c r="BW125"/>
  <c r="CB125" s="1"/>
  <c r="BW126"/>
  <c r="CB126" s="1"/>
  <c r="BW127"/>
  <c r="BW128"/>
  <c r="CB128" s="1"/>
  <c r="BW129"/>
  <c r="CB129" s="1"/>
  <c r="BW130"/>
  <c r="BW131"/>
  <c r="CB131" s="1"/>
  <c r="BW132"/>
  <c r="BW133"/>
  <c r="BW134"/>
  <c r="BW135"/>
  <c r="BW136"/>
  <c r="BW137"/>
  <c r="CB137" s="1"/>
  <c r="BW138"/>
  <c r="CB138" s="1"/>
  <c r="BW139"/>
  <c r="CB139" s="1"/>
  <c r="BW140"/>
  <c r="CB140" s="1"/>
  <c r="BW141"/>
  <c r="CB141" s="1"/>
  <c r="BW142"/>
  <c r="CB142" s="1"/>
  <c r="BW143"/>
  <c r="CB143" s="1"/>
  <c r="BW144"/>
  <c r="CB144" s="1"/>
  <c r="BW145"/>
  <c r="CB145" s="1"/>
  <c r="BW146"/>
  <c r="CB146" s="1"/>
  <c r="BW147"/>
  <c r="CB147" s="1"/>
  <c r="BW148"/>
  <c r="CB148" s="1"/>
  <c r="BW149"/>
  <c r="CB149" s="1"/>
  <c r="C62" i="32" s="1"/>
  <c r="BW150" i="11"/>
  <c r="CB150" s="1"/>
  <c r="BW151"/>
  <c r="CB151" s="1"/>
  <c r="BW152"/>
  <c r="BW153"/>
  <c r="CB153" s="1"/>
  <c r="CB110"/>
  <c r="CB111"/>
  <c r="CB112"/>
  <c r="CB113"/>
  <c r="CB114"/>
  <c r="CB115"/>
  <c r="CB116"/>
  <c r="CB117"/>
  <c r="CB118"/>
  <c r="CB120"/>
  <c r="CB127"/>
  <c r="CB130"/>
  <c r="CB132"/>
  <c r="CB133"/>
  <c r="CB134"/>
  <c r="CB135"/>
  <c r="CB136"/>
  <c r="CD120" i="17"/>
  <c r="CD134"/>
  <c r="D29" i="32"/>
  <c r="CD126" i="17"/>
  <c r="BX156"/>
  <c r="BD156" i="27"/>
  <c r="BW156" i="17"/>
  <c r="D46" i="32"/>
  <c r="CD133" i="17"/>
  <c r="D40" i="32"/>
  <c r="CD127" i="17"/>
  <c r="D26" i="32"/>
  <c r="CD113" i="17"/>
  <c r="D20" i="32"/>
  <c r="CD107" i="17"/>
  <c r="D66" i="32"/>
  <c r="CD153" i="17"/>
  <c r="D42" i="32"/>
  <c r="CD129" i="17"/>
  <c r="D30" i="32"/>
  <c r="CD117" i="17"/>
  <c r="D24" i="32"/>
  <c r="CD111" i="17"/>
  <c r="CC149" i="11"/>
  <c r="CC154"/>
  <c r="C19" i="32"/>
  <c r="C23"/>
  <c r="C27"/>
  <c r="C31"/>
  <c r="C35"/>
  <c r="C39"/>
  <c r="C43"/>
  <c r="C47"/>
  <c r="C55"/>
  <c r="C21"/>
  <c r="C25"/>
  <c r="C29"/>
  <c r="C33"/>
  <c r="C37"/>
  <c r="C41"/>
  <c r="C45"/>
  <c r="C49"/>
  <c r="C53"/>
  <c r="C57"/>
  <c r="C61"/>
  <c r="AZ104" i="11"/>
  <c r="AY104"/>
  <c r="AB104"/>
  <c r="AA104"/>
  <c r="Z104"/>
  <c r="BZ104" s="1"/>
  <c r="Y104"/>
  <c r="X104"/>
  <c r="W104"/>
  <c r="V104"/>
  <c r="U104"/>
  <c r="T104"/>
  <c r="S104"/>
  <c r="R104"/>
  <c r="BY104" s="1"/>
  <c r="Q104"/>
  <c r="P104"/>
  <c r="O104"/>
  <c r="N104"/>
  <c r="M104"/>
  <c r="L104"/>
  <c r="K104"/>
  <c r="J104"/>
  <c r="BX104" s="1"/>
  <c r="I104"/>
  <c r="H104"/>
  <c r="G104"/>
  <c r="F104"/>
  <c r="E104"/>
  <c r="D104"/>
  <c r="C104"/>
  <c r="B104"/>
  <c r="B17" i="32" s="1"/>
  <c r="A104" i="11"/>
  <c r="A17" i="32" s="1"/>
  <c r="AZ103" i="11"/>
  <c r="AY103"/>
  <c r="AB103"/>
  <c r="AA103"/>
  <c r="Z103"/>
  <c r="BZ103" s="1"/>
  <c r="Y103"/>
  <c r="X103"/>
  <c r="W103"/>
  <c r="V103"/>
  <c r="U103"/>
  <c r="T103"/>
  <c r="S103"/>
  <c r="R103"/>
  <c r="BY103" s="1"/>
  <c r="Q103"/>
  <c r="P103"/>
  <c r="O103"/>
  <c r="N103"/>
  <c r="M103"/>
  <c r="L103"/>
  <c r="K103"/>
  <c r="J103"/>
  <c r="BX103" s="1"/>
  <c r="I103"/>
  <c r="H103"/>
  <c r="G103"/>
  <c r="F103"/>
  <c r="E103"/>
  <c r="D103"/>
  <c r="C103"/>
  <c r="B103"/>
  <c r="B16" i="32" s="1"/>
  <c r="A103" i="11"/>
  <c r="A16" i="32" s="1"/>
  <c r="AZ102" i="11"/>
  <c r="AY102"/>
  <c r="AB102"/>
  <c r="AA102"/>
  <c r="Z102"/>
  <c r="BZ102" s="1"/>
  <c r="Y102"/>
  <c r="X102"/>
  <c r="W102"/>
  <c r="V102"/>
  <c r="U102"/>
  <c r="T102"/>
  <c r="S102"/>
  <c r="R102"/>
  <c r="BY102" s="1"/>
  <c r="Q102"/>
  <c r="P102"/>
  <c r="O102"/>
  <c r="N102"/>
  <c r="M102"/>
  <c r="L102"/>
  <c r="K102"/>
  <c r="J102"/>
  <c r="BX102" s="1"/>
  <c r="I102"/>
  <c r="H102"/>
  <c r="G102"/>
  <c r="F102"/>
  <c r="E102"/>
  <c r="D102"/>
  <c r="C102"/>
  <c r="B102"/>
  <c r="B15" i="32" s="1"/>
  <c r="A102" i="11"/>
  <c r="A15" i="32" s="1"/>
  <c r="AZ101" i="11"/>
  <c r="AY101"/>
  <c r="AB101"/>
  <c r="AA101"/>
  <c r="Z101"/>
  <c r="BZ101" s="1"/>
  <c r="Y101"/>
  <c r="X101"/>
  <c r="W101"/>
  <c r="V101"/>
  <c r="U101"/>
  <c r="T101"/>
  <c r="S101"/>
  <c r="R101"/>
  <c r="BY101" s="1"/>
  <c r="Q101"/>
  <c r="P101"/>
  <c r="O101"/>
  <c r="N101"/>
  <c r="M101"/>
  <c r="L101"/>
  <c r="K101"/>
  <c r="J101"/>
  <c r="BX101" s="1"/>
  <c r="I101"/>
  <c r="H101"/>
  <c r="G101"/>
  <c r="F101"/>
  <c r="E101"/>
  <c r="D101"/>
  <c r="C101"/>
  <c r="B101"/>
  <c r="B14" i="32" s="1"/>
  <c r="A101" i="11"/>
  <c r="A14" i="32" s="1"/>
  <c r="AZ100" i="11"/>
  <c r="AY100"/>
  <c r="AB100"/>
  <c r="AA100"/>
  <c r="Z100"/>
  <c r="BZ100" s="1"/>
  <c r="Y100"/>
  <c r="X100"/>
  <c r="W100"/>
  <c r="V100"/>
  <c r="U100"/>
  <c r="T100"/>
  <c r="S100"/>
  <c r="R100"/>
  <c r="BY100" s="1"/>
  <c r="Q100"/>
  <c r="P100"/>
  <c r="O100"/>
  <c r="N100"/>
  <c r="M100"/>
  <c r="L100"/>
  <c r="K100"/>
  <c r="J100"/>
  <c r="BX100" s="1"/>
  <c r="I100"/>
  <c r="H100"/>
  <c r="G100"/>
  <c r="F100"/>
  <c r="E100"/>
  <c r="D100"/>
  <c r="C100"/>
  <c r="B100"/>
  <c r="B13" i="32" s="1"/>
  <c r="A100" i="11"/>
  <c r="A13" i="32" s="1"/>
  <c r="AZ99" i="11"/>
  <c r="AY99"/>
  <c r="AB99"/>
  <c r="AA99"/>
  <c r="Z99"/>
  <c r="BZ99" s="1"/>
  <c r="Y99"/>
  <c r="X99"/>
  <c r="W99"/>
  <c r="V99"/>
  <c r="U99"/>
  <c r="T99"/>
  <c r="S99"/>
  <c r="R99"/>
  <c r="BY99" s="1"/>
  <c r="Q99"/>
  <c r="P99"/>
  <c r="O99"/>
  <c r="N99"/>
  <c r="M99"/>
  <c r="L99"/>
  <c r="K99"/>
  <c r="J99"/>
  <c r="BX99" s="1"/>
  <c r="I99"/>
  <c r="H99"/>
  <c r="G99"/>
  <c r="F99"/>
  <c r="E99"/>
  <c r="D99"/>
  <c r="C99"/>
  <c r="B99"/>
  <c r="B12" i="32" s="1"/>
  <c r="A99" i="11"/>
  <c r="A12" i="32" s="1"/>
  <c r="AZ98" i="11"/>
  <c r="AY98"/>
  <c r="AB98"/>
  <c r="AA98"/>
  <c r="Z98"/>
  <c r="BZ98" s="1"/>
  <c r="Y98"/>
  <c r="X98"/>
  <c r="W98"/>
  <c r="V98"/>
  <c r="U98"/>
  <c r="T98"/>
  <c r="S98"/>
  <c r="R98"/>
  <c r="BY98" s="1"/>
  <c r="Q98"/>
  <c r="P98"/>
  <c r="O98"/>
  <c r="N98"/>
  <c r="M98"/>
  <c r="L98"/>
  <c r="K98"/>
  <c r="J98"/>
  <c r="BX98" s="1"/>
  <c r="I98"/>
  <c r="H98"/>
  <c r="G98"/>
  <c r="F98"/>
  <c r="E98"/>
  <c r="D98"/>
  <c r="C98"/>
  <c r="B98"/>
  <c r="B11" i="32" s="1"/>
  <c r="A98" i="11"/>
  <c r="A11" i="32" s="1"/>
  <c r="AZ97" i="11"/>
  <c r="AY97"/>
  <c r="AB97"/>
  <c r="AA97"/>
  <c r="Z97"/>
  <c r="BZ97" s="1"/>
  <c r="Y97"/>
  <c r="X97"/>
  <c r="W97"/>
  <c r="V97"/>
  <c r="U97"/>
  <c r="T97"/>
  <c r="S97"/>
  <c r="R97"/>
  <c r="BY97" s="1"/>
  <c r="Q97"/>
  <c r="P97"/>
  <c r="O97"/>
  <c r="N97"/>
  <c r="M97"/>
  <c r="L97"/>
  <c r="K97"/>
  <c r="J97"/>
  <c r="BX97" s="1"/>
  <c r="I97"/>
  <c r="H97"/>
  <c r="G97"/>
  <c r="F97"/>
  <c r="E97"/>
  <c r="D97"/>
  <c r="C97"/>
  <c r="B97"/>
  <c r="B10" i="32" s="1"/>
  <c r="A97" i="11"/>
  <c r="A10" i="32" s="1"/>
  <c r="AZ96" i="11"/>
  <c r="AZ156" s="1"/>
  <c r="AY96"/>
  <c r="AY156" s="1"/>
  <c r="AB96"/>
  <c r="AB156" s="1"/>
  <c r="AA96"/>
  <c r="Z96"/>
  <c r="Y96"/>
  <c r="X96"/>
  <c r="X156" s="1"/>
  <c r="W156" s="1"/>
  <c r="W96"/>
  <c r="V96"/>
  <c r="V156" s="1"/>
  <c r="U156" s="1"/>
  <c r="U96"/>
  <c r="T96"/>
  <c r="S96"/>
  <c r="S156" s="1"/>
  <c r="R96"/>
  <c r="Q96"/>
  <c r="Q156" s="1"/>
  <c r="P96"/>
  <c r="O96"/>
  <c r="O156" s="1"/>
  <c r="N96"/>
  <c r="M96"/>
  <c r="M156" s="1"/>
  <c r="L96"/>
  <c r="K96"/>
  <c r="K156" s="1"/>
  <c r="J96"/>
  <c r="BX96" s="1"/>
  <c r="I96"/>
  <c r="I156" s="1"/>
  <c r="H96"/>
  <c r="G96"/>
  <c r="G156" s="1"/>
  <c r="F96"/>
  <c r="E96"/>
  <c r="E156" s="1"/>
  <c r="D96"/>
  <c r="D156" s="1"/>
  <c r="C96"/>
  <c r="B96"/>
  <c r="B9" i="32" s="1"/>
  <c r="A96" i="11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Z93"/>
  <c r="AY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CB152" l="1"/>
  <c r="CD98" i="17"/>
  <c r="D11" i="32"/>
  <c r="C156" i="11"/>
  <c r="BW96"/>
  <c r="BW97"/>
  <c r="CB97" s="1"/>
  <c r="BW98"/>
  <c r="CB98" s="1"/>
  <c r="BW99"/>
  <c r="CB99" s="1"/>
  <c r="BW100"/>
  <c r="CB100" s="1"/>
  <c r="BW101"/>
  <c r="CB101" s="1"/>
  <c r="BW102"/>
  <c r="CB102" s="1"/>
  <c r="BW103"/>
  <c r="CB103" s="1"/>
  <c r="BW104"/>
  <c r="CB104" s="1"/>
  <c r="R156"/>
  <c r="BY96"/>
  <c r="Z156"/>
  <c r="BZ96"/>
  <c r="D27" i="32"/>
  <c r="CD114" i="17"/>
  <c r="D37" i="32"/>
  <c r="CD124" i="17"/>
  <c r="D65" i="32"/>
  <c r="CD152" i="17"/>
  <c r="C59" i="32"/>
  <c r="C51"/>
  <c r="AG156" i="11"/>
  <c r="Y156"/>
  <c r="AA156"/>
  <c r="T156"/>
  <c r="A9" i="32"/>
  <c r="F156" i="11"/>
  <c r="H156"/>
  <c r="J156"/>
  <c r="L156"/>
  <c r="N156"/>
  <c r="P156"/>
  <c r="CC151"/>
  <c r="C64" i="32"/>
  <c r="CC152" i="11"/>
  <c r="C65" i="32"/>
  <c r="CC150" i="11"/>
  <c r="C63" i="32"/>
  <c r="AP156" i="17"/>
  <c r="D9" i="32"/>
  <c r="CD96" i="17"/>
  <c r="CC148" i="11"/>
  <c r="CC140"/>
  <c r="CC132"/>
  <c r="CC124"/>
  <c r="CC116"/>
  <c r="CC108"/>
  <c r="CC142"/>
  <c r="CC134"/>
  <c r="CC126"/>
  <c r="CC118"/>
  <c r="CC110"/>
  <c r="CC144"/>
  <c r="CC136"/>
  <c r="CC128"/>
  <c r="CC120"/>
  <c r="CC112"/>
  <c r="CC146"/>
  <c r="CC138"/>
  <c r="CC130"/>
  <c r="CC122"/>
  <c r="CC114"/>
  <c r="CC106"/>
  <c r="C13" i="32"/>
  <c r="C17"/>
  <c r="AF156" i="11"/>
  <c r="C11" i="32"/>
  <c r="C15"/>
  <c r="A88" i="11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75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4"/>
  <c r="A91" s="1"/>
  <c r="A3"/>
  <c r="A90" s="1"/>
  <c r="A2"/>
  <c r="A89" s="1"/>
  <c r="A1"/>
  <c r="AY157" l="1"/>
  <c r="AN76"/>
  <c r="AP76"/>
  <c r="AR76"/>
  <c r="AT76"/>
  <c r="AV76"/>
  <c r="AM76"/>
  <c r="AO76"/>
  <c r="AQ76"/>
  <c r="AS76"/>
  <c r="AU76"/>
  <c r="AW76"/>
  <c r="AZ76"/>
  <c r="AX76"/>
  <c r="AY76"/>
  <c r="AD76"/>
  <c r="AF76"/>
  <c r="AH76"/>
  <c r="AL76"/>
  <c r="AC76"/>
  <c r="AE76"/>
  <c r="AG76"/>
  <c r="AJ76"/>
  <c r="AJ157"/>
  <c r="AL157"/>
  <c r="AU157"/>
  <c r="AK157"/>
  <c r="AN157"/>
  <c r="AW157"/>
  <c r="AV157"/>
  <c r="AQ157"/>
  <c r="AI76"/>
  <c r="AT157"/>
  <c r="AP157"/>
  <c r="AX157"/>
  <c r="AS157"/>
  <c r="AK76"/>
  <c r="AO157"/>
  <c r="AR157"/>
  <c r="AM157"/>
  <c r="AZ157"/>
  <c r="CB96"/>
  <c r="C9" i="32" s="1"/>
  <c r="D76" i="11"/>
  <c r="F76"/>
  <c r="H76"/>
  <c r="J76"/>
  <c r="L76"/>
  <c r="N76"/>
  <c r="P76"/>
  <c r="R76"/>
  <c r="T76"/>
  <c r="V76"/>
  <c r="X76"/>
  <c r="Z76"/>
  <c r="AB76"/>
  <c r="C16" i="32"/>
  <c r="C76" i="11"/>
  <c r="E76"/>
  <c r="G76"/>
  <c r="I76"/>
  <c r="K76"/>
  <c r="M76"/>
  <c r="O76"/>
  <c r="Q76"/>
  <c r="S76"/>
  <c r="U76"/>
  <c r="W76"/>
  <c r="Y76"/>
  <c r="AA76"/>
  <c r="AB74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A75" i="21"/>
  <c r="A75" i="27"/>
  <c r="A75" i="22"/>
  <c r="A75" i="17"/>
  <c r="CB157" s="1"/>
  <c r="C32" i="32"/>
  <c r="CC119" i="11"/>
  <c r="C48" i="32"/>
  <c r="CC135" i="11"/>
  <c r="C18" i="32"/>
  <c r="CC105" i="11"/>
  <c r="C34" i="32"/>
  <c r="CC121" i="11"/>
  <c r="C20" i="32"/>
  <c r="CC107" i="11"/>
  <c r="C36" i="32"/>
  <c r="CC123" i="11"/>
  <c r="C52" i="32"/>
  <c r="CC139" i="11"/>
  <c r="C22" i="32"/>
  <c r="CC109" i="11"/>
  <c r="C38" i="32"/>
  <c r="CC125" i="11"/>
  <c r="C50" i="32"/>
  <c r="CC137" i="11"/>
  <c r="C58" i="32"/>
  <c r="CC145" i="11"/>
  <c r="BY156"/>
  <c r="BY157" s="1"/>
  <c r="P157"/>
  <c r="O157" s="1"/>
  <c r="L157"/>
  <c r="K157" s="1"/>
  <c r="H157"/>
  <c r="G157" s="1"/>
  <c r="AA157"/>
  <c r="Z157" s="1"/>
  <c r="W157"/>
  <c r="V157" s="1"/>
  <c r="T157"/>
  <c r="S157" s="1"/>
  <c r="R157" s="1"/>
  <c r="Q157" s="1"/>
  <c r="C24" i="32"/>
  <c r="CC111" i="11"/>
  <c r="C40" i="32"/>
  <c r="CC127" i="11"/>
  <c r="C56" i="32"/>
  <c r="CC143" i="11"/>
  <c r="C26" i="32"/>
  <c r="CC113" i="11"/>
  <c r="C46" i="32"/>
  <c r="CC133" i="11"/>
  <c r="C28" i="32"/>
  <c r="CC115" i="11"/>
  <c r="C44" i="32"/>
  <c r="CC131" i="11"/>
  <c r="C60" i="32"/>
  <c r="CC147" i="11"/>
  <c r="C30" i="32"/>
  <c r="CC117" i="11"/>
  <c r="C42" i="32"/>
  <c r="CC129" i="11"/>
  <c r="C54" i="32"/>
  <c r="CC141" i="11"/>
  <c r="AG157"/>
  <c r="CC99"/>
  <c r="N157"/>
  <c r="M157" s="1"/>
  <c r="J157"/>
  <c r="I157" s="1"/>
  <c r="F157"/>
  <c r="E157" s="1"/>
  <c r="D157" s="1"/>
  <c r="C157" s="1"/>
  <c r="BX156"/>
  <c r="BX157" s="1"/>
  <c r="Y157"/>
  <c r="X157" s="1"/>
  <c r="U157"/>
  <c r="H9" i="32"/>
  <c r="CC103" i="11"/>
  <c r="BW156"/>
  <c r="AO156" i="17"/>
  <c r="AO157" s="1"/>
  <c r="AP157"/>
  <c r="CC98" i="11"/>
  <c r="CC100"/>
  <c r="CC102"/>
  <c r="CC104"/>
  <c r="AE156"/>
  <c r="AF157"/>
  <c r="CC96"/>
  <c r="AU76" i="22" l="1"/>
  <c r="AT76"/>
  <c r="AO157" i="21"/>
  <c r="AQ157"/>
  <c r="AS157"/>
  <c r="AU157"/>
  <c r="AW157"/>
  <c r="AO76"/>
  <c r="AQ76"/>
  <c r="AS76"/>
  <c r="AU76"/>
  <c r="AW76"/>
  <c r="AP157"/>
  <c r="AR157"/>
  <c r="AT157"/>
  <c r="AV157"/>
  <c r="AX157"/>
  <c r="AP76"/>
  <c r="AR76"/>
  <c r="AT76"/>
  <c r="AV76"/>
  <c r="AX76"/>
  <c r="AY157"/>
  <c r="AH157" i="22"/>
  <c r="AJ157"/>
  <c r="AL157"/>
  <c r="AN157"/>
  <c r="AP157"/>
  <c r="AG76"/>
  <c r="AI76"/>
  <c r="AK76"/>
  <c r="AM76"/>
  <c r="AO76"/>
  <c r="AQ76"/>
  <c r="AS76"/>
  <c r="AI157"/>
  <c r="AK157"/>
  <c r="AM157"/>
  <c r="AO157"/>
  <c r="AH76"/>
  <c r="AJ76"/>
  <c r="AL76"/>
  <c r="AN76"/>
  <c r="AP76"/>
  <c r="AR76"/>
  <c r="AG157"/>
  <c r="AG157" i="17"/>
  <c r="AI157"/>
  <c r="AK157"/>
  <c r="AH157"/>
  <c r="AJ157"/>
  <c r="AI76"/>
  <c r="AE76"/>
  <c r="AE157"/>
  <c r="AJ76"/>
  <c r="AF76"/>
  <c r="AB76"/>
  <c r="AD157"/>
  <c r="AK76"/>
  <c r="AG76"/>
  <c r="AC76"/>
  <c r="AC157"/>
  <c r="AH76"/>
  <c r="AD76"/>
  <c r="AF157"/>
  <c r="AB157"/>
  <c r="C12" i="32"/>
  <c r="C10"/>
  <c r="CC97" i="11"/>
  <c r="AM76" i="17"/>
  <c r="C76"/>
  <c r="K76"/>
  <c r="S76"/>
  <c r="AA76"/>
  <c r="E76"/>
  <c r="M76"/>
  <c r="U76"/>
  <c r="AL157"/>
  <c r="X157"/>
  <c r="R157"/>
  <c r="N157"/>
  <c r="J157"/>
  <c r="F157"/>
  <c r="C157"/>
  <c r="AA157"/>
  <c r="W157"/>
  <c r="S157"/>
  <c r="O157"/>
  <c r="K157"/>
  <c r="G157"/>
  <c r="D76"/>
  <c r="H76"/>
  <c r="L76"/>
  <c r="P76"/>
  <c r="T76"/>
  <c r="X76"/>
  <c r="AL76"/>
  <c r="AP76"/>
  <c r="BX157"/>
  <c r="G76"/>
  <c r="O76"/>
  <c r="W76"/>
  <c r="AO76"/>
  <c r="I76"/>
  <c r="Q76"/>
  <c r="Y76"/>
  <c r="AN157"/>
  <c r="Z157"/>
  <c r="V157"/>
  <c r="P157"/>
  <c r="L157"/>
  <c r="H157"/>
  <c r="D157"/>
  <c r="AM157"/>
  <c r="Y157"/>
  <c r="U157"/>
  <c r="Q157"/>
  <c r="M157"/>
  <c r="I157"/>
  <c r="E157"/>
  <c r="F76"/>
  <c r="J76"/>
  <c r="N76"/>
  <c r="R76"/>
  <c r="V76"/>
  <c r="Z76"/>
  <c r="AN76"/>
  <c r="T157"/>
  <c r="BW157"/>
  <c r="E76" i="27"/>
  <c r="I76"/>
  <c r="D76"/>
  <c r="H76"/>
  <c r="L76"/>
  <c r="P76"/>
  <c r="T76"/>
  <c r="X76"/>
  <c r="AB76"/>
  <c r="AF76"/>
  <c r="AJ76"/>
  <c r="AN76"/>
  <c r="D157"/>
  <c r="H157"/>
  <c r="L157"/>
  <c r="P157"/>
  <c r="T157"/>
  <c r="X157"/>
  <c r="AB157"/>
  <c r="AF157"/>
  <c r="AJ157"/>
  <c r="AN157"/>
  <c r="O76"/>
  <c r="S76"/>
  <c r="W76"/>
  <c r="AA76"/>
  <c r="AE76"/>
  <c r="AI76"/>
  <c r="AM76"/>
  <c r="C157"/>
  <c r="G157"/>
  <c r="K157"/>
  <c r="O157"/>
  <c r="S157"/>
  <c r="W157"/>
  <c r="AA157"/>
  <c r="AE157"/>
  <c r="AM157"/>
  <c r="C76"/>
  <c r="G76"/>
  <c r="K76"/>
  <c r="F76"/>
  <c r="J76"/>
  <c r="N76"/>
  <c r="R76"/>
  <c r="V76"/>
  <c r="Z76"/>
  <c r="AD76"/>
  <c r="AH76"/>
  <c r="AL76"/>
  <c r="AP76"/>
  <c r="F157"/>
  <c r="J157"/>
  <c r="N157"/>
  <c r="R157"/>
  <c r="V157"/>
  <c r="Z157"/>
  <c r="AD157"/>
  <c r="AH157"/>
  <c r="AL157"/>
  <c r="AP157"/>
  <c r="M76"/>
  <c r="Q76"/>
  <c r="U76"/>
  <c r="Y76"/>
  <c r="AC76"/>
  <c r="AG76"/>
  <c r="AK76"/>
  <c r="AO76"/>
  <c r="E157"/>
  <c r="I157"/>
  <c r="M157"/>
  <c r="Q157"/>
  <c r="U157"/>
  <c r="Y157"/>
  <c r="AC157"/>
  <c r="AG157"/>
  <c r="AK157"/>
  <c r="AO157"/>
  <c r="AI157"/>
  <c r="BH157"/>
  <c r="BG157"/>
  <c r="BF157"/>
  <c r="BE157"/>
  <c r="BD157"/>
  <c r="C14" i="32"/>
  <c r="CC101" i="11"/>
  <c r="AT157" i="22"/>
  <c r="AU157"/>
  <c r="CB157"/>
  <c r="BY157"/>
  <c r="CA157"/>
  <c r="BX157"/>
  <c r="I76"/>
  <c r="Q76"/>
  <c r="G76"/>
  <c r="O76"/>
  <c r="U76"/>
  <c r="Y76"/>
  <c r="AC76"/>
  <c r="AC157"/>
  <c r="Y157"/>
  <c r="U157"/>
  <c r="Q157"/>
  <c r="M157"/>
  <c r="I157"/>
  <c r="E157"/>
  <c r="AF157"/>
  <c r="AB157"/>
  <c r="X157"/>
  <c r="T157"/>
  <c r="P157"/>
  <c r="L157"/>
  <c r="H157"/>
  <c r="D157"/>
  <c r="D76"/>
  <c r="H76"/>
  <c r="L76"/>
  <c r="P76"/>
  <c r="T76"/>
  <c r="X76"/>
  <c r="AB76"/>
  <c r="AF76"/>
  <c r="AR157"/>
  <c r="AS157"/>
  <c r="AQ157"/>
  <c r="BW157"/>
  <c r="BZ157"/>
  <c r="E76"/>
  <c r="M76"/>
  <c r="C76"/>
  <c r="K76"/>
  <c r="S76"/>
  <c r="W76"/>
  <c r="AA76"/>
  <c r="AE76"/>
  <c r="AE157"/>
  <c r="AA157"/>
  <c r="W157"/>
  <c r="S157"/>
  <c r="O157"/>
  <c r="K157"/>
  <c r="G157"/>
  <c r="C157"/>
  <c r="AD157"/>
  <c r="Z157"/>
  <c r="V157"/>
  <c r="R157"/>
  <c r="N157"/>
  <c r="J157"/>
  <c r="F157"/>
  <c r="F76"/>
  <c r="J76"/>
  <c r="N76"/>
  <c r="R76"/>
  <c r="V76"/>
  <c r="Z76"/>
  <c r="AD76"/>
  <c r="AY76" i="21"/>
  <c r="E76"/>
  <c r="I76"/>
  <c r="M76"/>
  <c r="O76"/>
  <c r="S76"/>
  <c r="W76"/>
  <c r="AA76"/>
  <c r="AE76"/>
  <c r="AI76"/>
  <c r="AM76"/>
  <c r="D76"/>
  <c r="H76"/>
  <c r="L76"/>
  <c r="P76"/>
  <c r="T76"/>
  <c r="X76"/>
  <c r="AB76"/>
  <c r="AF76"/>
  <c r="AJ76"/>
  <c r="AN76"/>
  <c r="C76"/>
  <c r="G76"/>
  <c r="K76"/>
  <c r="Q76"/>
  <c r="U76"/>
  <c r="Y76"/>
  <c r="AC76"/>
  <c r="AG76"/>
  <c r="AK76"/>
  <c r="F76"/>
  <c r="J76"/>
  <c r="N76"/>
  <c r="R76"/>
  <c r="V76"/>
  <c r="Z76"/>
  <c r="AD76"/>
  <c r="AH76"/>
  <c r="AL76"/>
  <c r="AZ76"/>
  <c r="BW157" i="11"/>
  <c r="AD156"/>
  <c r="AE157"/>
  <c r="AC156" l="1"/>
  <c r="AC157" s="1"/>
  <c r="AB157" s="1"/>
  <c r="AD157"/>
  <c r="AI156" l="1"/>
  <c r="CE109" i="22"/>
  <c r="E22" i="32" s="1"/>
  <c r="CE112" i="22"/>
  <c r="E25" i="32" s="1"/>
  <c r="CE113" i="22"/>
  <c r="E26" i="32" s="1"/>
  <c r="CE115" i="22"/>
  <c r="E28" i="32" s="1"/>
  <c r="CE123" i="22"/>
  <c r="E36" i="32" s="1"/>
  <c r="CE127" i="22"/>
  <c r="E40" i="32" s="1"/>
  <c r="CE133" i="22"/>
  <c r="E46" i="32" s="1"/>
  <c r="CE134" i="22"/>
  <c r="E47" i="32" s="1"/>
  <c r="CE137" i="22"/>
  <c r="E50" i="32" s="1"/>
  <c r="CE141" i="22"/>
  <c r="E54" i="32" s="1"/>
  <c r="CE143" i="22"/>
  <c r="E56" i="32" s="1"/>
  <c r="CE144" i="22"/>
  <c r="E57" i="32" s="1"/>
  <c r="CE145" i="22"/>
  <c r="E58" i="32" s="1"/>
  <c r="CE153" i="22"/>
  <c r="E66" i="32" s="1"/>
  <c r="CG155" i="22"/>
  <c r="CG107"/>
  <c r="CG105"/>
  <c r="CG103"/>
  <c r="CG101"/>
  <c r="CG99"/>
  <c r="CG97"/>
  <c r="CE156"/>
  <c r="CG151"/>
  <c r="CG149"/>
  <c r="CG147"/>
  <c r="CG142"/>
  <c r="CG131"/>
  <c r="CG126"/>
  <c r="CG124"/>
  <c r="CG120"/>
  <c r="CG114"/>
  <c r="CG110"/>
  <c r="CG139"/>
  <c r="CG136"/>
  <c r="CG130"/>
  <c r="CG121"/>
  <c r="CG117"/>
  <c r="CG154"/>
  <c r="CG116"/>
  <c r="CG108"/>
  <c r="CG106"/>
  <c r="CG104"/>
  <c r="CG102"/>
  <c r="CG100"/>
  <c r="CG98"/>
  <c r="CG96"/>
  <c r="CG152"/>
  <c r="CG150"/>
  <c r="CG148"/>
  <c r="CG146"/>
  <c r="CG135"/>
  <c r="CG129"/>
  <c r="CG125"/>
  <c r="CG122"/>
  <c r="CG118"/>
  <c r="CG111"/>
  <c r="CG140"/>
  <c r="CG138"/>
  <c r="CG132"/>
  <c r="CG128"/>
  <c r="CG119"/>
  <c r="CF109"/>
  <c r="CG109"/>
  <c r="CG112"/>
  <c r="CF112"/>
  <c r="CF113"/>
  <c r="CG113"/>
  <c r="CG115"/>
  <c r="CF115"/>
  <c r="CF123"/>
  <c r="CG123"/>
  <c r="CG127"/>
  <c r="CF127"/>
  <c r="CF133"/>
  <c r="CG133"/>
  <c r="CG134"/>
  <c r="CF134"/>
  <c r="CF137"/>
  <c r="CG137"/>
  <c r="CG141"/>
  <c r="CF141"/>
  <c r="CF143"/>
  <c r="CG143"/>
  <c r="CG144"/>
  <c r="CF144"/>
  <c r="CF145"/>
  <c r="CG145"/>
  <c r="CG153"/>
  <c r="CF153"/>
  <c r="C66" i="32"/>
  <c r="BZ156" i="11"/>
  <c r="BZ157" s="1"/>
  <c r="CC153"/>
  <c r="CA156"/>
  <c r="CA157" s="1"/>
  <c r="H26" i="30"/>
  <c r="H39" s="1"/>
  <c r="G26"/>
  <c r="G39" s="1"/>
  <c r="F26"/>
  <c r="F39" s="1"/>
  <c r="E26"/>
  <c r="E39" s="1"/>
  <c r="D26"/>
  <c r="D39" s="1"/>
  <c r="C26"/>
  <c r="C39" s="1"/>
  <c r="BI97" i="27"/>
  <c r="F10" i="32" s="1"/>
  <c r="BI98" i="27"/>
  <c r="F11" i="32" s="1"/>
  <c r="BI99" i="27"/>
  <c r="F12" i="32" s="1"/>
  <c r="BI100" i="27"/>
  <c r="F13" i="32" s="1"/>
  <c r="BI101" i="27"/>
  <c r="F14" i="32" s="1"/>
  <c r="BI102" i="27"/>
  <c r="F15" i="32" s="1"/>
  <c r="BI103" i="27"/>
  <c r="F16" i="32" s="1"/>
  <c r="BI104" i="27"/>
  <c r="F17" i="32" s="1"/>
  <c r="BI105" i="27"/>
  <c r="F18" i="32" s="1"/>
  <c r="BI106" i="27"/>
  <c r="F19" i="32" s="1"/>
  <c r="BI107" i="27"/>
  <c r="F20" i="32" s="1"/>
  <c r="BI108" i="27"/>
  <c r="F21" i="32" s="1"/>
  <c r="BI109" i="27"/>
  <c r="F22" i="32" s="1"/>
  <c r="BI110" i="27"/>
  <c r="F23" i="32" s="1"/>
  <c r="BI111" i="27"/>
  <c r="F24" i="32" s="1"/>
  <c r="BI112" i="27"/>
  <c r="F25" i="32" s="1"/>
  <c r="BI113" i="27"/>
  <c r="F26" i="32" s="1"/>
  <c r="BI114" i="27"/>
  <c r="F27" i="32" s="1"/>
  <c r="BI115" i="27"/>
  <c r="F28" i="32" s="1"/>
  <c r="BI116" i="27"/>
  <c r="F29" i="32" s="1"/>
  <c r="BI117" i="27"/>
  <c r="F30" i="32" s="1"/>
  <c r="BI118" i="27"/>
  <c r="F31" i="32" s="1"/>
  <c r="BI119" i="27"/>
  <c r="F32" i="32" s="1"/>
  <c r="BI120" i="27"/>
  <c r="F33" i="32" s="1"/>
  <c r="BI121" i="27"/>
  <c r="F34" i="32" s="1"/>
  <c r="BI122" i="27"/>
  <c r="F35" i="32" s="1"/>
  <c r="BI123" i="27"/>
  <c r="F36" i="32" s="1"/>
  <c r="BI124" i="27"/>
  <c r="F37" i="32" s="1"/>
  <c r="BI125" i="27"/>
  <c r="F38" i="32" s="1"/>
  <c r="BI126" i="27"/>
  <c r="F39" i="32" s="1"/>
  <c r="BI127" i="27"/>
  <c r="F40" i="32" s="1"/>
  <c r="BI128" i="27"/>
  <c r="F41" i="32" s="1"/>
  <c r="BI129" i="27"/>
  <c r="F42" i="32" s="1"/>
  <c r="BI130" i="27"/>
  <c r="F43" i="32" s="1"/>
  <c r="BI131" i="27"/>
  <c r="F44" i="32" s="1"/>
  <c r="BI132" i="27"/>
  <c r="F45" i="32" s="1"/>
  <c r="BI133" i="27"/>
  <c r="F46" i="32" s="1"/>
  <c r="BI134" i="27"/>
  <c r="F47" i="32" s="1"/>
  <c r="BI135" i="27"/>
  <c r="F48" i="32" s="1"/>
  <c r="BI136" i="27"/>
  <c r="F49" i="32" s="1"/>
  <c r="BI137" i="27"/>
  <c r="F50" i="32" s="1"/>
  <c r="BI138" i="27"/>
  <c r="F51" i="32" s="1"/>
  <c r="BI139" i="27"/>
  <c r="F52" i="32" s="1"/>
  <c r="BI140" i="27"/>
  <c r="F53" i="32" s="1"/>
  <c r="BI141" i="27"/>
  <c r="F54" i="32" s="1"/>
  <c r="BI142" i="27"/>
  <c r="F55" i="32" s="1"/>
  <c r="BI143" i="27"/>
  <c r="F56" i="32" s="1"/>
  <c r="BI144" i="27"/>
  <c r="F57" i="32" s="1"/>
  <c r="BI145" i="27"/>
  <c r="F58" i="32" s="1"/>
  <c r="BI146" i="27"/>
  <c r="F59" i="32" s="1"/>
  <c r="BI147" i="27"/>
  <c r="F60" i="32" s="1"/>
  <c r="BI148" i="27"/>
  <c r="F61" i="32" s="1"/>
  <c r="BI149" i="27"/>
  <c r="F62" i="32" s="1"/>
  <c r="BI150" i="27"/>
  <c r="F63" i="32" s="1"/>
  <c r="BI151" i="27"/>
  <c r="F64" i="32" s="1"/>
  <c r="BI152" i="27"/>
  <c r="F65" i="32" s="1"/>
  <c r="BI153" i="27"/>
  <c r="F66" i="32" s="1"/>
  <c r="BI154" i="27"/>
  <c r="F67" i="32" s="1"/>
  <c r="BI155" i="27"/>
  <c r="F68" i="32" s="1"/>
  <c r="BI156" i="27"/>
  <c r="BK97"/>
  <c r="BK96"/>
  <c r="BJ97"/>
  <c r="BK98"/>
  <c r="BJ98"/>
  <c r="BK99"/>
  <c r="BJ99"/>
  <c r="BK100"/>
  <c r="BJ100"/>
  <c r="BK101"/>
  <c r="BJ101"/>
  <c r="BK102"/>
  <c r="BJ102"/>
  <c r="BK103"/>
  <c r="BJ103"/>
  <c r="BK104"/>
  <c r="BJ104"/>
  <c r="BK105"/>
  <c r="BJ105"/>
  <c r="BK106"/>
  <c r="BJ106"/>
  <c r="BK107"/>
  <c r="BJ107"/>
  <c r="BK108"/>
  <c r="BJ108"/>
  <c r="BK109"/>
  <c r="BJ109"/>
  <c r="BK110"/>
  <c r="BJ110"/>
  <c r="BK111"/>
  <c r="BJ111"/>
  <c r="BK112"/>
  <c r="BJ112"/>
  <c r="BK113"/>
  <c r="BJ113"/>
  <c r="BK114"/>
  <c r="BJ114"/>
  <c r="BK115"/>
  <c r="BJ115"/>
  <c r="BK116"/>
  <c r="BJ116"/>
  <c r="BK117"/>
  <c r="BJ117"/>
  <c r="BK118"/>
  <c r="BJ118"/>
  <c r="BK119"/>
  <c r="BJ119"/>
  <c r="BK120"/>
  <c r="BJ120"/>
  <c r="BK121"/>
  <c r="BJ121"/>
  <c r="BK122"/>
  <c r="BJ122"/>
  <c r="BK123"/>
  <c r="BJ123"/>
  <c r="BK124"/>
  <c r="BJ124"/>
  <c r="BK125"/>
  <c r="BJ125"/>
  <c r="BK126"/>
  <c r="BJ126"/>
  <c r="BK127"/>
  <c r="BJ127"/>
  <c r="BK128"/>
  <c r="BJ128"/>
  <c r="BK129"/>
  <c r="BJ129"/>
  <c r="BK130"/>
  <c r="BJ130"/>
  <c r="BK131"/>
  <c r="BJ131"/>
  <c r="BK132"/>
  <c r="BJ132"/>
  <c r="BK133"/>
  <c r="BJ133"/>
  <c r="BK134"/>
  <c r="BJ134"/>
  <c r="BK135"/>
  <c r="BJ135"/>
  <c r="BK136"/>
  <c r="BJ136"/>
  <c r="BK137"/>
  <c r="BJ137"/>
  <c r="BK138"/>
  <c r="BJ138"/>
  <c r="BK139"/>
  <c r="BJ139"/>
  <c r="BK140"/>
  <c r="BJ140"/>
  <c r="BK141"/>
  <c r="BJ141"/>
  <c r="BK142"/>
  <c r="BJ142"/>
  <c r="BK143"/>
  <c r="BJ143"/>
  <c r="BK144"/>
  <c r="BJ144"/>
  <c r="BK145"/>
  <c r="BJ145"/>
  <c r="BK146"/>
  <c r="BJ146"/>
  <c r="BK147"/>
  <c r="BJ147"/>
  <c r="BK148"/>
  <c r="BJ148"/>
  <c r="BK149"/>
  <c r="BJ149"/>
  <c r="BK150"/>
  <c r="BJ150"/>
  <c r="BK151"/>
  <c r="BJ151"/>
  <c r="BK152"/>
  <c r="BJ152"/>
  <c r="BK153"/>
  <c r="BJ153"/>
  <c r="BK154"/>
  <c r="BJ154"/>
  <c r="BK155"/>
  <c r="BJ155"/>
  <c r="BS97" i="21"/>
  <c r="BS98"/>
  <c r="G11" i="32" s="1"/>
  <c r="BS99" i="21"/>
  <c r="G12" i="32" s="1"/>
  <c r="BS100" i="21"/>
  <c r="G13" i="32" s="1"/>
  <c r="BS101" i="21"/>
  <c r="G14" i="32" s="1"/>
  <c r="BS102" i="21"/>
  <c r="G15" i="32" s="1"/>
  <c r="BS103" i="21"/>
  <c r="G16" i="32" s="1"/>
  <c r="BS104" i="21"/>
  <c r="G17" i="32" s="1"/>
  <c r="BS105" i="21"/>
  <c r="G18" i="32" s="1"/>
  <c r="BS106" i="21"/>
  <c r="G19" i="32" s="1"/>
  <c r="BS107" i="21"/>
  <c r="G20" i="32" s="1"/>
  <c r="BS108" i="21"/>
  <c r="G21" i="32" s="1"/>
  <c r="BS109" i="21"/>
  <c r="G22" i="32" s="1"/>
  <c r="BS110" i="21"/>
  <c r="G23" i="32" s="1"/>
  <c r="BS111" i="21"/>
  <c r="G24" i="32" s="1"/>
  <c r="BS112" i="21"/>
  <c r="G25" i="32" s="1"/>
  <c r="BS113" i="21"/>
  <c r="G26" i="32" s="1"/>
  <c r="BS114" i="21"/>
  <c r="G27" i="32" s="1"/>
  <c r="BS115" i="21"/>
  <c r="G28" i="32" s="1"/>
  <c r="BS116" i="21"/>
  <c r="G29" i="32" s="1"/>
  <c r="BS117" i="21"/>
  <c r="G30" i="32" s="1"/>
  <c r="BS118" i="21"/>
  <c r="G31" i="32" s="1"/>
  <c r="BS119" i="21"/>
  <c r="G32" i="32" s="1"/>
  <c r="BS120" i="21"/>
  <c r="G33" i="32" s="1"/>
  <c r="BS121" i="21"/>
  <c r="G34" i="32" s="1"/>
  <c r="BS122" i="21"/>
  <c r="G35" i="32" s="1"/>
  <c r="BS123" i="21"/>
  <c r="G36" i="32" s="1"/>
  <c r="BS124" i="21"/>
  <c r="G37" i="32" s="1"/>
  <c r="BS125" i="21"/>
  <c r="G38" i="32" s="1"/>
  <c r="BS126" i="21"/>
  <c r="G39" i="32" s="1"/>
  <c r="BS127" i="21"/>
  <c r="G40" i="32" s="1"/>
  <c r="BS128" i="21"/>
  <c r="G41" i="32" s="1"/>
  <c r="BS129" i="21"/>
  <c r="G42" i="32" s="1"/>
  <c r="BS130" i="21"/>
  <c r="G43" i="32" s="1"/>
  <c r="BS131" i="21"/>
  <c r="G44" i="32" s="1"/>
  <c r="BS132" i="21"/>
  <c r="G45" i="32" s="1"/>
  <c r="BS133" i="21"/>
  <c r="G46" i="32" s="1"/>
  <c r="BS134" i="21"/>
  <c r="G47" i="32" s="1"/>
  <c r="BS135" i="21"/>
  <c r="G48" i="32" s="1"/>
  <c r="BS136" i="21"/>
  <c r="G49" i="32" s="1"/>
  <c r="BS137" i="21"/>
  <c r="G50" i="32" s="1"/>
  <c r="BS138" i="21"/>
  <c r="G51" i="32" s="1"/>
  <c r="BS139" i="21"/>
  <c r="G52" i="32" s="1"/>
  <c r="BS140" i="21"/>
  <c r="G53" i="32" s="1"/>
  <c r="BS141" i="21"/>
  <c r="G54" i="32" s="1"/>
  <c r="BS142" i="21"/>
  <c r="G55" i="32" s="1"/>
  <c r="BS143" i="21"/>
  <c r="G56" i="32" s="1"/>
  <c r="BS144" i="21"/>
  <c r="G57" i="32" s="1"/>
  <c r="BS145" i="21"/>
  <c r="G58" i="32" s="1"/>
  <c r="BS146" i="21"/>
  <c r="G59" i="32" s="1"/>
  <c r="BS147" i="21"/>
  <c r="G60" i="32" s="1"/>
  <c r="BS148" i="21"/>
  <c r="G61" i="32" s="1"/>
  <c r="BS149" i="21"/>
  <c r="G62" i="32" s="1"/>
  <c r="BS150" i="21"/>
  <c r="G63" i="32" s="1"/>
  <c r="BS151" i="21"/>
  <c r="G64" i="32" s="1"/>
  <c r="BS152" i="21"/>
  <c r="G65" i="32" s="1"/>
  <c r="BS153" i="21"/>
  <c r="G66" i="32" s="1"/>
  <c r="BS154" i="21"/>
  <c r="G67" i="32" s="1"/>
  <c r="BS155" i="21"/>
  <c r="G68" i="32" s="1"/>
  <c r="BP156" i="21"/>
  <c r="BP157" s="1"/>
  <c r="BO156"/>
  <c r="BO157" s="1"/>
  <c r="BN156"/>
  <c r="BN157" s="1"/>
  <c r="AZ156"/>
  <c r="AZ157" s="1"/>
  <c r="AN156"/>
  <c r="AN157" s="1"/>
  <c r="AM156"/>
  <c r="AM157" s="1"/>
  <c r="AL156"/>
  <c r="AL157" s="1"/>
  <c r="AK156"/>
  <c r="AK157" s="1"/>
  <c r="AJ156"/>
  <c r="AJ157" s="1"/>
  <c r="AI156"/>
  <c r="AI157" s="1"/>
  <c r="AH156"/>
  <c r="AH157" s="1"/>
  <c r="AG156"/>
  <c r="AG157" s="1"/>
  <c r="AF156"/>
  <c r="AF157" s="1"/>
  <c r="AE156"/>
  <c r="AE157" s="1"/>
  <c r="AD156"/>
  <c r="AD157" s="1"/>
  <c r="AC156"/>
  <c r="AC157" s="1"/>
  <c r="AB156"/>
  <c r="AB157" s="1"/>
  <c r="AA156"/>
  <c r="AA157" s="1"/>
  <c r="Z156"/>
  <c r="Z157" s="1"/>
  <c r="Y156"/>
  <c r="Y157" s="1"/>
  <c r="X156"/>
  <c r="X157" s="1"/>
  <c r="W156"/>
  <c r="W157" s="1"/>
  <c r="V156"/>
  <c r="V157" s="1"/>
  <c r="U156"/>
  <c r="U157" s="1"/>
  <c r="T156"/>
  <c r="T157" s="1"/>
  <c r="S156"/>
  <c r="S157" s="1"/>
  <c r="R156"/>
  <c r="R157" s="1"/>
  <c r="Q156"/>
  <c r="Q157" s="1"/>
  <c r="P156"/>
  <c r="P157" s="1"/>
  <c r="O156"/>
  <c r="O157" s="1"/>
  <c r="N156"/>
  <c r="N157" s="1"/>
  <c r="M156"/>
  <c r="M157" s="1"/>
  <c r="L156"/>
  <c r="L157" s="1"/>
  <c r="K156"/>
  <c r="K157" s="1"/>
  <c r="J156"/>
  <c r="J157" s="1"/>
  <c r="I156"/>
  <c r="I157" s="1"/>
  <c r="H156"/>
  <c r="H157" s="1"/>
  <c r="G156"/>
  <c r="G157" s="1"/>
  <c r="F156"/>
  <c r="F157" s="1"/>
  <c r="E156"/>
  <c r="E157" s="1"/>
  <c r="D156"/>
  <c r="D157" s="1"/>
  <c r="C156"/>
  <c r="C157" s="1"/>
  <c r="BT97"/>
  <c r="BU97"/>
  <c r="BU98"/>
  <c r="BT98"/>
  <c r="BT99"/>
  <c r="BU99"/>
  <c r="BU100"/>
  <c r="BT100"/>
  <c r="BT101"/>
  <c r="BU101"/>
  <c r="BU102"/>
  <c r="BT102"/>
  <c r="BT103"/>
  <c r="BU103"/>
  <c r="BU104"/>
  <c r="BT104"/>
  <c r="BT105"/>
  <c r="BU105"/>
  <c r="BU106"/>
  <c r="BT106"/>
  <c r="BT107"/>
  <c r="BU107"/>
  <c r="BU108"/>
  <c r="BT108"/>
  <c r="BT109"/>
  <c r="BU109"/>
  <c r="BU110"/>
  <c r="BT110"/>
  <c r="BT111"/>
  <c r="BU111"/>
  <c r="BU112"/>
  <c r="BT112"/>
  <c r="BT113"/>
  <c r="BU113"/>
  <c r="BU114"/>
  <c r="BT114"/>
  <c r="BT115"/>
  <c r="BU115"/>
  <c r="BU116"/>
  <c r="BT116"/>
  <c r="BT117"/>
  <c r="BU117"/>
  <c r="BU118"/>
  <c r="BT118"/>
  <c r="BT119"/>
  <c r="BU119"/>
  <c r="BU120"/>
  <c r="BT120"/>
  <c r="BT121"/>
  <c r="BU121"/>
  <c r="BU122"/>
  <c r="BT122"/>
  <c r="BT123"/>
  <c r="BU123"/>
  <c r="BU124"/>
  <c r="BT124"/>
  <c r="BT125"/>
  <c r="BU125"/>
  <c r="BU126"/>
  <c r="BT126"/>
  <c r="BT127"/>
  <c r="BU127"/>
  <c r="BU128"/>
  <c r="BT128"/>
  <c r="BT129"/>
  <c r="BU129"/>
  <c r="BU130"/>
  <c r="BT130"/>
  <c r="BT131"/>
  <c r="BU131"/>
  <c r="BU132"/>
  <c r="BT132"/>
  <c r="BT133"/>
  <c r="BU133"/>
  <c r="BU134"/>
  <c r="BT134"/>
  <c r="BT135"/>
  <c r="BU135"/>
  <c r="BU136"/>
  <c r="BT136"/>
  <c r="BT137"/>
  <c r="BU137"/>
  <c r="BU138"/>
  <c r="BT138"/>
  <c r="BT139"/>
  <c r="BU139"/>
  <c r="BU140"/>
  <c r="BT140"/>
  <c r="BT141"/>
  <c r="BU141"/>
  <c r="BU142"/>
  <c r="BT142"/>
  <c r="BT143"/>
  <c r="BU143"/>
  <c r="BU144"/>
  <c r="BT144"/>
  <c r="BT145"/>
  <c r="BU145"/>
  <c r="BU146"/>
  <c r="BT146"/>
  <c r="BT147"/>
  <c r="BU147"/>
  <c r="BU148"/>
  <c r="BT148"/>
  <c r="BT149"/>
  <c r="BU149"/>
  <c r="BU150"/>
  <c r="BT150"/>
  <c r="BT151"/>
  <c r="BU151"/>
  <c r="BU152"/>
  <c r="BT152"/>
  <c r="BT153"/>
  <c r="BU153"/>
  <c r="BU154"/>
  <c r="BT154"/>
  <c r="BT155"/>
  <c r="BU155"/>
  <c r="AH156" i="11" l="1"/>
  <c r="AH157" s="1"/>
  <c r="AI157"/>
  <c r="C68" i="32"/>
  <c r="BS156" i="21"/>
  <c r="H42" i="32"/>
  <c r="H30"/>
  <c r="H24"/>
  <c r="H20"/>
  <c r="G10"/>
  <c r="BU96" i="21"/>
  <c r="H65" i="32"/>
  <c r="H39"/>
  <c r="H37"/>
  <c r="H33"/>
  <c r="H29"/>
  <c r="H27"/>
  <c r="H11"/>
  <c r="H46"/>
  <c r="H26"/>
  <c r="BI157" i="27"/>
  <c r="F69" i="32"/>
  <c r="H66"/>
  <c r="H47"/>
  <c r="H40"/>
  <c r="CE157" i="22"/>
  <c r="E69" i="32"/>
  <c r="CD131" i="11"/>
  <c r="CD149"/>
  <c r="CD117"/>
  <c r="CD152"/>
  <c r="CD127"/>
  <c r="CD137"/>
  <c r="CD105"/>
  <c r="CD100"/>
  <c r="CD130"/>
  <c r="CD110"/>
  <c r="CD142"/>
  <c r="CD128"/>
  <c r="CD108"/>
  <c r="CD140"/>
  <c r="CD151"/>
  <c r="CD123"/>
  <c r="CD141"/>
  <c r="CD109"/>
  <c r="CD150"/>
  <c r="CD119"/>
  <c r="CD129"/>
  <c r="CD102"/>
  <c r="CD122"/>
  <c r="CD97"/>
  <c r="CD134"/>
  <c r="CD120"/>
  <c r="CD101"/>
  <c r="CD132"/>
  <c r="CD98"/>
  <c r="CD153"/>
  <c r="CD155"/>
  <c r="CB156"/>
  <c r="CD147"/>
  <c r="CD115"/>
  <c r="CD133"/>
  <c r="CD96"/>
  <c r="CD143"/>
  <c r="CD111"/>
  <c r="CD121"/>
  <c r="CD104"/>
  <c r="CD114"/>
  <c r="CD146"/>
  <c r="CD126"/>
  <c r="CD112"/>
  <c r="CD144"/>
  <c r="CD124"/>
  <c r="CD99"/>
  <c r="CD139"/>
  <c r="CD107"/>
  <c r="CD125"/>
  <c r="CD154"/>
  <c r="CD135"/>
  <c r="CD145"/>
  <c r="CD113"/>
  <c r="CD106"/>
  <c r="CD138"/>
  <c r="CD118"/>
  <c r="CD103"/>
  <c r="CD136"/>
  <c r="CD116"/>
  <c r="CD148"/>
  <c r="CC155"/>
  <c r="D13" i="32"/>
  <c r="H13" s="1"/>
  <c r="D10"/>
  <c r="H10" s="1"/>
  <c r="D12"/>
  <c r="H12" s="1"/>
  <c r="D14"/>
  <c r="H14" s="1"/>
  <c r="D15"/>
  <c r="H15" s="1"/>
  <c r="D16"/>
  <c r="H16" s="1"/>
  <c r="D17"/>
  <c r="H17" s="1"/>
  <c r="D18"/>
  <c r="H18" s="1"/>
  <c r="D19"/>
  <c r="H19" s="1"/>
  <c r="D21"/>
  <c r="H21" s="1"/>
  <c r="D22"/>
  <c r="H22" s="1"/>
  <c r="D23"/>
  <c r="H23" s="1"/>
  <c r="D25"/>
  <c r="H25" s="1"/>
  <c r="D28"/>
  <c r="H28" s="1"/>
  <c r="D31"/>
  <c r="H31" s="1"/>
  <c r="D32"/>
  <c r="H32" s="1"/>
  <c r="D34"/>
  <c r="H34" s="1"/>
  <c r="D35"/>
  <c r="H35" s="1"/>
  <c r="D36"/>
  <c r="H36" s="1"/>
  <c r="D38"/>
  <c r="H38" s="1"/>
  <c r="D41"/>
  <c r="H41" s="1"/>
  <c r="D43"/>
  <c r="H43" s="1"/>
  <c r="D44"/>
  <c r="H44" s="1"/>
  <c r="D45"/>
  <c r="H45" s="1"/>
  <c r="D48"/>
  <c r="H48" s="1"/>
  <c r="D49"/>
  <c r="H49" s="1"/>
  <c r="D50"/>
  <c r="H50" s="1"/>
  <c r="D51"/>
  <c r="H51" s="1"/>
  <c r="D52"/>
  <c r="H52" s="1"/>
  <c r="D53"/>
  <c r="H53" s="1"/>
  <c r="D54"/>
  <c r="H54" s="1"/>
  <c r="D55"/>
  <c r="H55" s="1"/>
  <c r="D56"/>
  <c r="H56" s="1"/>
  <c r="D57"/>
  <c r="H57" s="1"/>
  <c r="D58"/>
  <c r="H58" s="1"/>
  <c r="D59"/>
  <c r="H59" s="1"/>
  <c r="D60"/>
  <c r="H60" s="1"/>
  <c r="D61"/>
  <c r="H61" s="1"/>
  <c r="D62"/>
  <c r="H62" s="1"/>
  <c r="D63"/>
  <c r="H63" s="1"/>
  <c r="D64"/>
  <c r="H64" s="1"/>
  <c r="D67"/>
  <c r="H67" s="1"/>
  <c r="D68"/>
  <c r="H68" s="1"/>
  <c r="CD151" i="17"/>
  <c r="CE151"/>
  <c r="CD149"/>
  <c r="CE149"/>
  <c r="CD147"/>
  <c r="CE147"/>
  <c r="CD145"/>
  <c r="CE145"/>
  <c r="CD143"/>
  <c r="CE143"/>
  <c r="CD141"/>
  <c r="CE141"/>
  <c r="CD139"/>
  <c r="CE139"/>
  <c r="CD137"/>
  <c r="CE137"/>
  <c r="CD135"/>
  <c r="CE135"/>
  <c r="CD131"/>
  <c r="CE131"/>
  <c r="CE125"/>
  <c r="CD125"/>
  <c r="CD123"/>
  <c r="CE123"/>
  <c r="CD121"/>
  <c r="CE121"/>
  <c r="CE119"/>
  <c r="CD119"/>
  <c r="CE115"/>
  <c r="CD115"/>
  <c r="CD109"/>
  <c r="CE109"/>
  <c r="CE105"/>
  <c r="CD105"/>
  <c r="CE103"/>
  <c r="CD103"/>
  <c r="CE101"/>
  <c r="CD101"/>
  <c r="CE99"/>
  <c r="CD99"/>
  <c r="CE124"/>
  <c r="CE98"/>
  <c r="CE134"/>
  <c r="CE114"/>
  <c r="CE96"/>
  <c r="CE126"/>
  <c r="CE120"/>
  <c r="CE152"/>
  <c r="CE116"/>
  <c r="CE117"/>
  <c r="CE129"/>
  <c r="CE107"/>
  <c r="CE133"/>
  <c r="CE111"/>
  <c r="CE153"/>
  <c r="CE113"/>
  <c r="CE127"/>
  <c r="CD97"/>
  <c r="CE97"/>
  <c r="BZ156"/>
  <c r="BZ157" s="1"/>
  <c r="BY156"/>
  <c r="CD154"/>
  <c r="CE154"/>
  <c r="CD150"/>
  <c r="CE150"/>
  <c r="CD148"/>
  <c r="CE148"/>
  <c r="CD146"/>
  <c r="CE146"/>
  <c r="CD144"/>
  <c r="CE144"/>
  <c r="CD142"/>
  <c r="CE142"/>
  <c r="CD140"/>
  <c r="CE140"/>
  <c r="CD138"/>
  <c r="CE138"/>
  <c r="CD136"/>
  <c r="CE136"/>
  <c r="CD132"/>
  <c r="CE132"/>
  <c r="CD130"/>
  <c r="CE130"/>
  <c r="CE128"/>
  <c r="CD128"/>
  <c r="CD122"/>
  <c r="CE122"/>
  <c r="CE118"/>
  <c r="CD118"/>
  <c r="CE112"/>
  <c r="CD112"/>
  <c r="CD110"/>
  <c r="CE110"/>
  <c r="CD108"/>
  <c r="CE108"/>
  <c r="CE106"/>
  <c r="CD106"/>
  <c r="CE104"/>
  <c r="CD104"/>
  <c r="CE102"/>
  <c r="CD102"/>
  <c r="CE100"/>
  <c r="CD100"/>
  <c r="CA156"/>
  <c r="CA157" s="1"/>
  <c r="BY157"/>
  <c r="CD155" l="1"/>
  <c r="CE155"/>
  <c r="I63" i="32"/>
  <c r="CC156" i="17"/>
  <c r="I62" i="32"/>
  <c r="I36"/>
  <c r="I48"/>
  <c r="I64"/>
  <c r="I16"/>
  <c r="I12"/>
  <c r="I34"/>
  <c r="I50"/>
  <c r="I31"/>
  <c r="I11"/>
  <c r="I29"/>
  <c r="I37"/>
  <c r="H69"/>
  <c r="H70" s="1"/>
  <c r="I26"/>
  <c r="I42"/>
  <c r="I66"/>
  <c r="I27"/>
  <c r="I47"/>
  <c r="I22"/>
  <c r="I44"/>
  <c r="I52"/>
  <c r="I41"/>
  <c r="I19"/>
  <c r="I17"/>
  <c r="I54"/>
  <c r="I40"/>
  <c r="I24"/>
  <c r="I33"/>
  <c r="I65"/>
  <c r="I10"/>
  <c r="I30"/>
  <c r="I46"/>
  <c r="I20"/>
  <c r="I39"/>
  <c r="I9"/>
  <c r="I25"/>
  <c r="I61"/>
  <c r="I59"/>
  <c r="I57"/>
  <c r="I68"/>
  <c r="I67"/>
  <c r="I53"/>
  <c r="I49"/>
  <c r="I43"/>
  <c r="I35"/>
  <c r="I28"/>
  <c r="I21"/>
  <c r="I13"/>
  <c r="I60"/>
  <c r="I58"/>
  <c r="I56"/>
  <c r="I55"/>
  <c r="I51"/>
  <c r="I45"/>
  <c r="I38"/>
  <c r="I32"/>
  <c r="I23"/>
  <c r="I18"/>
  <c r="I15"/>
  <c r="I14"/>
  <c r="CB157" i="11"/>
  <c r="C69" i="32"/>
  <c r="BS157" i="21"/>
  <c r="G69" i="32"/>
  <c r="F70"/>
  <c r="F5" i="29"/>
  <c r="E5"/>
  <c r="E70" i="32"/>
  <c r="CC157" i="17" l="1"/>
  <c r="D69" i="32"/>
  <c r="C5" i="29"/>
  <c r="C70" i="32"/>
  <c r="G5" i="29"/>
  <c r="G70" i="32"/>
  <c r="D5" i="29" l="1"/>
  <c r="H5" s="1"/>
  <c r="D70" i="32"/>
</calcChain>
</file>

<file path=xl/comments1.xml><?xml version="1.0" encoding="utf-8"?>
<comments xmlns="http://schemas.openxmlformats.org/spreadsheetml/2006/main">
  <authors>
    <author>ผู้สร้าง</author>
  </authors>
  <commentList>
    <comment ref="AZ9" authorId="0">
      <text>
        <r>
          <rPr>
            <b/>
            <sz val="12"/>
            <color indexed="81"/>
            <rFont val="Angsana New"/>
            <family val="1"/>
          </rPr>
          <t>ข้อ 47-50 ให้กรอกคะแนน ที่ได้จากการตรวจ ตามเกณฑ์</t>
        </r>
      </text>
    </comment>
  </commentList>
</comments>
</file>

<file path=xl/sharedStrings.xml><?xml version="1.0" encoding="utf-8"?>
<sst xmlns="http://schemas.openxmlformats.org/spreadsheetml/2006/main" count="283" uniqueCount="145">
  <si>
    <t>เลขที่</t>
  </si>
  <si>
    <t>ข้อสอบข้อที่</t>
  </si>
  <si>
    <t>ไม่ตอบ</t>
  </si>
  <si>
    <t>รวมทั้งสิ้น</t>
  </si>
  <si>
    <t>หมายเหตุ</t>
  </si>
  <si>
    <t>รวม</t>
  </si>
  <si>
    <t>ตอบถูกร้อยละ</t>
  </si>
  <si>
    <t>คะแนน</t>
  </si>
  <si>
    <t>ร้อยละ</t>
  </si>
  <si>
    <t>เฉลย</t>
  </si>
  <si>
    <t>ลำดับที่</t>
  </si>
  <si>
    <t>ตอบข้อ 1</t>
  </si>
  <si>
    <t>ตอบข้อ 2</t>
  </si>
  <si>
    <t>ตอบข้อ 3</t>
  </si>
  <si>
    <t>ตอบข้อ 4</t>
  </si>
  <si>
    <t>ตอบถูก (คน)</t>
  </si>
  <si>
    <t>ตรวจสอบการ Key คำตอบ</t>
  </si>
  <si>
    <t>เพื่อความสะดวกต่อการทำงานในเอกสารนี้ ท่านสามารถ ซ่อนแถว และ ยกเลิกการซ่อนแถวได้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</si>
  <si>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คำตอบ ให้</t>
    </r>
    <r>
      <rPr>
        <b/>
        <u/>
        <sz val="12"/>
        <color theme="1"/>
        <rFont val="TH SarabunPSK"/>
        <family val="2"/>
      </rPr>
      <t xml:space="preserve"> Key เลข 0 ทั้ง 2 เซลล์</t>
    </r>
  </si>
  <si>
    <r>
      <t xml:space="preserve">ให้ Key ตัวเลขที่นักเรียนเลือกตอบข้อสอบแต่ละข้อ ลงในซลล์ ของแต่ละข้อ  </t>
    </r>
    <r>
      <rPr>
        <u/>
        <sz val="12"/>
        <color theme="1"/>
        <rFont val="TH SarabunPSK"/>
        <family val="2"/>
      </rPr>
      <t>กรณีนักเรียนไม่ตอบให้ Key เลข 0</t>
    </r>
  </si>
  <si>
    <t>พัฒนาโดย  นายสิน  เสียนขุนทด</t>
  </si>
  <si>
    <t>ครู โรงเรียนวัดสระจรเข้   สพป. นครราชสีมา เขต 5</t>
  </si>
  <si>
    <t>วัตถุประสงค์</t>
  </si>
  <si>
    <t>วิธีใช้งาน</t>
  </si>
  <si>
    <t>1. พิมพ์ ข้อมูลพื้นฐาน ลงใน Sheet  "Data"</t>
  </si>
  <si>
    <t>2.  พิมพ์หรือคัดลอก รายชื่อนักเรียน ลงใน Sheet "ภาษาไทย"</t>
  </si>
  <si>
    <t>3.  Key ตัวเลขที่นักเรียนเลือกตอบในแต่ละข้อ ลงใน Sheet แต่ละรายวิชา</t>
  </si>
  <si>
    <t>กรอกข้อมูลตรงนี้ก่อนนะครับ</t>
  </si>
  <si>
    <t>1. ชั้น</t>
  </si>
  <si>
    <t>2. ปีการศึกษา</t>
  </si>
  <si>
    <t>3. กลุ่มสาระการเรียนรู้</t>
  </si>
  <si>
    <t>4. โรงเรียน</t>
  </si>
  <si>
    <t>6. สำนักงานเขตพื้นที่การศึกษา</t>
  </si>
  <si>
    <t>ภาษาไทย</t>
  </si>
  <si>
    <t>คณิตศาสตร์</t>
  </si>
  <si>
    <t>สังคมศึกษา</t>
  </si>
  <si>
    <t>ภาษาอังกฤษ</t>
  </si>
  <si>
    <t xml:space="preserve">เพื่อช่วยแบ่งเบาภาระงานและลดเวลาทำงานของเพื่อนครู </t>
  </si>
  <si>
    <t>วิทยาศาสตร์</t>
  </si>
  <si>
    <t>ข้อสอบข้อที่ / คะแนน</t>
  </si>
  <si>
    <t>การวัด</t>
  </si>
  <si>
    <t>เรขาคณิต</t>
  </si>
  <si>
    <t>พีชคณิต</t>
  </si>
  <si>
    <t>5. ศูนย์ / กลุ่ม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</si>
  <si>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หรือ 3 คำตอบ นักเรียนจะต้องตอบให้ครบทั้ง 2 หรือ 3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หรือ 3 คำตอบ ให้</t>
    </r>
    <r>
      <rPr>
        <b/>
        <u/>
        <sz val="12"/>
        <color theme="1"/>
        <rFont val="TH SarabunPSK"/>
        <family val="2"/>
      </rPr>
      <t xml:space="preserve"> Key เลข 0 </t>
    </r>
  </si>
  <si>
    <t>5. โปรแกรมจะตรวจข้อสอบ และให้ตะแนน ตามเกณฑ์ ที่ สพฐ. กำหนดให้ ในแต่ละ รายวิชา</t>
  </si>
  <si>
    <t>สังคมศึกษา ศาสนา และวัฒนธรรม</t>
  </si>
  <si>
    <t>ภาษาต่างประเทศ (อังกฤษ)</t>
  </si>
  <si>
    <t>ที่</t>
  </si>
  <si>
    <t>โรงเรียน</t>
  </si>
  <si>
    <t>ชื่อ / ข้อสอบที่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</si>
  <si>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คำตอบ ให้</t>
    </r>
    <r>
      <rPr>
        <b/>
        <u/>
        <sz val="12"/>
        <color theme="1"/>
        <rFont val="TH SarabunPSK"/>
        <family val="2"/>
      </rPr>
      <t xml:space="preserve"> Key เลข 0 </t>
    </r>
  </si>
  <si>
    <r>
      <t>โดย</t>
    </r>
    <r>
      <rPr>
        <b/>
        <u/>
        <sz val="12"/>
        <color theme="1"/>
        <rFont val="TH SarabunPSK"/>
        <family val="2"/>
      </rPr>
      <t xml:space="preserve"> Key ตัวเลข 2 หรือ 3 ตัวเลือกที่ตอบ ลงในเซลล์เดียวกัน  โดยไม่ต้องใส่ จุลภาค ( , )  </t>
    </r>
  </si>
  <si>
    <r>
      <t xml:space="preserve">ข้อสอบแบบกลุ่มสัมพันธุ์ </t>
    </r>
    <r>
      <rPr>
        <b/>
        <u/>
        <sz val="12"/>
        <color theme="1"/>
        <rFont val="TH SarabunPSK"/>
        <family val="2"/>
      </rPr>
      <t xml:space="preserve">นักเรียนจะต้องตอบให้ครบทั้ง 3 กลุ่ม จึงจะตรวจให้คะแนน </t>
    </r>
    <r>
      <rPr>
        <sz val="12"/>
        <color theme="1"/>
        <rFont val="TH SarabunPSK"/>
        <family val="2"/>
      </rPr>
      <t>ถ้าระบายไม่ครบ 3 กลุ่ม ให้</t>
    </r>
    <r>
      <rPr>
        <b/>
        <u/>
        <sz val="12"/>
        <color theme="1"/>
        <rFont val="TH SarabunPSK"/>
        <family val="2"/>
      </rPr>
      <t xml:space="preserve"> Key เลข 0</t>
    </r>
  </si>
  <si>
    <t>การ Key ตัวเลือกคำตอบ แบบระบาบ 2 หรือ 3 ตัวเลือก ให้ key ตัวเลขคำตอบ ลงในเซลล์เดียวกัน โดยไม่ใส่ จุลภาค ( , )</t>
  </si>
  <si>
    <t>ชั้น</t>
  </si>
  <si>
    <t>เฉลี่ยร้อยละ</t>
  </si>
  <si>
    <t>วิธีใช้</t>
  </si>
  <si>
    <t>ชื่อ - สกุล</t>
  </si>
  <si>
    <t>คะแนนรวม</t>
  </si>
  <si>
    <t>ข้อ 31</t>
  </si>
  <si>
    <t>ข้อ 32</t>
  </si>
  <si>
    <t>สังคม</t>
  </si>
  <si>
    <t>ข้อ 41</t>
  </si>
  <si>
    <t>ข้อ 42</t>
  </si>
  <si>
    <t>ข้อ 43-44</t>
  </si>
  <si>
    <t>ข้อ 45</t>
  </si>
  <si>
    <t xml:space="preserve">วิทย์ </t>
  </si>
  <si>
    <t xml:space="preserve"> (6)</t>
  </si>
  <si>
    <t xml:space="preserve"> 3/5</t>
  </si>
  <si>
    <t>(5)</t>
  </si>
  <si>
    <t xml:space="preserve"> 2/4</t>
  </si>
  <si>
    <t>ข้อจำกัด</t>
  </si>
  <si>
    <r>
      <t xml:space="preserve">โปรแกรมนี้ ใช้กับ Ofice 2007 เป็นต้นไป ( </t>
    </r>
    <r>
      <rPr>
        <u/>
        <sz val="18"/>
        <color rgb="FF0000FF"/>
        <rFont val="Angsana New"/>
        <family val="1"/>
      </rPr>
      <t>2003 การประมวลผลจะไม่สมบูรณ์</t>
    </r>
    <r>
      <rPr>
        <sz val="18"/>
        <color rgb="FF0000FF"/>
        <rFont val="Angsana New"/>
        <family val="1"/>
      </rPr>
      <t>)</t>
    </r>
  </si>
  <si>
    <r>
      <rPr>
        <u/>
        <sz val="18"/>
        <color rgb="FF0000FF"/>
        <rFont val="Angsana New"/>
        <family val="1"/>
      </rPr>
      <t>การลบหรือย้ายข้อมูล โดยการใช้คำสั่งตัด</t>
    </r>
    <r>
      <rPr>
        <sz val="18"/>
        <color rgb="FF0000FF"/>
        <rFont val="Angsana New"/>
        <family val="1"/>
      </rPr>
      <t xml:space="preserve"> จะทำให้การประมวลผลผิดพลาด (แก้ไขโดยคัดลอกข้อมูลไปลงโปรแกรมตัวใหม่)</t>
    </r>
  </si>
  <si>
    <r>
      <rPr>
        <u/>
        <sz val="18"/>
        <color rgb="FF0000FF"/>
        <rFont val="Angsana New"/>
        <family val="1"/>
      </rPr>
      <t>ย้ายข้อมูล โดยการ ลากแล้วปล่อย</t>
    </r>
    <r>
      <rPr>
        <sz val="18"/>
        <color rgb="FF0000FF"/>
        <rFont val="Angsana New"/>
        <family val="1"/>
      </rPr>
      <t xml:space="preserve"> จะทำให้การประมวลผลผิดพลาด (แก้ไขโดยคัดลอกข้อมูลไปลงโปรแกรมตัวใหม่)</t>
    </r>
  </si>
  <si>
    <t xml:space="preserve"> โปรแกรมวิเคราะห์ Pre-ONET_ ป6_58</t>
  </si>
  <si>
    <r>
      <t xml:space="preserve">ให้ Key ตัวเลขที่นักเรียนเลือกตอบข้อสอบแต่ละข้อ ลงในซลล์ ของแต่ละข้อ  </t>
    </r>
    <r>
      <rPr>
        <u/>
        <sz val="12"/>
        <color theme="1"/>
        <rFont val="Angsana New"/>
        <family val="1"/>
      </rPr>
      <t>กรณีนักเรียนไม่ตอบให้ Key เลข 0</t>
    </r>
  </si>
  <si>
    <r>
      <t xml:space="preserve">ข้อสอบ </t>
    </r>
    <r>
      <rPr>
        <b/>
        <u/>
        <sz val="12"/>
        <color theme="1"/>
        <rFont val="Angsana New"/>
        <family val="1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Angsana New"/>
        <family val="1"/>
      </rPr>
      <t>ถ้าระบายไม่ครบ 2 คำตอบ ให้</t>
    </r>
    <r>
      <rPr>
        <b/>
        <u/>
        <sz val="12"/>
        <color theme="1"/>
        <rFont val="Angsana New"/>
        <family val="1"/>
      </rPr>
      <t xml:space="preserve"> Key เลข 0 </t>
    </r>
  </si>
  <si>
    <r>
      <t xml:space="preserve">การ Key ตัวเลือกคำตอบ ให้ </t>
    </r>
    <r>
      <rPr>
        <b/>
        <u/>
        <sz val="12"/>
        <color theme="1"/>
        <rFont val="Angsana New"/>
        <family val="1"/>
      </rPr>
      <t>Key ตัวเลข ลงในเซลล์เดียวกันทั้ง 2 ตัว โดยไม่ต้องใส่ จุลภาค ( , )</t>
    </r>
  </si>
  <si>
    <t>โปรแกรมวิเคราะห์ Pre O-NET  ปีการศึกษา 2558</t>
  </si>
  <si>
    <t>รวมคะแนนที่ได้ตามโครงสร้างข้อสอบ</t>
  </si>
  <si>
    <t>อ่าน</t>
  </si>
  <si>
    <t>เขียน</t>
  </si>
  <si>
    <t>ฟัง</t>
  </si>
  <si>
    <t>หลัก</t>
  </si>
  <si>
    <t>วรรณ</t>
  </si>
  <si>
    <t>ระดับคุณภาพ</t>
  </si>
  <si>
    <t>จำนวน</t>
  </si>
  <si>
    <t>วิเคราะห์</t>
  </si>
  <si>
    <t>สิ่งมี</t>
  </si>
  <si>
    <t>ชีวิต</t>
  </si>
  <si>
    <t>สาร</t>
  </si>
  <si>
    <t>แรง</t>
  </si>
  <si>
    <t>พลัง</t>
  </si>
  <si>
    <t>ดารา</t>
  </si>
  <si>
    <t>ศาสนา</t>
  </si>
  <si>
    <t>หน้าที่</t>
  </si>
  <si>
    <t>เศรษฐ</t>
  </si>
  <si>
    <t>ประวัติ</t>
  </si>
  <si>
    <t>ภูมิ</t>
  </si>
  <si>
    <t>สื่อสาร</t>
  </si>
  <si>
    <t>วัฒนธรรม</t>
  </si>
  <si>
    <t>สัมพันธ์</t>
  </si>
  <si>
    <t>(สาระที่)</t>
  </si>
  <si>
    <r>
      <rPr>
        <b/>
        <u/>
        <sz val="16"/>
        <color theme="1"/>
        <rFont val="Angsana New"/>
        <family val="1"/>
      </rPr>
      <t xml:space="preserve">ตารางสรุปรวมชั้น  </t>
    </r>
    <r>
      <rPr>
        <sz val="16"/>
        <color theme="1"/>
        <rFont val="Angsana New"/>
        <family val="1"/>
      </rPr>
      <t xml:space="preserve">ใช้สำหรับ รวมคะแนนแต่ละห้อง ชองโรงเรียนที่มีนักเรียน มากกว่า 60 คน และมีหลายห้องเรียน </t>
    </r>
  </si>
  <si>
    <r>
      <t xml:space="preserve">1.  นำคะแนนร้อยละ ใน Sheet </t>
    </r>
    <r>
      <rPr>
        <b/>
        <u/>
        <sz val="14"/>
        <color theme="1"/>
        <rFont val="Angsana New"/>
        <family val="1"/>
      </rPr>
      <t>"รายงานโรงเรียน"</t>
    </r>
    <r>
      <rPr>
        <sz val="14"/>
        <color theme="1"/>
        <rFont val="Angsana New"/>
        <family val="1"/>
      </rPr>
      <t xml:space="preserve"> ตรงแถวที่ 70 ของแต่ละห้อง มากรอกใล่ โดยกรอกห้องละบรรทัดเรียงต่อกันลงมา</t>
    </r>
  </si>
  <si>
    <t>กรณีที่ท่านคัดลอกมาวาง ให้ใช้คำสั่ง (วางแบบพิเศษ &gt; ค่า &gt; ตกลง )</t>
  </si>
  <si>
    <r>
      <t xml:space="preserve">4. การ Key ตัวเลขที่นักเรียนเลือกตอบ </t>
    </r>
    <r>
      <rPr>
        <b/>
        <u/>
        <sz val="18"/>
        <color indexed="9"/>
        <rFont val="Angsana New"/>
        <family val="1"/>
      </rPr>
      <t xml:space="preserve">แบบระบาย 2 </t>
    </r>
    <r>
      <rPr>
        <sz val="18"/>
        <color indexed="9"/>
        <rFont val="Angsana New"/>
        <family val="1"/>
      </rPr>
      <t xml:space="preserve">ในแต่ละรายวิชา </t>
    </r>
  </si>
  <si>
    <t xml:space="preserve">    ให้ Key คำตอบ 2  ตัวเลือก ลงใน เซลล์เดียวกัน ติดกัน โดยไม่ต้องใส่ จุลภาค ( , )</t>
  </si>
  <si>
    <t>6.  Sheet " สรุปรวมชั้น กรณีเกิน 60 คน" ใช้สำหรับสรุปผล ของโรงเรียนที่มีนักเรียน เกิน 60 คน และเปิดหลายห้องเรียน</t>
  </si>
  <si>
    <t xml:space="preserve">  ** มีปัญหาการใช้งาน โทร. 0817900818   Email. Kaset2522@gmail.com   Line ID: Kaset2522</t>
  </si>
  <si>
    <t>ข้อเสนอแนะ</t>
  </si>
  <si>
    <t>ควรซ่อนแถว ตรงแถวที่ต่อจากนักเรียนคนสุดท้าย ไปจนถึง แถวรวม ของแต่ละ Sheet  เพื่อสะดวกในการทำงาน</t>
  </si>
  <si>
    <t>และการพิมท์ข้อมูล</t>
  </si>
  <si>
    <t>มัธยมศึกษาปีที่ 3</t>
  </si>
  <si>
    <t>ท27</t>
  </si>
  <si>
    <t>ท28</t>
  </si>
  <si>
    <t>ท29</t>
  </si>
  <si>
    <t>ท30</t>
  </si>
  <si>
    <t>ท31</t>
  </si>
  <si>
    <t>ท32</t>
  </si>
  <si>
    <t>ท44</t>
  </si>
  <si>
    <t>ว31</t>
  </si>
  <si>
    <t>ว32</t>
  </si>
  <si>
    <t>ว33</t>
  </si>
  <si>
    <t>ว34</t>
  </si>
  <si>
    <t>ว35</t>
  </si>
  <si>
    <t>ทักษะ</t>
  </si>
  <si>
    <t>มัธยมศึกษาปีที่ 3/1</t>
  </si>
  <si>
    <t>มัธยมศึกษาปีที่ 3/2</t>
  </si>
  <si>
    <t>ศูนย์พัฒนาคุณภาพและมาตรฐานการศึกษา  ชมตะวัน</t>
  </si>
  <si>
    <t>ประถมศึกษานครราชสีมา เขต 3</t>
  </si>
  <si>
    <t>บ้านกุดโบสถ์</t>
  </si>
  <si>
    <t>เด็กชายณัฐพงษ์     สุขพิมาน</t>
  </si>
  <si>
    <t>เด็กชายนัฐพล     เลยกระโทก(ปัญญา)</t>
  </si>
  <si>
    <t xml:space="preserve">เด็กชายพีรพงศ์     ทำทวี </t>
  </si>
  <si>
    <t>เด็กชายกฤษฎีเดช      แสนเศษ</t>
  </si>
  <si>
    <t>เด็กชายพัสกร     เสียดกระโทก</t>
  </si>
  <si>
    <t>เด็กหญิงอัญชลี  เขตกระโทก</t>
  </si>
  <si>
    <t>เด็กหญิงนารีรัตน์  พันธ์ลาว</t>
  </si>
  <si>
    <t>เด็กหญิงอรปรียา  แพทย์รังสี</t>
  </si>
  <si>
    <t>เด็กหญิงจันทร์จิรา     เตือประโคน</t>
  </si>
  <si>
    <t>เด็กหญิงอริสา    ศรีสด</t>
  </si>
  <si>
    <t>เด็กหญิงสุวรรวิสา   ราชกระโทก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</si>
</sst>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39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2"/>
      <color theme="1"/>
      <name val="TH SarabunPSK"/>
      <family val="2"/>
    </font>
    <font>
      <u/>
      <sz val="12"/>
      <color theme="1"/>
      <name val="TH SarabunPSK"/>
      <family val="2"/>
    </font>
    <font>
      <sz val="10"/>
      <name val="Arial"/>
      <family val="2"/>
    </font>
    <font>
      <sz val="16"/>
      <name val="Angsana New"/>
      <family val="1"/>
    </font>
    <font>
      <sz val="16"/>
      <color indexed="9"/>
      <name val="Angsana New"/>
      <family val="1"/>
    </font>
    <font>
      <b/>
      <sz val="18"/>
      <color indexed="9"/>
      <name val="Angsana New"/>
      <family val="1"/>
    </font>
    <font>
      <sz val="18"/>
      <color indexed="9"/>
      <name val="Angsana New"/>
      <family val="1"/>
    </font>
    <font>
      <sz val="18"/>
      <color theme="1"/>
      <name val="Angsana New"/>
      <family val="1"/>
    </font>
    <font>
      <b/>
      <sz val="20"/>
      <color rgb="FF0000FF"/>
      <name val="Angsana New"/>
      <family val="1"/>
    </font>
    <font>
      <sz val="11"/>
      <color theme="1"/>
      <name val="TH SarabunPSK"/>
      <family val="2"/>
    </font>
    <font>
      <sz val="18"/>
      <name val="Angsana New"/>
      <family val="1"/>
    </font>
    <font>
      <b/>
      <u/>
      <sz val="18"/>
      <color indexed="9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8"/>
      <color rgb="FF0000FF"/>
      <name val="Angsana New"/>
      <family val="1"/>
    </font>
    <font>
      <u/>
      <sz val="18"/>
      <color rgb="FF0000FF"/>
      <name val="Angsana New"/>
      <family val="1"/>
    </font>
    <font>
      <sz val="11"/>
      <color theme="1"/>
      <name val="Angsana New"/>
      <family val="1"/>
    </font>
    <font>
      <b/>
      <sz val="12"/>
      <color theme="1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u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4"/>
      <name val="Angsana New"/>
      <family val="1"/>
    </font>
    <font>
      <b/>
      <sz val="12"/>
      <color indexed="81"/>
      <name val="Angsana New"/>
      <family val="1"/>
    </font>
    <font>
      <sz val="13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D9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6F248"/>
        <bgColor indexed="64"/>
      </patternFill>
    </fill>
    <fill>
      <patternFill patternType="solid">
        <fgColor rgb="FF60FC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/>
      <bottom style="hair">
        <color indexed="64"/>
      </bottom>
      <diagonal/>
    </border>
    <border>
      <left style="thin">
        <color rgb="FFC00000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rgb="FFC00000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rgb="FFC00000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C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Border="0"/>
  </cellStyleXfs>
  <cellXfs count="448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13" borderId="0" xfId="1" applyFont="1" applyFill="1"/>
    <xf numFmtId="0" fontId="13" fillId="14" borderId="0" xfId="1" applyFont="1" applyFill="1" applyBorder="1" applyAlignment="1">
      <alignment horizontal="center" vertical="top"/>
    </xf>
    <xf numFmtId="0" fontId="13" fillId="14" borderId="18" xfId="1" applyFont="1" applyFill="1" applyBorder="1" applyAlignment="1">
      <alignment horizontal="center" vertical="top"/>
    </xf>
    <xf numFmtId="0" fontId="13" fillId="14" borderId="0" xfId="1" applyFont="1" applyFill="1" applyBorder="1" applyAlignment="1">
      <alignment horizontal="left" vertical="top"/>
    </xf>
    <xf numFmtId="0" fontId="16" fillId="0" borderId="0" xfId="0" applyFont="1"/>
    <xf numFmtId="0" fontId="0" fillId="16" borderId="0" xfId="0" applyFill="1"/>
    <xf numFmtId="0" fontId="16" fillId="16" borderId="0" xfId="0" applyFont="1" applyFill="1"/>
    <xf numFmtId="0" fontId="0" fillId="17" borderId="0" xfId="0" applyFill="1"/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7" fontId="18" fillId="0" borderId="1" xfId="0" applyNumberFormat="1" applyFont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0" fontId="2" fillId="7" borderId="9" xfId="0" applyFont="1" applyFill="1" applyBorder="1" applyAlignment="1" applyProtection="1">
      <alignment horizontal="center"/>
      <protection hidden="1"/>
    </xf>
    <xf numFmtId="0" fontId="2" fillId="7" borderId="10" xfId="0" applyFont="1" applyFill="1" applyBorder="1" applyAlignment="1" applyProtection="1">
      <alignment horizontal="center"/>
      <protection hidden="1"/>
    </xf>
    <xf numFmtId="0" fontId="2" fillId="7" borderId="11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1" fillId="15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2" fontId="1" fillId="4" borderId="1" xfId="0" applyNumberFormat="1" applyFont="1" applyFill="1" applyBorder="1" applyAlignment="1" applyProtection="1">
      <alignment horizontal="center" textRotation="90"/>
      <protection hidden="1"/>
    </xf>
    <xf numFmtId="41" fontId="2" fillId="9" borderId="9" xfId="0" applyNumberFormat="1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87" fontId="18" fillId="0" borderId="4" xfId="0" applyNumberFormat="1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187" fontId="1" fillId="0" borderId="9" xfId="0" applyNumberFormat="1" applyFont="1" applyFill="1" applyBorder="1" applyAlignment="1" applyProtection="1">
      <alignment horizontal="center"/>
      <protection hidden="1"/>
    </xf>
    <xf numFmtId="0" fontId="1" fillId="10" borderId="9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187" fontId="1" fillId="0" borderId="10" xfId="0" applyNumberFormat="1" applyFont="1" applyFill="1" applyBorder="1" applyAlignment="1" applyProtection="1">
      <alignment horizontal="center"/>
      <protection hidden="1"/>
    </xf>
    <xf numFmtId="0" fontId="1" fillId="10" borderId="10" xfId="0" applyFont="1" applyFill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10" borderId="11" xfId="0" applyFont="1" applyFill="1" applyBorder="1" applyAlignment="1" applyProtection="1">
      <alignment horizontal="center"/>
      <protection hidden="1"/>
    </xf>
    <xf numFmtId="2" fontId="2" fillId="9" borderId="4" xfId="0" applyNumberFormat="1" applyFont="1" applyFill="1" applyBorder="1" applyAlignment="1" applyProtection="1">
      <alignment horizontal="center" textRotation="90"/>
      <protection hidden="1"/>
    </xf>
    <xf numFmtId="2" fontId="2" fillId="4" borderId="1" xfId="0" applyNumberFormat="1" applyFont="1" applyFill="1" applyBorder="1" applyAlignment="1" applyProtection="1">
      <alignment horizontal="center" textRotation="90"/>
      <protection hidden="1"/>
    </xf>
    <xf numFmtId="0" fontId="1" fillId="19" borderId="1" xfId="0" applyFont="1" applyFill="1" applyBorder="1" applyAlignment="1" applyProtection="1">
      <alignment horizontal="center"/>
      <protection hidden="1"/>
    </xf>
    <xf numFmtId="187" fontId="18" fillId="0" borderId="17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11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8" fillId="0" borderId="1" xfId="0" applyNumberFormat="1" applyFont="1" applyBorder="1" applyAlignment="1" applyProtection="1">
      <alignment horizontal="center"/>
      <protection hidden="1"/>
    </xf>
    <xf numFmtId="1" fontId="18" fillId="0" borderId="17" xfId="0" applyNumberFormat="1" applyFont="1" applyBorder="1" applyAlignment="1" applyProtection="1">
      <alignment horizontal="center"/>
      <protection hidden="1"/>
    </xf>
    <xf numFmtId="1" fontId="18" fillId="0" borderId="4" xfId="0" applyNumberFormat="1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9" xfId="0" applyNumberFormat="1" applyFont="1" applyFill="1" applyBorder="1" applyAlignment="1" applyProtection="1">
      <alignment horizontal="center"/>
      <protection hidden="1"/>
    </xf>
    <xf numFmtId="1" fontId="1" fillId="0" borderId="10" xfId="0" applyNumberFormat="1" applyFont="1" applyFill="1" applyBorder="1" applyAlignment="1" applyProtection="1">
      <alignment horizontal="center"/>
      <protection hidden="1"/>
    </xf>
    <xf numFmtId="0" fontId="15" fillId="14" borderId="0" xfId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15" fillId="14" borderId="0" xfId="1" applyFont="1" applyFill="1" applyBorder="1" applyAlignment="1">
      <alignment horizontal="left" vertical="top"/>
    </xf>
    <xf numFmtId="0" fontId="19" fillId="13" borderId="0" xfId="1" applyFont="1" applyFill="1"/>
    <xf numFmtId="0" fontId="15" fillId="14" borderId="0" xfId="1" applyFont="1" applyFill="1" applyBorder="1" applyAlignment="1">
      <alignment vertical="top"/>
    </xf>
    <xf numFmtId="0" fontId="1" fillId="0" borderId="0" xfId="0" applyFont="1" applyBorder="1" applyAlignment="1" applyProtection="1">
      <alignment horizontal="center"/>
      <protection hidden="1"/>
    </xf>
    <xf numFmtId="0" fontId="1" fillId="10" borderId="0" xfId="0" applyFont="1" applyFill="1" applyBorder="1" applyAlignment="1" applyProtection="1">
      <alignment horizontal="center"/>
      <protection hidden="1"/>
    </xf>
    <xf numFmtId="0" fontId="1" fillId="11" borderId="0" xfId="0" applyFont="1" applyFill="1" applyBorder="1" applyAlignment="1" applyProtection="1">
      <alignment horizontal="center"/>
      <protection hidden="1"/>
    </xf>
    <xf numFmtId="1" fontId="8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8" fillId="0" borderId="26" xfId="0" applyNumberFormat="1" applyFont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1" fillId="12" borderId="23" xfId="0" applyFont="1" applyFill="1" applyBorder="1" applyAlignment="1" applyProtection="1">
      <alignment horizontal="center"/>
      <protection locked="0"/>
    </xf>
    <xf numFmtId="0" fontId="1" fillId="12" borderId="10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11" xfId="0" applyFont="1" applyFill="1" applyBorder="1" applyAlignment="1" applyProtection="1">
      <alignment horizontal="center"/>
      <protection hidden="1"/>
    </xf>
    <xf numFmtId="0" fontId="16" fillId="12" borderId="1" xfId="0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textRotation="90"/>
      <protection hidden="1"/>
    </xf>
    <xf numFmtId="0" fontId="21" fillId="0" borderId="1" xfId="0" applyFont="1" applyBorder="1" applyAlignment="1" applyProtection="1">
      <alignment horizontal="center"/>
      <protection hidden="1"/>
    </xf>
    <xf numFmtId="2" fontId="21" fillId="0" borderId="1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11" borderId="1" xfId="0" applyFont="1" applyFill="1" applyBorder="1" applyAlignment="1" applyProtection="1">
      <alignment horizontal="center" vertical="center"/>
      <protection hidden="1"/>
    </xf>
    <xf numFmtId="0" fontId="23" fillId="11" borderId="1" xfId="0" applyFont="1" applyFill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/>
      <protection hidden="1"/>
    </xf>
    <xf numFmtId="2" fontId="23" fillId="0" borderId="1" xfId="0" applyNumberFormat="1" applyFont="1" applyBorder="1" applyProtection="1">
      <protection hidden="1"/>
    </xf>
    <xf numFmtId="2" fontId="23" fillId="20" borderId="11" xfId="0" applyNumberFormat="1" applyFont="1" applyFill="1" applyBorder="1" applyProtection="1">
      <protection hidden="1"/>
    </xf>
    <xf numFmtId="0" fontId="23" fillId="6" borderId="4" xfId="0" applyFont="1" applyFill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textRotation="90"/>
      <protection hidden="1"/>
    </xf>
    <xf numFmtId="2" fontId="23" fillId="0" borderId="1" xfId="0" applyNumberFormat="1" applyFont="1" applyBorder="1" applyAlignment="1" applyProtection="1">
      <alignment horizontal="center"/>
      <protection hidden="1"/>
    </xf>
    <xf numFmtId="0" fontId="21" fillId="5" borderId="1" xfId="0" applyFont="1" applyFill="1" applyBorder="1" applyAlignment="1" applyProtection="1">
      <alignment horizontal="center" textRotation="90"/>
      <protection hidden="1"/>
    </xf>
    <xf numFmtId="2" fontId="21" fillId="5" borderId="1" xfId="0" applyNumberFormat="1" applyFont="1" applyFill="1" applyBorder="1" applyAlignment="1" applyProtection="1">
      <alignment horizontal="center"/>
      <protection hidden="1"/>
    </xf>
    <xf numFmtId="2" fontId="23" fillId="0" borderId="0" xfId="0" applyNumberFormat="1" applyFont="1" applyBorder="1" applyAlignment="1" applyProtection="1">
      <alignment horizontal="center"/>
      <protection hidden="1"/>
    </xf>
    <xf numFmtId="0" fontId="23" fillId="0" borderId="0" xfId="0" applyFont="1" applyBorder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15" fillId="14" borderId="0" xfId="1" applyFont="1" applyFill="1" applyBorder="1" applyAlignment="1">
      <alignment horizontal="left" vertical="top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0" xfId="0" applyFont="1" applyBorder="1" applyProtection="1"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2" fontId="21" fillId="0" borderId="1" xfId="0" applyNumberFormat="1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/>
      <protection hidden="1"/>
    </xf>
    <xf numFmtId="2" fontId="21" fillId="0" borderId="9" xfId="0" applyNumberFormat="1" applyFont="1" applyBorder="1" applyAlignment="1" applyProtection="1">
      <alignment horizontal="left"/>
      <protection hidden="1"/>
    </xf>
    <xf numFmtId="2" fontId="21" fillId="0" borderId="9" xfId="0" applyNumberFormat="1" applyFont="1" applyBorder="1" applyAlignment="1" applyProtection="1">
      <alignment horizontal="center"/>
      <protection hidden="1"/>
    </xf>
    <xf numFmtId="2" fontId="21" fillId="5" borderId="9" xfId="0" applyNumberFormat="1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 applyProtection="1">
      <alignment horizontal="center"/>
      <protection hidden="1"/>
    </xf>
    <xf numFmtId="2" fontId="21" fillId="0" borderId="10" xfId="0" applyNumberFormat="1" applyFont="1" applyBorder="1" applyAlignment="1" applyProtection="1">
      <alignment horizontal="left"/>
      <protection hidden="1"/>
    </xf>
    <xf numFmtId="2" fontId="21" fillId="0" borderId="10" xfId="0" applyNumberFormat="1" applyFont="1" applyBorder="1" applyAlignment="1" applyProtection="1">
      <alignment horizontal="center"/>
      <protection hidden="1"/>
    </xf>
    <xf numFmtId="2" fontId="21" fillId="5" borderId="10" xfId="0" applyNumberFormat="1" applyFont="1" applyFill="1" applyBorder="1" applyAlignment="1" applyProtection="1">
      <alignment horizont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2" fontId="21" fillId="0" borderId="11" xfId="0" applyNumberFormat="1" applyFont="1" applyBorder="1" applyAlignment="1" applyProtection="1">
      <alignment horizontal="left"/>
      <protection hidden="1"/>
    </xf>
    <xf numFmtId="2" fontId="21" fillId="0" borderId="11" xfId="0" applyNumberFormat="1" applyFont="1" applyBorder="1" applyAlignment="1" applyProtection="1">
      <alignment horizontal="center"/>
      <protection hidden="1"/>
    </xf>
    <xf numFmtId="2" fontId="21" fillId="5" borderId="11" xfId="0" applyNumberFormat="1" applyFont="1" applyFill="1" applyBorder="1" applyAlignment="1" applyProtection="1">
      <alignment horizontal="center"/>
      <protection hidden="1"/>
    </xf>
    <xf numFmtId="0" fontId="0" fillId="5" borderId="0" xfId="0" applyFill="1"/>
    <xf numFmtId="0" fontId="0" fillId="0" borderId="0" xfId="0" applyAlignment="1">
      <alignment horizontal="center"/>
    </xf>
    <xf numFmtId="49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10" xfId="0" quotePrefix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2" fontId="21" fillId="0" borderId="1" xfId="0" applyNumberFormat="1" applyFont="1" applyBorder="1" applyAlignment="1">
      <alignment horizontal="center"/>
    </xf>
    <xf numFmtId="0" fontId="21" fillId="22" borderId="1" xfId="0" applyFont="1" applyFill="1" applyBorder="1"/>
    <xf numFmtId="2" fontId="21" fillId="8" borderId="1" xfId="0" applyNumberFormat="1" applyFont="1" applyFill="1" applyBorder="1" applyAlignment="1">
      <alignment horizontal="center"/>
    </xf>
    <xf numFmtId="0" fontId="16" fillId="23" borderId="0" xfId="0" applyFont="1" applyFill="1"/>
    <xf numFmtId="0" fontId="16" fillId="23" borderId="0" xfId="0" applyFont="1" applyFill="1" applyBorder="1"/>
    <xf numFmtId="0" fontId="27" fillId="15" borderId="1" xfId="0" applyFont="1" applyFill="1" applyBorder="1"/>
    <xf numFmtId="0" fontId="27" fillId="23" borderId="0" xfId="0" applyFont="1" applyFill="1"/>
    <xf numFmtId="0" fontId="4" fillId="0" borderId="0" xfId="0" applyFont="1" applyAlignment="1">
      <alignment horizontal="left"/>
    </xf>
    <xf numFmtId="1" fontId="18" fillId="0" borderId="29" xfId="0" applyNumberFormat="1" applyFont="1" applyBorder="1" applyAlignment="1" applyProtection="1">
      <alignment horizontal="center"/>
      <protection hidden="1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23" fillId="0" borderId="2" xfId="0" applyFont="1" applyFill="1" applyBorder="1" applyAlignment="1"/>
    <xf numFmtId="0" fontId="23" fillId="11" borderId="1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Fill="1" applyBorder="1" applyAlignment="1"/>
    <xf numFmtId="0" fontId="23" fillId="0" borderId="3" xfId="0" applyFont="1" applyBorder="1" applyAlignment="1">
      <alignment horizontal="center"/>
    </xf>
    <xf numFmtId="1" fontId="29" fillId="19" borderId="22" xfId="0" applyNumberFormat="1" applyFont="1" applyFill="1" applyBorder="1" applyAlignment="1" applyProtection="1">
      <alignment horizontal="center"/>
      <protection hidden="1"/>
    </xf>
    <xf numFmtId="1" fontId="29" fillId="19" borderId="26" xfId="0" applyNumberFormat="1" applyFont="1" applyFill="1" applyBorder="1" applyAlignment="1" applyProtection="1">
      <alignment horizontal="center"/>
      <protection hidden="1"/>
    </xf>
    <xf numFmtId="0" fontId="23" fillId="4" borderId="1" xfId="0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9" borderId="12" xfId="0" applyFont="1" applyFill="1" applyBorder="1" applyAlignment="1" applyProtection="1">
      <alignment horizontal="center"/>
      <protection hidden="1"/>
    </xf>
    <xf numFmtId="0" fontId="23" fillId="9" borderId="26" xfId="0" applyFont="1" applyFill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center"/>
      <protection locked="0"/>
    </xf>
    <xf numFmtId="0" fontId="23" fillId="12" borderId="14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0" borderId="10" xfId="0" quotePrefix="1" applyFont="1" applyBorder="1" applyAlignment="1" applyProtection="1">
      <alignment horizontal="center"/>
      <protection locked="0"/>
    </xf>
    <xf numFmtId="0" fontId="23" fillId="0" borderId="11" xfId="0" applyFont="1" applyFill="1" applyBorder="1" applyAlignment="1" applyProtection="1">
      <alignment horizontal="center"/>
      <protection locked="0"/>
    </xf>
    <xf numFmtId="0" fontId="23" fillId="12" borderId="15" xfId="0" applyFont="1" applyFill="1" applyBorder="1" applyAlignment="1" applyProtection="1">
      <alignment horizontal="center"/>
      <protection locked="0"/>
    </xf>
    <xf numFmtId="0" fontId="32" fillId="7" borderId="9" xfId="0" applyFont="1" applyFill="1" applyBorder="1" applyAlignment="1" applyProtection="1">
      <alignment horizontal="center"/>
      <protection hidden="1"/>
    </xf>
    <xf numFmtId="0" fontId="32" fillId="7" borderId="10" xfId="0" applyFont="1" applyFill="1" applyBorder="1" applyAlignment="1" applyProtection="1">
      <alignment horizontal="center"/>
      <protection hidden="1"/>
    </xf>
    <xf numFmtId="0" fontId="32" fillId="7" borderId="11" xfId="0" applyFont="1" applyFill="1" applyBorder="1" applyAlignment="1" applyProtection="1">
      <alignment horizontal="center"/>
      <protection hidden="1"/>
    </xf>
    <xf numFmtId="0" fontId="31" fillId="3" borderId="4" xfId="0" applyFont="1" applyFill="1" applyBorder="1" applyAlignment="1" applyProtection="1">
      <alignment horizontal="center"/>
      <protection hidden="1"/>
    </xf>
    <xf numFmtId="0" fontId="23" fillId="15" borderId="1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32" fillId="2" borderId="1" xfId="0" applyFont="1" applyFill="1" applyBorder="1" applyAlignment="1" applyProtection="1">
      <alignment horizontal="center"/>
      <protection hidden="1"/>
    </xf>
    <xf numFmtId="2" fontId="23" fillId="4" borderId="1" xfId="0" applyNumberFormat="1" applyFont="1" applyFill="1" applyBorder="1" applyAlignment="1" applyProtection="1">
      <alignment horizontal="center" textRotation="90"/>
      <protection hidden="1"/>
    </xf>
    <xf numFmtId="41" fontId="32" fillId="9" borderId="9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41" fontId="32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4" xfId="0" applyFont="1" applyBorder="1" applyAlignment="1" applyProtection="1">
      <alignment horizontal="center"/>
      <protection hidden="1"/>
    </xf>
    <xf numFmtId="1" fontId="29" fillId="0" borderId="4" xfId="0" applyNumberFormat="1" applyFont="1" applyBorder="1" applyAlignment="1" applyProtection="1">
      <alignment horizontal="center"/>
      <protection hidden="1"/>
    </xf>
    <xf numFmtId="0" fontId="23" fillId="25" borderId="1" xfId="0" applyFont="1" applyFill="1" applyBorder="1" applyAlignment="1">
      <alignment horizontal="center"/>
    </xf>
    <xf numFmtId="0" fontId="23" fillId="19" borderId="1" xfId="0" applyFont="1" applyFill="1" applyBorder="1" applyAlignment="1" applyProtection="1">
      <alignment horizontal="center"/>
      <protection hidden="1"/>
    </xf>
    <xf numFmtId="0" fontId="23" fillId="19" borderId="5" xfId="0" applyFont="1" applyFill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left"/>
      <protection hidden="1"/>
    </xf>
    <xf numFmtId="0" fontId="23" fillId="0" borderId="1" xfId="0" applyFont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0" borderId="10" xfId="0" applyFont="1" applyBorder="1" applyAlignment="1" applyProtection="1">
      <alignment horizontal="left"/>
      <protection hidden="1"/>
    </xf>
    <xf numFmtId="187" fontId="23" fillId="5" borderId="1" xfId="0" applyNumberFormat="1" applyFont="1" applyFill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2" fontId="32" fillId="9" borderId="4" xfId="0" applyNumberFormat="1" applyFont="1" applyFill="1" applyBorder="1" applyAlignment="1" applyProtection="1">
      <alignment horizontal="center" textRotation="90"/>
      <protection hidden="1"/>
    </xf>
    <xf numFmtId="2" fontId="32" fillId="4" borderId="1" xfId="0" applyNumberFormat="1" applyFont="1" applyFill="1" applyBorder="1" applyAlignment="1" applyProtection="1">
      <alignment horizontal="center" textRotation="90"/>
      <protection hidden="1"/>
    </xf>
    <xf numFmtId="187" fontId="23" fillId="0" borderId="10" xfId="0" applyNumberFormat="1" applyFont="1" applyBorder="1"/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hidden="1"/>
    </xf>
    <xf numFmtId="1" fontId="8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textRotation="90"/>
      <protection hidden="1"/>
    </xf>
    <xf numFmtId="0" fontId="2" fillId="11" borderId="9" xfId="0" applyFont="1" applyFill="1" applyBorder="1" applyAlignment="1" applyProtection="1">
      <alignment horizontal="center"/>
      <protection hidden="1"/>
    </xf>
    <xf numFmtId="0" fontId="2" fillId="11" borderId="13" xfId="0" applyFont="1" applyFill="1" applyBorder="1" applyAlignment="1" applyProtection="1">
      <alignment horizontal="center"/>
      <protection hidden="1"/>
    </xf>
    <xf numFmtId="0" fontId="2" fillId="11" borderId="10" xfId="0" applyFont="1" applyFill="1" applyBorder="1" applyAlignment="1" applyProtection="1">
      <alignment horizontal="center"/>
      <protection hidden="1"/>
    </xf>
    <xf numFmtId="0" fontId="2" fillId="11" borderId="14" xfId="0" applyFont="1" applyFill="1" applyBorder="1" applyAlignment="1" applyProtection="1">
      <alignment horizontal="center"/>
      <protection hidden="1"/>
    </xf>
    <xf numFmtId="0" fontId="2" fillId="11" borderId="11" xfId="0" applyFont="1" applyFill="1" applyBorder="1" applyAlignment="1" applyProtection="1">
      <alignment horizontal="center"/>
      <protection hidden="1"/>
    </xf>
    <xf numFmtId="0" fontId="2" fillId="11" borderId="15" xfId="0" applyFont="1" applyFill="1" applyBorder="1" applyAlignment="1" applyProtection="1">
      <alignment horizontal="center"/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0" fontId="23" fillId="12" borderId="31" xfId="0" applyFont="1" applyFill="1" applyBorder="1" applyAlignment="1" applyProtection="1">
      <alignment horizontal="center"/>
      <protection locked="0"/>
    </xf>
    <xf numFmtId="0" fontId="23" fillId="12" borderId="32" xfId="0" applyFont="1" applyFill="1" applyBorder="1" applyAlignment="1" applyProtection="1">
      <alignment horizontal="center"/>
      <protection locked="0"/>
    </xf>
    <xf numFmtId="0" fontId="23" fillId="12" borderId="33" xfId="0" applyFont="1" applyFill="1" applyBorder="1" applyAlignment="1" applyProtection="1">
      <alignment horizontal="center"/>
      <protection locked="0"/>
    </xf>
    <xf numFmtId="41" fontId="32" fillId="12" borderId="9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3" fillId="0" borderId="23" xfId="0" applyFont="1" applyFill="1" applyBorder="1" applyAlignment="1" applyProtection="1">
      <alignment horizontal="center"/>
      <protection locked="0"/>
    </xf>
    <xf numFmtId="2" fontId="32" fillId="0" borderId="0" xfId="0" applyNumberFormat="1" applyFont="1" applyFill="1" applyBorder="1" applyAlignment="1" applyProtection="1">
      <alignment horizontal="center" textRotation="90"/>
      <protection hidden="1"/>
    </xf>
    <xf numFmtId="0" fontId="25" fillId="10" borderId="1" xfId="0" applyFont="1" applyFill="1" applyBorder="1" applyAlignment="1" applyProtection="1">
      <alignment horizontal="center" vertical="center"/>
      <protection hidden="1"/>
    </xf>
    <xf numFmtId="0" fontId="25" fillId="7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25" fillId="27" borderId="1" xfId="0" applyFont="1" applyFill="1" applyBorder="1" applyAlignment="1" applyProtection="1">
      <alignment horizontal="center" vertical="center"/>
      <protection hidden="1"/>
    </xf>
    <xf numFmtId="0" fontId="25" fillId="28" borderId="1" xfId="0" applyFont="1" applyFill="1" applyBorder="1" applyAlignment="1" applyProtection="1">
      <alignment horizontal="center" vertical="center"/>
      <protection hidden="1"/>
    </xf>
    <xf numFmtId="0" fontId="25" fillId="10" borderId="4" xfId="0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27" borderId="4" xfId="0" applyFont="1" applyFill="1" applyBorder="1" applyAlignment="1" applyProtection="1">
      <alignment horizontal="center" vertical="center"/>
      <protection hidden="1"/>
    </xf>
    <xf numFmtId="0" fontId="25" fillId="28" borderId="4" xfId="0" applyFont="1" applyFill="1" applyBorder="1" applyAlignment="1" applyProtection="1">
      <alignment horizontal="center" vertical="center"/>
      <protection hidden="1"/>
    </xf>
    <xf numFmtId="187" fontId="36" fillId="10" borderId="9" xfId="0" applyNumberFormat="1" applyFont="1" applyFill="1" applyBorder="1" applyAlignment="1" applyProtection="1">
      <alignment horizontal="center" vertical="center"/>
      <protection hidden="1"/>
    </xf>
    <xf numFmtId="187" fontId="36" fillId="7" borderId="9" xfId="0" applyNumberFormat="1" applyFont="1" applyFill="1" applyBorder="1" applyAlignment="1" applyProtection="1">
      <alignment horizontal="center" vertical="center"/>
      <protection hidden="1"/>
    </xf>
    <xf numFmtId="187" fontId="36" fillId="4" borderId="9" xfId="0" applyNumberFormat="1" applyFont="1" applyFill="1" applyBorder="1" applyAlignment="1" applyProtection="1">
      <alignment horizontal="center" vertical="center"/>
      <protection hidden="1"/>
    </xf>
    <xf numFmtId="187" fontId="36" fillId="27" borderId="9" xfId="0" applyNumberFormat="1" applyFont="1" applyFill="1" applyBorder="1" applyAlignment="1" applyProtection="1">
      <alignment horizontal="center" vertical="center"/>
      <protection hidden="1"/>
    </xf>
    <xf numFmtId="187" fontId="36" fillId="28" borderId="9" xfId="0" applyNumberFormat="1" applyFont="1" applyFill="1" applyBorder="1" applyAlignment="1" applyProtection="1">
      <alignment horizontal="center" vertical="center"/>
      <protection hidden="1"/>
    </xf>
    <xf numFmtId="1" fontId="33" fillId="27" borderId="9" xfId="0" applyNumberFormat="1" applyFont="1" applyFill="1" applyBorder="1" applyAlignment="1" applyProtection="1">
      <alignment horizontal="center" vertical="center"/>
      <protection hidden="1"/>
    </xf>
    <xf numFmtId="2" fontId="36" fillId="29" borderId="9" xfId="0" applyNumberFormat="1" applyFont="1" applyFill="1" applyBorder="1" applyAlignment="1" applyProtection="1">
      <alignment horizontal="center" vertical="center"/>
      <protection hidden="1"/>
    </xf>
    <xf numFmtId="0" fontId="23" fillId="30" borderId="9" xfId="0" applyFont="1" applyFill="1" applyBorder="1" applyAlignment="1" applyProtection="1">
      <alignment horizontal="center"/>
      <protection hidden="1"/>
    </xf>
    <xf numFmtId="187" fontId="36" fillId="10" borderId="10" xfId="0" applyNumberFormat="1" applyFont="1" applyFill="1" applyBorder="1" applyAlignment="1" applyProtection="1">
      <alignment horizontal="center" vertical="center"/>
      <protection hidden="1"/>
    </xf>
    <xf numFmtId="187" fontId="36" fillId="7" borderId="10" xfId="0" applyNumberFormat="1" applyFont="1" applyFill="1" applyBorder="1" applyAlignment="1" applyProtection="1">
      <alignment horizontal="center" vertical="center"/>
      <protection hidden="1"/>
    </xf>
    <xf numFmtId="187" fontId="36" fillId="4" borderId="10" xfId="0" applyNumberFormat="1" applyFont="1" applyFill="1" applyBorder="1" applyAlignment="1" applyProtection="1">
      <alignment horizontal="center" vertical="center"/>
      <protection hidden="1"/>
    </xf>
    <xf numFmtId="187" fontId="36" fillId="27" borderId="10" xfId="0" applyNumberFormat="1" applyFont="1" applyFill="1" applyBorder="1" applyAlignment="1" applyProtection="1">
      <alignment horizontal="center" vertical="center"/>
      <protection hidden="1"/>
    </xf>
    <xf numFmtId="187" fontId="36" fillId="28" borderId="10" xfId="0" applyNumberFormat="1" applyFont="1" applyFill="1" applyBorder="1" applyAlignment="1" applyProtection="1">
      <alignment horizontal="center" vertical="center"/>
      <protection hidden="1"/>
    </xf>
    <xf numFmtId="1" fontId="33" fillId="27" borderId="10" xfId="0" applyNumberFormat="1" applyFont="1" applyFill="1" applyBorder="1" applyAlignment="1" applyProtection="1">
      <alignment horizontal="center" vertical="center"/>
      <protection hidden="1"/>
    </xf>
    <xf numFmtId="2" fontId="36" fillId="29" borderId="10" xfId="0" applyNumberFormat="1" applyFont="1" applyFill="1" applyBorder="1" applyAlignment="1" applyProtection="1">
      <alignment horizontal="center" vertical="center"/>
      <protection hidden="1"/>
    </xf>
    <xf numFmtId="0" fontId="23" fillId="30" borderId="10" xfId="0" applyFont="1" applyFill="1" applyBorder="1" applyAlignment="1" applyProtection="1">
      <alignment horizontal="center"/>
      <protection hidden="1"/>
    </xf>
    <xf numFmtId="187" fontId="36" fillId="10" borderId="11" xfId="0" applyNumberFormat="1" applyFont="1" applyFill="1" applyBorder="1" applyAlignment="1" applyProtection="1">
      <alignment horizontal="center" vertical="center"/>
      <protection hidden="1"/>
    </xf>
    <xf numFmtId="187" fontId="36" fillId="7" borderId="11" xfId="0" applyNumberFormat="1" applyFont="1" applyFill="1" applyBorder="1" applyAlignment="1" applyProtection="1">
      <alignment horizontal="center" vertical="center"/>
      <protection hidden="1"/>
    </xf>
    <xf numFmtId="187" fontId="36" fillId="4" borderId="11" xfId="0" applyNumberFormat="1" applyFont="1" applyFill="1" applyBorder="1" applyAlignment="1" applyProtection="1">
      <alignment horizontal="center" vertical="center"/>
      <protection hidden="1"/>
    </xf>
    <xf numFmtId="187" fontId="36" fillId="27" borderId="11" xfId="0" applyNumberFormat="1" applyFont="1" applyFill="1" applyBorder="1" applyAlignment="1" applyProtection="1">
      <alignment horizontal="center" vertical="center"/>
      <protection hidden="1"/>
    </xf>
    <xf numFmtId="187" fontId="36" fillId="28" borderId="11" xfId="0" applyNumberFormat="1" applyFont="1" applyFill="1" applyBorder="1" applyAlignment="1" applyProtection="1">
      <alignment horizontal="center" vertical="center"/>
      <protection hidden="1"/>
    </xf>
    <xf numFmtId="1" fontId="33" fillId="27" borderId="11" xfId="0" applyNumberFormat="1" applyFont="1" applyFill="1" applyBorder="1" applyAlignment="1" applyProtection="1">
      <alignment horizontal="center" vertical="center"/>
      <protection hidden="1"/>
    </xf>
    <xf numFmtId="2" fontId="36" fillId="29" borderId="11" xfId="0" applyNumberFormat="1" applyFont="1" applyFill="1" applyBorder="1" applyAlignment="1" applyProtection="1">
      <alignment horizontal="center" vertical="center"/>
      <protection hidden="1"/>
    </xf>
    <xf numFmtId="0" fontId="23" fillId="30" borderId="11" xfId="0" applyFont="1" applyFill="1" applyBorder="1" applyAlignment="1" applyProtection="1">
      <alignment horizontal="center"/>
      <protection hidden="1"/>
    </xf>
    <xf numFmtId="0" fontId="25" fillId="28" borderId="34" xfId="0" applyFont="1" applyFill="1" applyBorder="1" applyAlignment="1" applyProtection="1">
      <alignment horizontal="center" vertical="center"/>
      <protection hidden="1"/>
    </xf>
    <xf numFmtId="0" fontId="25" fillId="10" borderId="2" xfId="0" applyFont="1" applyFill="1" applyBorder="1" applyAlignment="1" applyProtection="1">
      <alignment horizontal="center" vertical="center"/>
      <protection hidden="1"/>
    </xf>
    <xf numFmtId="0" fontId="25" fillId="7" borderId="2" xfId="0" applyFont="1" applyFill="1" applyBorder="1" applyAlignment="1" applyProtection="1">
      <alignment horizontal="center" vertical="center"/>
      <protection hidden="1"/>
    </xf>
    <xf numFmtId="0" fontId="25" fillId="5" borderId="2" xfId="0" applyFont="1" applyFill="1" applyBorder="1" applyAlignment="1" applyProtection="1">
      <alignment horizontal="center" vertical="center"/>
      <protection hidden="1"/>
    </xf>
    <xf numFmtId="0" fontId="25" fillId="28" borderId="2" xfId="0" applyFont="1" applyFill="1" applyBorder="1" applyAlignment="1" applyProtection="1">
      <alignment horizontal="center" vertical="center"/>
      <protection hidden="1"/>
    </xf>
    <xf numFmtId="0" fontId="4" fillId="29" borderId="1" xfId="0" applyFont="1" applyFill="1" applyBorder="1" applyAlignment="1" applyProtection="1">
      <alignment horizontal="center" vertical="center"/>
      <protection hidden="1"/>
    </xf>
    <xf numFmtId="0" fontId="4" fillId="26" borderId="1" xfId="0" applyFont="1" applyFill="1" applyBorder="1" applyAlignment="1" applyProtection="1">
      <alignment horizontal="center" vertical="center"/>
      <protection hidden="1"/>
    </xf>
    <xf numFmtId="1" fontId="36" fillId="4" borderId="9" xfId="0" applyNumberFormat="1" applyFont="1" applyFill="1" applyBorder="1" applyAlignment="1" applyProtection="1">
      <alignment horizontal="center" vertical="center"/>
      <protection hidden="1"/>
    </xf>
    <xf numFmtId="187" fontId="36" fillId="27" borderId="23" xfId="0" applyNumberFormat="1" applyFont="1" applyFill="1" applyBorder="1" applyAlignment="1" applyProtection="1">
      <alignment horizontal="center" vertical="center"/>
      <protection hidden="1"/>
    </xf>
    <xf numFmtId="0" fontId="4" fillId="26" borderId="9" xfId="0" applyFont="1" applyFill="1" applyBorder="1" applyAlignment="1" applyProtection="1">
      <alignment horizontal="center" vertical="center"/>
      <protection hidden="1"/>
    </xf>
    <xf numFmtId="0" fontId="4" fillId="26" borderId="10" xfId="0" applyFont="1" applyFill="1" applyBorder="1" applyAlignment="1" applyProtection="1">
      <alignment horizontal="center" vertical="center"/>
      <protection hidden="1"/>
    </xf>
    <xf numFmtId="0" fontId="4" fillId="26" borderId="11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/>
      <protection hidden="1"/>
    </xf>
    <xf numFmtId="0" fontId="4" fillId="28" borderId="4" xfId="0" applyFont="1" applyFill="1" applyBorder="1" applyAlignment="1" applyProtection="1">
      <alignment horizontal="center" vertical="center"/>
      <protection hidden="1"/>
    </xf>
    <xf numFmtId="1" fontId="33" fillId="27" borderId="1" xfId="0" applyNumberFormat="1" applyFont="1" applyFill="1" applyBorder="1" applyAlignment="1" applyProtection="1">
      <alignment horizontal="center" vertical="center"/>
      <protection hidden="1"/>
    </xf>
    <xf numFmtId="0" fontId="15" fillId="14" borderId="0" xfId="1" applyFont="1" applyFill="1" applyBorder="1" applyAlignment="1">
      <alignment horizontal="left" vertical="top"/>
    </xf>
    <xf numFmtId="0" fontId="23" fillId="0" borderId="23" xfId="0" applyFont="1" applyBorder="1" applyAlignment="1" applyProtection="1">
      <alignment horizontal="left" indent="2"/>
      <protection locked="0"/>
    </xf>
    <xf numFmtId="0" fontId="25" fillId="0" borderId="0" xfId="0" applyFont="1" applyProtection="1">
      <protection hidden="1"/>
    </xf>
    <xf numFmtId="0" fontId="21" fillId="0" borderId="1" xfId="0" applyFont="1" applyFill="1" applyBorder="1" applyAlignment="1" applyProtection="1">
      <alignment horizontal="center" textRotation="90"/>
      <protection hidden="1"/>
    </xf>
    <xf numFmtId="2" fontId="23" fillId="28" borderId="23" xfId="0" applyNumberFormat="1" applyFont="1" applyFill="1" applyBorder="1" applyProtection="1">
      <protection hidden="1"/>
    </xf>
    <xf numFmtId="2" fontId="23" fillId="28" borderId="1" xfId="0" applyNumberFormat="1" applyFont="1" applyFill="1" applyBorder="1" applyProtection="1">
      <protection hidden="1"/>
    </xf>
    <xf numFmtId="0" fontId="23" fillId="0" borderId="23" xfId="0" applyFont="1" applyBorder="1" applyAlignment="1" applyProtection="1">
      <alignment horizontal="center"/>
      <protection locked="0"/>
    </xf>
    <xf numFmtId="2" fontId="23" fillId="0" borderId="23" xfId="0" applyNumberFormat="1" applyFont="1" applyBorder="1" applyProtection="1">
      <protection locked="0"/>
    </xf>
    <xf numFmtId="0" fontId="30" fillId="0" borderId="0" xfId="0" applyFont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" fontId="29" fillId="19" borderId="29" xfId="0" applyNumberFormat="1" applyFont="1" applyFill="1" applyBorder="1" applyAlignment="1" applyProtection="1">
      <alignment horizontal="center"/>
      <protection hidden="1"/>
    </xf>
    <xf numFmtId="1" fontId="29" fillId="0" borderId="1" xfId="0" applyNumberFormat="1" applyFont="1" applyBorder="1" applyAlignment="1" applyProtection="1">
      <alignment horizontal="center"/>
      <protection hidden="1"/>
    </xf>
    <xf numFmtId="1" fontId="29" fillId="0" borderId="1" xfId="0" applyNumberFormat="1" applyFont="1" applyFill="1" applyBorder="1" applyAlignment="1" applyProtection="1">
      <alignment horizontal="center"/>
      <protection hidden="1"/>
    </xf>
    <xf numFmtId="0" fontId="23" fillId="11" borderId="12" xfId="0" applyFont="1" applyFill="1" applyBorder="1" applyAlignment="1" applyProtection="1">
      <alignment horizontal="center"/>
      <protection hidden="1"/>
    </xf>
    <xf numFmtId="0" fontId="23" fillId="11" borderId="8" xfId="0" applyFont="1" applyFill="1" applyBorder="1" applyAlignment="1" applyProtection="1">
      <alignment horizontal="center"/>
      <protection hidden="1"/>
    </xf>
    <xf numFmtId="0" fontId="23" fillId="0" borderId="35" xfId="0" applyFont="1" applyFill="1" applyBorder="1" applyAlignment="1" applyProtection="1">
      <alignment horizontal="center"/>
      <protection locked="0"/>
    </xf>
    <xf numFmtId="0" fontId="23" fillId="0" borderId="36" xfId="0" applyFont="1" applyFill="1" applyBorder="1" applyAlignment="1" applyProtection="1">
      <alignment horizontal="center"/>
      <protection locked="0"/>
    </xf>
    <xf numFmtId="0" fontId="23" fillId="31" borderId="13" xfId="0" applyFont="1" applyFill="1" applyBorder="1" applyAlignment="1" applyProtection="1">
      <alignment horizontal="center"/>
      <protection locked="0"/>
    </xf>
    <xf numFmtId="0" fontId="23" fillId="31" borderId="25" xfId="0" applyFont="1" applyFill="1" applyBorder="1" applyAlignment="1" applyProtection="1">
      <alignment horizontal="center"/>
      <protection locked="0"/>
    </xf>
    <xf numFmtId="0" fontId="23" fillId="31" borderId="14" xfId="0" applyFont="1" applyFill="1" applyBorder="1" applyAlignment="1" applyProtection="1">
      <alignment horizontal="center"/>
      <protection locked="0"/>
    </xf>
    <xf numFmtId="0" fontId="23" fillId="31" borderId="27" xfId="0" applyFont="1" applyFill="1" applyBorder="1" applyAlignment="1" applyProtection="1">
      <alignment horizontal="center"/>
      <protection locked="0"/>
    </xf>
    <xf numFmtId="0" fontId="23" fillId="31" borderId="15" xfId="0" applyFont="1" applyFill="1" applyBorder="1" applyAlignment="1" applyProtection="1">
      <alignment horizontal="center"/>
      <protection locked="0"/>
    </xf>
    <xf numFmtId="0" fontId="23" fillId="31" borderId="28" xfId="0" applyFont="1" applyFill="1" applyBorder="1" applyAlignment="1" applyProtection="1">
      <alignment horizontal="center"/>
      <protection locked="0"/>
    </xf>
    <xf numFmtId="0" fontId="23" fillId="4" borderId="1" xfId="0" applyFont="1" applyFill="1" applyBorder="1" applyAlignment="1">
      <alignment horizontal="center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12" borderId="30" xfId="0" applyFont="1" applyFill="1" applyBorder="1" applyAlignment="1" applyProtection="1">
      <alignment horizontal="center"/>
      <protection locked="0"/>
    </xf>
    <xf numFmtId="0" fontId="23" fillId="31" borderId="31" xfId="0" applyFont="1" applyFill="1" applyBorder="1" applyAlignment="1" applyProtection="1">
      <alignment horizontal="center"/>
      <protection locked="0"/>
    </xf>
    <xf numFmtId="0" fontId="23" fillId="31" borderId="32" xfId="0" applyFont="1" applyFill="1" applyBorder="1" applyAlignment="1" applyProtection="1">
      <alignment horizontal="center"/>
      <protection locked="0"/>
    </xf>
    <xf numFmtId="0" fontId="23" fillId="31" borderId="33" xfId="0" applyFont="1" applyFill="1" applyBorder="1" applyAlignment="1" applyProtection="1">
      <alignment horizontal="center"/>
      <protection locked="0"/>
    </xf>
    <xf numFmtId="1" fontId="23" fillId="5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3" fillId="12" borderId="30" xfId="0" applyNumberFormat="1" applyFont="1" applyFill="1" applyBorder="1" applyAlignment="1" applyProtection="1">
      <alignment horizontal="center"/>
      <protection locked="0"/>
    </xf>
    <xf numFmtId="1" fontId="23" fillId="12" borderId="14" xfId="0" applyNumberFormat="1" applyFont="1" applyFill="1" applyBorder="1" applyAlignment="1" applyProtection="1">
      <alignment horizontal="center"/>
      <protection locked="0"/>
    </xf>
    <xf numFmtId="1" fontId="23" fillId="12" borderId="15" xfId="0" applyNumberFormat="1" applyFont="1" applyFill="1" applyBorder="1" applyAlignment="1" applyProtection="1">
      <alignment horizontal="center"/>
      <protection locked="0"/>
    </xf>
    <xf numFmtId="187" fontId="23" fillId="0" borderId="3" xfId="0" applyNumberFormat="1" applyFont="1" applyFill="1" applyBorder="1"/>
    <xf numFmtId="1" fontId="23" fillId="0" borderId="9" xfId="0" applyNumberFormat="1" applyFont="1" applyFill="1" applyBorder="1" applyAlignment="1" applyProtection="1">
      <alignment horizontal="center"/>
      <protection hidden="1"/>
    </xf>
    <xf numFmtId="1" fontId="23" fillId="0" borderId="9" xfId="0" applyNumberFormat="1" applyFont="1" applyFill="1" applyBorder="1"/>
    <xf numFmtId="1" fontId="23" fillId="0" borderId="10" xfId="0" applyNumberFormat="1" applyFont="1" applyFill="1" applyBorder="1"/>
    <xf numFmtId="1" fontId="23" fillId="0" borderId="10" xfId="0" applyNumberFormat="1" applyFont="1" applyFill="1" applyBorder="1" applyAlignment="1" applyProtection="1">
      <alignment horizontal="center"/>
      <protection hidden="1"/>
    </xf>
    <xf numFmtId="1" fontId="23" fillId="0" borderId="11" xfId="0" applyNumberFormat="1" applyFont="1" applyFill="1" applyBorder="1" applyAlignment="1" applyProtection="1">
      <alignment horizontal="center"/>
      <protection hidden="1"/>
    </xf>
    <xf numFmtId="1" fontId="23" fillId="0" borderId="11" xfId="0" applyNumberFormat="1" applyFont="1" applyFill="1" applyBorder="1"/>
    <xf numFmtId="0" fontId="23" fillId="25" borderId="5" xfId="0" applyFont="1" applyFill="1" applyBorder="1" applyAlignment="1">
      <alignment horizontal="center"/>
    </xf>
    <xf numFmtId="0" fontId="23" fillId="24" borderId="5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87" fontId="18" fillId="0" borderId="1" xfId="0" applyNumberFormat="1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center"/>
      <protection hidden="1"/>
    </xf>
    <xf numFmtId="0" fontId="23" fillId="5" borderId="1" xfId="0" applyFont="1" applyFill="1" applyBorder="1"/>
    <xf numFmtId="2" fontId="23" fillId="5" borderId="1" xfId="0" applyNumberFormat="1" applyFont="1" applyFill="1" applyBorder="1"/>
    <xf numFmtId="2" fontId="1" fillId="12" borderId="10" xfId="0" applyNumberFormat="1" applyFont="1" applyFill="1" applyBorder="1" applyAlignment="1" applyProtection="1">
      <alignment horizontal="center"/>
      <protection locked="0"/>
    </xf>
    <xf numFmtId="187" fontId="1" fillId="0" borderId="11" xfId="0" applyNumberFormat="1" applyFont="1" applyFill="1" applyBorder="1" applyAlignment="1" applyProtection="1">
      <alignment horizontal="center"/>
      <protection hidden="1"/>
    </xf>
    <xf numFmtId="187" fontId="1" fillId="12" borderId="10" xfId="0" applyNumberFormat="1" applyFont="1" applyFill="1" applyBorder="1" applyAlignment="1" applyProtection="1">
      <alignment horizontal="center"/>
      <protection hidden="1"/>
    </xf>
    <xf numFmtId="0" fontId="23" fillId="25" borderId="0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187" fontId="1" fillId="12" borderId="11" xfId="0" applyNumberFormat="1" applyFont="1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0" fontId="23" fillId="9" borderId="1" xfId="0" applyFont="1" applyFill="1" applyBorder="1" applyAlignment="1">
      <alignment horizontal="center"/>
    </xf>
    <xf numFmtId="1" fontId="23" fillId="9" borderId="1" xfId="0" applyNumberFormat="1" applyFont="1" applyFill="1" applyBorder="1" applyAlignment="1">
      <alignment horizontal="center"/>
    </xf>
    <xf numFmtId="0" fontId="23" fillId="12" borderId="5" xfId="0" applyFont="1" applyFill="1" applyBorder="1" applyAlignment="1" applyProtection="1">
      <alignment horizontal="center"/>
      <protection hidden="1"/>
    </xf>
    <xf numFmtId="0" fontId="23" fillId="32" borderId="5" xfId="0" applyFont="1" applyFill="1" applyBorder="1" applyAlignment="1" applyProtection="1">
      <alignment horizontal="center"/>
      <protection hidden="1"/>
    </xf>
    <xf numFmtId="0" fontId="23" fillId="32" borderId="1" xfId="0" applyFont="1" applyFill="1" applyBorder="1" applyAlignment="1" applyProtection="1">
      <alignment horizontal="center"/>
      <protection hidden="1"/>
    </xf>
    <xf numFmtId="187" fontId="23" fillId="0" borderId="9" xfId="0" applyNumberFormat="1" applyFont="1" applyFill="1" applyBorder="1"/>
    <xf numFmtId="187" fontId="23" fillId="0" borderId="10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25" fillId="28" borderId="7" xfId="0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Protection="1">
      <protection locked="0"/>
    </xf>
    <xf numFmtId="1" fontId="33" fillId="4" borderId="9" xfId="0" applyNumberFormat="1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25" fillId="0" borderId="4" xfId="0" applyFont="1" applyFill="1" applyBorder="1" applyAlignment="1" applyProtection="1">
      <alignment horizontal="center" vertical="center"/>
      <protection hidden="1"/>
    </xf>
    <xf numFmtId="187" fontId="36" fillId="0" borderId="9" xfId="0" applyNumberFormat="1" applyFont="1" applyFill="1" applyBorder="1" applyAlignment="1" applyProtection="1">
      <alignment horizontal="center" vertical="center"/>
      <protection hidden="1"/>
    </xf>
    <xf numFmtId="187" fontId="36" fillId="0" borderId="10" xfId="0" applyNumberFormat="1" applyFont="1" applyFill="1" applyBorder="1" applyAlignment="1" applyProtection="1">
      <alignment horizontal="center" vertical="center"/>
      <protection hidden="1"/>
    </xf>
    <xf numFmtId="187" fontId="36" fillId="0" borderId="11" xfId="0" applyNumberFormat="1" applyFont="1" applyFill="1" applyBorder="1" applyAlignment="1" applyProtection="1">
      <alignment horizontal="center" vertical="center"/>
      <protection hidden="1"/>
    </xf>
    <xf numFmtId="2" fontId="32" fillId="0" borderId="4" xfId="0" applyNumberFormat="1" applyFont="1" applyFill="1" applyBorder="1" applyAlignment="1" applyProtection="1">
      <alignment horizontal="center" textRotation="90"/>
      <protection hidden="1"/>
    </xf>
    <xf numFmtId="2" fontId="32" fillId="0" borderId="1" xfId="0" applyNumberFormat="1" applyFont="1" applyFill="1" applyBorder="1" applyAlignment="1" applyProtection="1">
      <alignment horizontal="center" textRotation="90"/>
      <protection hidden="1"/>
    </xf>
    <xf numFmtId="0" fontId="38" fillId="0" borderId="10" xfId="0" applyFont="1" applyBorder="1" applyAlignment="1" applyProtection="1">
      <alignment horizontal="left" vertical="center"/>
      <protection locked="0"/>
    </xf>
    <xf numFmtId="0" fontId="38" fillId="0" borderId="3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vertical="center"/>
      <protection locked="0"/>
    </xf>
    <xf numFmtId="0" fontId="38" fillId="0" borderId="10" xfId="0" applyFont="1" applyBorder="1" applyAlignment="1" applyProtection="1">
      <alignment horizontal="left" vertical="center" wrapText="1"/>
      <protection locked="0"/>
    </xf>
    <xf numFmtId="0" fontId="38" fillId="0" borderId="10" xfId="0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17" fillId="23" borderId="0" xfId="0" applyFont="1" applyFill="1" applyBorder="1" applyAlignment="1">
      <alignment horizontal="left"/>
    </xf>
    <xf numFmtId="0" fontId="16" fillId="16" borderId="0" xfId="0" applyFont="1" applyFill="1" applyAlignment="1">
      <alignment horizontal="left"/>
    </xf>
    <xf numFmtId="0" fontId="15" fillId="14" borderId="0" xfId="1" applyFont="1" applyFill="1" applyBorder="1" applyAlignment="1">
      <alignment horizontal="left" vertical="top"/>
    </xf>
    <xf numFmtId="0" fontId="16" fillId="18" borderId="1" xfId="0" applyFont="1" applyFill="1" applyBorder="1" applyAlignment="1">
      <alignment horizontal="left"/>
    </xf>
    <xf numFmtId="0" fontId="16" fillId="12" borderId="7" xfId="0" applyFont="1" applyFill="1" applyBorder="1" applyAlignment="1" applyProtection="1">
      <alignment horizontal="left"/>
      <protection hidden="1"/>
    </xf>
    <xf numFmtId="0" fontId="16" fillId="12" borderId="16" xfId="0" applyFont="1" applyFill="1" applyBorder="1" applyAlignment="1" applyProtection="1">
      <alignment horizontal="left"/>
      <protection hidden="1"/>
    </xf>
    <xf numFmtId="0" fontId="16" fillId="12" borderId="5" xfId="0" applyFont="1" applyFill="1" applyBorder="1" applyAlignment="1" applyProtection="1">
      <alignment horizontal="left"/>
      <protection hidden="1"/>
    </xf>
    <xf numFmtId="0" fontId="16" fillId="12" borderId="8" xfId="0" applyFont="1" applyFill="1" applyBorder="1" applyAlignment="1" applyProtection="1">
      <alignment horizontal="left"/>
      <protection hidden="1"/>
    </xf>
    <xf numFmtId="0" fontId="16" fillId="0" borderId="24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4" fillId="14" borderId="0" xfId="1" applyFont="1" applyFill="1" applyBorder="1" applyAlignment="1">
      <alignment horizontal="center" vertical="top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3" fillId="14" borderId="0" xfId="1" applyFont="1" applyFill="1" applyBorder="1" applyAlignment="1">
      <alignment horizontal="center" vertical="top"/>
    </xf>
    <xf numFmtId="0" fontId="15" fillId="14" borderId="0" xfId="1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/>
    </xf>
    <xf numFmtId="0" fontId="36" fillId="0" borderId="5" xfId="0" applyFont="1" applyFill="1" applyBorder="1" applyAlignment="1" applyProtection="1">
      <alignment horizontal="center" vertical="center"/>
      <protection hidden="1"/>
    </xf>
    <xf numFmtId="0" fontId="36" fillId="0" borderId="6" xfId="0" applyFont="1" applyFill="1" applyBorder="1" applyAlignment="1" applyProtection="1">
      <alignment horizontal="center" vertical="center"/>
      <protection hidden="1"/>
    </xf>
    <xf numFmtId="0" fontId="36" fillId="0" borderId="7" xfId="0" applyFont="1" applyFill="1" applyBorder="1" applyAlignment="1" applyProtection="1">
      <alignment horizontal="center" vertical="center"/>
      <protection hidden="1"/>
    </xf>
    <xf numFmtId="0" fontId="36" fillId="0" borderId="17" xfId="0" applyFont="1" applyFill="1" applyBorder="1" applyAlignment="1" applyProtection="1">
      <alignment horizontal="center" vertical="center"/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23" fillId="25" borderId="5" xfId="0" applyFont="1" applyFill="1" applyBorder="1" applyAlignment="1">
      <alignment horizontal="center"/>
    </xf>
    <xf numFmtId="0" fontId="23" fillId="25" borderId="6" xfId="0" applyFont="1" applyFill="1" applyBorder="1" applyAlignment="1">
      <alignment horizontal="center"/>
    </xf>
    <xf numFmtId="0" fontId="23" fillId="24" borderId="5" xfId="0" applyFont="1" applyFill="1" applyBorder="1" applyAlignment="1">
      <alignment horizontal="center"/>
    </xf>
    <xf numFmtId="0" fontId="23" fillId="24" borderId="6" xfId="0" applyFont="1" applyFill="1" applyBorder="1" applyAlignment="1">
      <alignment horizontal="center"/>
    </xf>
    <xf numFmtId="0" fontId="22" fillId="10" borderId="3" xfId="0" applyFont="1" applyFill="1" applyBorder="1" applyAlignment="1" applyProtection="1">
      <alignment horizontal="center" vertical="center"/>
      <protection hidden="1"/>
    </xf>
    <xf numFmtId="0" fontId="22" fillId="10" borderId="4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8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31" fillId="0" borderId="16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left" indent="1"/>
    </xf>
    <xf numFmtId="0" fontId="25" fillId="27" borderId="34" xfId="0" applyFont="1" applyFill="1" applyBorder="1" applyAlignment="1" applyProtection="1">
      <alignment horizontal="center" vertical="center"/>
      <protection hidden="1"/>
    </xf>
    <xf numFmtId="0" fontId="25" fillId="27" borderId="7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9" xfId="0" applyFont="1" applyFill="1" applyBorder="1" applyAlignment="1" applyProtection="1">
      <alignment horizontal="center"/>
      <protection hidden="1"/>
    </xf>
    <xf numFmtId="0" fontId="30" fillId="0" borderId="8" xfId="0" applyFont="1" applyBorder="1" applyAlignment="1">
      <alignment horizontal="center"/>
    </xf>
    <xf numFmtId="0" fontId="31" fillId="0" borderId="10" xfId="0" applyFont="1" applyFill="1" applyBorder="1" applyAlignment="1" applyProtection="1">
      <alignment horizontal="center"/>
      <protection hidden="1"/>
    </xf>
    <xf numFmtId="0" fontId="31" fillId="0" borderId="11" xfId="0" applyFont="1" applyFill="1" applyBorder="1" applyAlignment="1" applyProtection="1">
      <alignment horizontal="center"/>
      <protection hidden="1"/>
    </xf>
    <xf numFmtId="0" fontId="23" fillId="11" borderId="2" xfId="0" applyFont="1" applyFill="1" applyBorder="1" applyAlignment="1" applyProtection="1">
      <alignment horizontal="center"/>
      <protection hidden="1"/>
    </xf>
    <xf numFmtId="0" fontId="23" fillId="11" borderId="3" xfId="0" applyFont="1" applyFill="1" applyBorder="1" applyAlignment="1" applyProtection="1">
      <alignment horizontal="center"/>
      <protection hidden="1"/>
    </xf>
    <xf numFmtId="0" fontId="23" fillId="11" borderId="4" xfId="0" applyFont="1" applyFill="1" applyBorder="1" applyAlignment="1" applyProtection="1">
      <alignment horizontal="center"/>
      <protection hidden="1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1" fillId="11" borderId="2" xfId="0" applyFont="1" applyFill="1" applyBorder="1" applyAlignment="1" applyProtection="1">
      <alignment horizontal="center"/>
      <protection hidden="1"/>
    </xf>
    <xf numFmtId="0" fontId="1" fillId="11" borderId="3" xfId="0" applyFont="1" applyFill="1" applyBorder="1" applyAlignment="1" applyProtection="1">
      <alignment horizontal="center"/>
      <protection hidden="1"/>
    </xf>
    <xf numFmtId="0" fontId="1" fillId="11" borderId="4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4" fillId="0" borderId="8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22" fillId="10" borderId="2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1" fillId="0" borderId="1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hidden="1"/>
    </xf>
    <xf numFmtId="0" fontId="23" fillId="0" borderId="16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16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2">
    <cellStyle name="ปกติ" xfId="0" builtinId="0"/>
    <cellStyle name="ปกติ 3" xfId="1"/>
  </cellStyles>
  <dxfs count="25"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strike val="0"/>
        <color theme="0" tint="-0.24994659260841701"/>
      </font>
    </dxf>
    <dxf>
      <font>
        <b val="0"/>
        <i val="0"/>
        <color theme="0" tint="-0.14996795556505021"/>
      </font>
    </dxf>
    <dxf>
      <font>
        <color rgb="FF9C0006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rgb="FF9C0006"/>
      </font>
    </dxf>
    <dxf>
      <font>
        <color theme="0" tint="-0.24994659260841701"/>
      </font>
    </dxf>
    <dxf>
      <font>
        <strike val="0"/>
        <color theme="0" tint="-0.24994659260841701"/>
      </font>
    </dxf>
    <dxf>
      <font>
        <b val="0"/>
        <i val="0"/>
        <color theme="0" tint="-0.14996795556505021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FFF00"/>
      <color rgb="FFCCFF99"/>
      <color rgb="FF60FC67"/>
      <color rgb="FF99FD9E"/>
      <color rgb="FF0000FF"/>
      <color rgb="FF36F248"/>
      <color rgb="FFCC99FF"/>
      <color rgb="FFFF6699"/>
      <color rgb="FFF73563"/>
      <color rgb="FFFD498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/>
    <c:view3D>
      <c:rAngAx val="1"/>
    </c:view3D>
    <c:plotArea>
      <c:layout>
        <c:manualLayout>
          <c:layoutTarget val="inner"/>
          <c:xMode val="edge"/>
          <c:yMode val="edge"/>
          <c:x val="8.5335152003637366E-2"/>
          <c:y val="0.13654023438413687"/>
          <c:w val="0.89156773513547027"/>
          <c:h val="0.79845246536654257"/>
        </c:manualLayout>
      </c:layout>
      <c:bar3DChart>
        <c:barDir val="col"/>
        <c:grouping val="clustered"/>
        <c:ser>
          <c:idx val="0"/>
          <c:order val="0"/>
          <c:tx>
            <c:strRef>
              <c:f>สรุปส่งเขต!$B$5</c:f>
              <c:strCache>
                <c:ptCount val="1"/>
                <c:pt idx="0">
                  <c:v>โรงเรียนบ้านกุดโบสถ์</c:v>
                </c:pt>
              </c:strCache>
            </c:strRef>
          </c:tx>
          <c:spPr>
            <a:solidFill>
              <a:srgbClr val="FFFF00"/>
            </a:solidFill>
          </c:spPr>
          <c:dPt>
            <c:idx val="0"/>
            <c:spPr>
              <a:solidFill>
                <a:srgbClr val="F73563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rgbClr val="60FC67"/>
              </a:solidFill>
            </c:spPr>
          </c:dPt>
          <c:dPt>
            <c:idx val="4"/>
            <c:spPr>
              <a:solidFill>
                <a:srgbClr val="CC99FF"/>
              </a:solidFill>
            </c:spPr>
          </c:dPt>
          <c:cat>
            <c:strRef>
              <c:f>สรุปส่งเขต!$C$4:$G$4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ภาษาอังกฤษ</c:v>
                </c:pt>
              </c:strCache>
            </c:strRef>
          </c:cat>
          <c:val>
            <c:numRef>
              <c:f>สรุปส่งเขต!$C$5:$G$5</c:f>
              <c:numCache>
                <c:formatCode>0.00</c:formatCode>
                <c:ptCount val="5"/>
                <c:pt idx="0">
                  <c:v>12.454545454545455</c:v>
                </c:pt>
                <c:pt idx="1">
                  <c:v>11.590909090909092</c:v>
                </c:pt>
                <c:pt idx="2">
                  <c:v>11.090909090909092</c:v>
                </c:pt>
                <c:pt idx="3">
                  <c:v>11.136363636363637</c:v>
                </c:pt>
                <c:pt idx="4">
                  <c:v>11.454545454545455</c:v>
                </c:pt>
              </c:numCache>
            </c:numRef>
          </c:val>
        </c:ser>
        <c:shape val="box"/>
        <c:axId val="78756096"/>
        <c:axId val="78839808"/>
        <c:axId val="0"/>
      </c:bar3DChart>
      <c:catAx>
        <c:axId val="78756096"/>
        <c:scaling>
          <c:orientation val="minMax"/>
        </c:scaling>
        <c:axPos val="b"/>
        <c:tickLblPos val="nextTo"/>
        <c:crossAx val="78839808"/>
        <c:crosses val="autoZero"/>
        <c:auto val="1"/>
        <c:lblAlgn val="ctr"/>
        <c:lblOffset val="100"/>
      </c:catAx>
      <c:valAx>
        <c:axId val="78839808"/>
        <c:scaling>
          <c:orientation val="minMax"/>
        </c:scaling>
        <c:axPos val="l"/>
        <c:majorGridlines/>
        <c:numFmt formatCode="0.00" sourceLinked="1"/>
        <c:tickLblPos val="nextTo"/>
        <c:crossAx val="78756096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'สรุปรวมฃั้น กรณีเกิน 60 คน'!$B$39</c:f>
              <c:strCache>
                <c:ptCount val="1"/>
                <c:pt idx="0">
                  <c:v>โรงเรียนบ้านกุดโบสถ์</c:v>
                </c:pt>
              </c:strCache>
            </c:strRef>
          </c:tx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rgbClr val="60FC67"/>
              </a:solidFill>
            </c:spPr>
          </c:dPt>
          <c:dPt>
            <c:idx val="4"/>
            <c:spPr>
              <a:solidFill>
                <a:srgbClr val="CC99FF"/>
              </a:solidFill>
            </c:spPr>
          </c:dPt>
          <c:cat>
            <c:strRef>
              <c:f>'สรุปรวมฃั้น กรณีเกิน 60 คน'!$C$38:$G$38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ภาษาอังกฤษ</c:v>
                </c:pt>
              </c:strCache>
            </c:strRef>
          </c:cat>
          <c:val>
            <c:numRef>
              <c:f>'สรุปรวมฃั้น กรณีเกิน 60 คน'!$C$39:$G$39</c:f>
              <c:numCache>
                <c:formatCode>0.00</c:formatCode>
                <c:ptCount val="5"/>
                <c:pt idx="0">
                  <c:v>63.364999999999995</c:v>
                </c:pt>
                <c:pt idx="1">
                  <c:v>70.08</c:v>
                </c:pt>
                <c:pt idx="2">
                  <c:v>49.625</c:v>
                </c:pt>
                <c:pt idx="3">
                  <c:v>54.06</c:v>
                </c:pt>
                <c:pt idx="4">
                  <c:v>61.114999999999995</c:v>
                </c:pt>
              </c:numCache>
            </c:numRef>
          </c:val>
        </c:ser>
        <c:shape val="box"/>
        <c:axId val="78895360"/>
        <c:axId val="78897152"/>
        <c:axId val="0"/>
      </c:bar3DChart>
      <c:catAx>
        <c:axId val="78895360"/>
        <c:scaling>
          <c:orientation val="minMax"/>
        </c:scaling>
        <c:axPos val="b"/>
        <c:tickLblPos val="nextTo"/>
        <c:crossAx val="78897152"/>
        <c:crosses val="autoZero"/>
        <c:auto val="1"/>
        <c:lblAlgn val="ctr"/>
        <c:lblOffset val="100"/>
      </c:catAx>
      <c:valAx>
        <c:axId val="78897152"/>
        <c:scaling>
          <c:orientation val="minMax"/>
        </c:scaling>
        <c:axPos val="l"/>
        <c:majorGridlines/>
        <c:numFmt formatCode="0.00" sourceLinked="1"/>
        <c:tickLblPos val="nextTo"/>
        <c:crossAx val="78895360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0</xdr:row>
      <xdr:rowOff>18053</xdr:rowOff>
    </xdr:from>
    <xdr:to>
      <xdr:col>11</xdr:col>
      <xdr:colOff>600075</xdr:colOff>
      <xdr:row>3</xdr:row>
      <xdr:rowOff>228599</xdr:rowOff>
    </xdr:to>
    <xdr:pic>
      <xdr:nvPicPr>
        <xdr:cNvPr id="3" name="รูปภาพ 2" descr="22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8053"/>
          <a:ext cx="1114425" cy="1210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52386</xdr:rowOff>
    </xdr:from>
    <xdr:to>
      <xdr:col>8</xdr:col>
      <xdr:colOff>161925</xdr:colOff>
      <xdr:row>19</xdr:row>
      <xdr:rowOff>104774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14286</xdr:rowOff>
    </xdr:from>
    <xdr:to>
      <xdr:col>11</xdr:col>
      <xdr:colOff>133350</xdr:colOff>
      <xdr:row>58</xdr:row>
      <xdr:rowOff>228599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25" workbookViewId="0">
      <selection activeCell="D24" sqref="D24:K24"/>
    </sheetView>
  </sheetViews>
  <sheetFormatPr defaultColWidth="0" defaultRowHeight="14.25" zeroHeight="1"/>
  <cols>
    <col min="1" max="1" width="9.875" customWidth="1"/>
    <col min="2" max="2" width="9.75" customWidth="1"/>
    <col min="3" max="4" width="9" customWidth="1"/>
    <col min="5" max="5" width="11" customWidth="1"/>
    <col min="6" max="6" width="12.125" customWidth="1"/>
    <col min="7" max="7" width="10.5" customWidth="1"/>
    <col min="8" max="8" width="7.25" customWidth="1"/>
    <col min="9" max="9" width="5.375" customWidth="1"/>
    <col min="10" max="10" width="9" customWidth="1"/>
    <col min="11" max="11" width="6.625" customWidth="1"/>
    <col min="12" max="12" width="10.75" customWidth="1"/>
    <col min="13" max="13" width="2.5" customWidth="1"/>
    <col min="14" max="16384" width="9" hidden="1"/>
  </cols>
  <sheetData>
    <row r="1" spans="1:12" ht="26.25">
      <c r="A1" s="373" t="s">
        <v>80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ht="26.25">
      <c r="A2" s="378" t="s">
        <v>20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ht="26.25">
      <c r="A3" s="378" t="s">
        <v>21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24" thickBot="1">
      <c r="A4" s="8"/>
      <c r="B4" s="9"/>
      <c r="C4" s="9"/>
      <c r="D4" s="9"/>
      <c r="E4" s="10"/>
      <c r="F4" s="10"/>
      <c r="G4" s="10"/>
      <c r="H4" s="10"/>
      <c r="I4" s="10"/>
      <c r="J4" s="10"/>
      <c r="K4" s="9"/>
      <c r="L4" s="9"/>
    </row>
    <row r="5" spans="1:12" ht="13.5" customHeight="1" thickTop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6.25">
      <c r="A6" s="365" t="s">
        <v>22</v>
      </c>
      <c r="B6" s="365"/>
      <c r="C6" s="365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74"/>
      <c r="B7" s="75" t="s">
        <v>37</v>
      </c>
      <c r="C7" s="75"/>
      <c r="D7" s="9"/>
      <c r="E7" s="9"/>
      <c r="F7" s="9"/>
      <c r="G7" s="9"/>
      <c r="H7" s="9"/>
      <c r="I7" s="9"/>
      <c r="J7" s="9"/>
      <c r="K7" s="9"/>
      <c r="L7" s="9"/>
    </row>
    <row r="8" spans="1:12" ht="3.75" customHeight="1">
      <c r="A8" s="74"/>
      <c r="B8" s="68"/>
      <c r="C8" s="68"/>
      <c r="D8" s="9"/>
      <c r="E8" s="9"/>
      <c r="F8" s="9"/>
      <c r="G8" s="9"/>
      <c r="H8" s="9"/>
      <c r="I8" s="9"/>
      <c r="J8" s="9"/>
      <c r="K8" s="9"/>
      <c r="L8" s="9"/>
    </row>
    <row r="9" spans="1:12" ht="26.25">
      <c r="A9" s="365" t="s">
        <v>23</v>
      </c>
      <c r="B9" s="365"/>
      <c r="C9" s="365"/>
      <c r="D9" s="377"/>
      <c r="E9" s="377"/>
      <c r="F9" s="377"/>
      <c r="G9" s="377"/>
      <c r="H9" s="377"/>
      <c r="I9" s="377"/>
      <c r="J9" s="377"/>
      <c r="K9" s="377"/>
      <c r="L9" s="9"/>
    </row>
    <row r="10" spans="1:12" ht="26.25">
      <c r="A10" s="11"/>
      <c r="B10" s="73" t="s">
        <v>24</v>
      </c>
      <c r="C10" s="73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26.25">
      <c r="A11" s="8"/>
      <c r="B11" s="365" t="s">
        <v>25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</row>
    <row r="12" spans="1:12" ht="26.25">
      <c r="A12" s="8"/>
      <c r="B12" s="365" t="s">
        <v>26</v>
      </c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  <row r="13" spans="1:12" ht="26.25">
      <c r="A13" s="8"/>
      <c r="B13" s="365" t="s">
        <v>108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</row>
    <row r="14" spans="1:12" ht="26.25">
      <c r="A14" s="8"/>
      <c r="B14" s="279" t="s">
        <v>109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26.25">
      <c r="A15" s="8"/>
      <c r="B15" s="365" t="s">
        <v>45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</row>
    <row r="16" spans="1:12" ht="26.25">
      <c r="A16" s="8"/>
      <c r="B16" s="279" t="s">
        <v>110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ht="26.25">
      <c r="A17" s="8"/>
      <c r="B17" s="365" t="s">
        <v>111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</row>
    <row r="18" spans="1:12" ht="15" thickBo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0.75" thickTop="1" thickBot="1">
      <c r="A19" s="13"/>
      <c r="B19" s="13"/>
      <c r="C19" s="374" t="s">
        <v>27</v>
      </c>
      <c r="D19" s="375"/>
      <c r="E19" s="375"/>
      <c r="F19" s="375"/>
      <c r="G19" s="375"/>
      <c r="H19" s="376"/>
      <c r="I19" s="13"/>
      <c r="J19" s="13"/>
      <c r="K19" s="13"/>
      <c r="L19" s="13"/>
    </row>
    <row r="20" spans="1:12" s="12" customFormat="1" ht="13.5" customHeight="1" thickTop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12" customFormat="1" ht="26.25">
      <c r="A21" s="366" t="s">
        <v>28</v>
      </c>
      <c r="B21" s="366"/>
      <c r="C21" s="366"/>
      <c r="D21" s="367" t="s">
        <v>115</v>
      </c>
      <c r="E21" s="368"/>
      <c r="F21" s="368"/>
      <c r="G21" s="368"/>
      <c r="H21" s="368"/>
      <c r="I21" s="368"/>
      <c r="J21" s="368"/>
      <c r="K21" s="368"/>
      <c r="L21" s="14"/>
    </row>
    <row r="22" spans="1:12" s="12" customFormat="1" ht="26.25">
      <c r="A22" s="366" t="s">
        <v>29</v>
      </c>
      <c r="B22" s="366"/>
      <c r="C22" s="366"/>
      <c r="D22" s="369">
        <v>2558</v>
      </c>
      <c r="E22" s="370"/>
      <c r="F22" s="370"/>
      <c r="G22" s="370"/>
      <c r="H22" s="370"/>
      <c r="I22" s="370"/>
      <c r="J22" s="370"/>
      <c r="K22" s="370"/>
      <c r="L22" s="14"/>
    </row>
    <row r="23" spans="1:12" s="12" customFormat="1" ht="26.25">
      <c r="A23" s="366" t="s">
        <v>30</v>
      </c>
      <c r="B23" s="366"/>
      <c r="C23" s="366"/>
      <c r="D23" s="90" t="s">
        <v>33</v>
      </c>
      <c r="E23" s="90" t="s">
        <v>34</v>
      </c>
      <c r="F23" s="90" t="s">
        <v>38</v>
      </c>
      <c r="G23" s="90" t="s">
        <v>46</v>
      </c>
      <c r="H23" s="90" t="s">
        <v>47</v>
      </c>
      <c r="I23" s="90"/>
      <c r="J23" s="90"/>
      <c r="K23" s="90"/>
      <c r="L23" s="14"/>
    </row>
    <row r="24" spans="1:12" s="12" customFormat="1" ht="26.25">
      <c r="A24" s="366" t="s">
        <v>31</v>
      </c>
      <c r="B24" s="366"/>
      <c r="C24" s="366"/>
      <c r="D24" s="371" t="s">
        <v>133</v>
      </c>
      <c r="E24" s="372"/>
      <c r="F24" s="372"/>
      <c r="G24" s="372"/>
      <c r="H24" s="372"/>
      <c r="I24" s="372"/>
      <c r="J24" s="372"/>
      <c r="K24" s="372"/>
      <c r="L24" s="14"/>
    </row>
    <row r="25" spans="1:12" s="12" customFormat="1" ht="26.25">
      <c r="A25" s="366" t="s">
        <v>43</v>
      </c>
      <c r="B25" s="366"/>
      <c r="C25" s="366"/>
      <c r="D25" s="371" t="s">
        <v>131</v>
      </c>
      <c r="E25" s="372"/>
      <c r="F25" s="372"/>
      <c r="G25" s="372"/>
      <c r="H25" s="372"/>
      <c r="I25" s="372"/>
      <c r="J25" s="372"/>
      <c r="K25" s="372"/>
      <c r="L25" s="14"/>
    </row>
    <row r="26" spans="1:12" s="12" customFormat="1" ht="26.25">
      <c r="A26" s="366" t="s">
        <v>32</v>
      </c>
      <c r="B26" s="366"/>
      <c r="C26" s="366"/>
      <c r="D26" s="371" t="s">
        <v>132</v>
      </c>
      <c r="E26" s="372"/>
      <c r="F26" s="372"/>
      <c r="G26" s="372"/>
      <c r="H26" s="372"/>
      <c r="I26" s="372"/>
      <c r="J26" s="372"/>
      <c r="K26" s="372"/>
      <c r="L26" s="14"/>
    </row>
    <row r="27" spans="1:12" s="12" customFormat="1" ht="26.25">
      <c r="A27" s="364"/>
      <c r="B27" s="364"/>
      <c r="C27" s="364"/>
      <c r="D27" s="14"/>
      <c r="E27" s="14"/>
      <c r="F27" s="14"/>
      <c r="G27" s="14"/>
      <c r="H27" s="14"/>
      <c r="I27" s="14"/>
      <c r="J27" s="14"/>
      <c r="K27" s="14"/>
      <c r="L27" s="14"/>
    </row>
    <row r="28" spans="1:12" s="12" customFormat="1" ht="12" customHeight="1"/>
    <row r="29" spans="1:12" s="12" customFormat="1" ht="23.1" customHeight="1">
      <c r="A29" s="363" t="s">
        <v>76</v>
      </c>
      <c r="B29" s="363"/>
      <c r="C29" s="363"/>
      <c r="D29" s="363"/>
      <c r="E29" s="363"/>
      <c r="F29" s="152"/>
      <c r="G29" s="152"/>
      <c r="H29" s="152"/>
      <c r="I29" s="152"/>
      <c r="J29" s="152"/>
      <c r="K29" s="152"/>
      <c r="L29" s="152"/>
    </row>
    <row r="30" spans="1:12" s="12" customFormat="1" ht="23.1" hidden="1" customHeight="1">
      <c r="A30" s="153"/>
      <c r="B30" s="153"/>
      <c r="C30" s="153"/>
      <c r="D30" s="153"/>
      <c r="E30" s="153"/>
      <c r="F30" s="152"/>
      <c r="G30" s="152"/>
      <c r="H30" s="152"/>
      <c r="I30" s="152"/>
      <c r="J30" s="152"/>
      <c r="K30" s="152"/>
      <c r="L30" s="152"/>
    </row>
    <row r="31" spans="1:12" s="12" customFormat="1" ht="23.1" hidden="1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 s="12" customFormat="1" ht="23.1" customHeight="1">
      <c r="A32" s="154" t="s">
        <v>72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2" s="12" customFormat="1" ht="23.1" customHeight="1">
      <c r="A33" s="152"/>
      <c r="B33" s="155" t="s">
        <v>73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2" s="12" customFormat="1" ht="23.1" customHeight="1">
      <c r="A34" s="152"/>
      <c r="B34" s="155" t="s">
        <v>74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</row>
    <row r="35" spans="1:12" s="12" customFormat="1" ht="26.25">
      <c r="A35" s="152"/>
      <c r="B35" s="155" t="s">
        <v>75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ht="26.25">
      <c r="A36" s="154" t="s">
        <v>112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2" ht="26.25">
      <c r="A37" s="153"/>
      <c r="B37" s="152" t="s">
        <v>113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</row>
    <row r="38" spans="1:12" ht="26.25">
      <c r="A38" s="152"/>
      <c r="B38" s="152" t="s">
        <v>114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</row>
    <row r="39" spans="1:12" ht="26.2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ht="26.2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ht="26.2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  <row r="42" spans="1:12" ht="9.75" customHeight="1"/>
    <row r="43" spans="1:12" hidden="1"/>
  </sheetData>
  <sheetProtection password="D161" sheet="1" objects="1" scenarios="1"/>
  <mergeCells count="28">
    <mergeCell ref="A1:L1"/>
    <mergeCell ref="C19:H19"/>
    <mergeCell ref="A6:C6"/>
    <mergeCell ref="A9:C9"/>
    <mergeCell ref="D9:E9"/>
    <mergeCell ref="F9:G9"/>
    <mergeCell ref="H9:I9"/>
    <mergeCell ref="J9:K9"/>
    <mergeCell ref="B13:L13"/>
    <mergeCell ref="A2:L2"/>
    <mergeCell ref="A3:L3"/>
    <mergeCell ref="B17:L17"/>
    <mergeCell ref="A29:E29"/>
    <mergeCell ref="A27:C27"/>
    <mergeCell ref="B11:L11"/>
    <mergeCell ref="B12:L12"/>
    <mergeCell ref="B15:L15"/>
    <mergeCell ref="A21:C21"/>
    <mergeCell ref="A22:C22"/>
    <mergeCell ref="A23:C23"/>
    <mergeCell ref="A24:C24"/>
    <mergeCell ref="A25:C25"/>
    <mergeCell ref="A26:C26"/>
    <mergeCell ref="D21:K21"/>
    <mergeCell ref="D22:K22"/>
    <mergeCell ref="D24:K24"/>
    <mergeCell ref="D25:K25"/>
    <mergeCell ref="D26:K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57"/>
  <sheetViews>
    <sheetView tabSelected="1" zoomScale="89" zoomScaleNormal="89" zoomScaleSheetLayoutView="100" workbookViewId="0">
      <selection activeCell="E12" sqref="E12"/>
    </sheetView>
  </sheetViews>
  <sheetFormatPr defaultColWidth="9" defaultRowHeight="18"/>
  <cols>
    <col min="1" max="1" width="3.375" style="166" customWidth="1"/>
    <col min="2" max="2" width="21.25" style="166" customWidth="1"/>
    <col min="3" max="6" width="2.625" style="166" customWidth="1"/>
    <col min="7" max="7" width="2.875" style="166" customWidth="1"/>
    <col min="8" max="52" width="2.625" style="166" customWidth="1"/>
    <col min="53" max="53" width="4" style="166" customWidth="1"/>
    <col min="54" max="54" width="2.375" style="166" hidden="1" customWidth="1"/>
    <col min="55" max="55" width="3.125" style="166" hidden="1" customWidth="1"/>
    <col min="56" max="74" width="2.375" style="166" hidden="1" customWidth="1"/>
    <col min="75" max="80" width="6.625" style="166" customWidth="1"/>
    <col min="81" max="81" width="9.625" style="166" customWidth="1"/>
    <col min="82" max="82" width="5.25" style="166" customWidth="1"/>
    <col min="83" max="86" width="9" style="166" customWidth="1"/>
    <col min="87" max="90" width="3.625" style="166" customWidth="1"/>
    <col min="91" max="101" width="9" style="166" customWidth="1"/>
    <col min="102" max="105" width="3.625" style="166" customWidth="1"/>
    <col min="106" max="110" width="9" style="166" customWidth="1"/>
    <col min="111" max="114" width="3.625" style="166" customWidth="1"/>
    <col min="115" max="125" width="9" style="166" customWidth="1"/>
    <col min="126" max="129" width="3.625" style="166" customWidth="1"/>
    <col min="130" max="134" width="9" style="166" customWidth="1"/>
    <col min="135" max="138" width="3.625" style="166" customWidth="1"/>
    <col min="139" max="140" width="9" style="166" customWidth="1"/>
    <col min="141" max="144" width="3.625" style="166" customWidth="1"/>
    <col min="145" max="152" width="9" style="166"/>
    <col min="153" max="156" width="3.625" style="166" customWidth="1"/>
    <col min="157" max="161" width="9" style="166"/>
    <col min="162" max="165" width="3.625" style="166" customWidth="1"/>
    <col min="166" max="176" width="9" style="166"/>
    <col min="177" max="180" width="3.625" style="166" customWidth="1"/>
    <col min="181" max="185" width="9" style="166"/>
    <col min="186" max="189" width="3.625" style="166" customWidth="1"/>
    <col min="190" max="191" width="9" style="166"/>
    <col min="192" max="195" width="3.625" style="166" customWidth="1"/>
    <col min="196" max="16384" width="9" style="166"/>
  </cols>
  <sheetData>
    <row r="1" spans="1:82" s="160" customFormat="1" ht="16.5" customHeight="1">
      <c r="A1" s="404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ตัวเลือกที่นักเรียนตอบของนักเรียนชั้นมัธยมศึกษาปีที่ 3   จากการสอบ Pre O-NET  ปีการศึกษา   2558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158"/>
      <c r="Z1" s="159"/>
      <c r="AA1" s="158"/>
      <c r="AB1" s="158"/>
      <c r="AC1" s="158"/>
      <c r="AD1" s="158"/>
      <c r="AE1" s="158"/>
      <c r="AF1" s="158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325"/>
      <c r="BW1" s="226"/>
      <c r="BX1" s="226"/>
      <c r="BY1" s="226"/>
      <c r="BZ1" s="226"/>
      <c r="CA1" s="226"/>
      <c r="CB1" s="226"/>
      <c r="CC1" s="226"/>
      <c r="CD1" s="226"/>
    </row>
    <row r="2" spans="1:82" s="160" customFormat="1" ht="16.5" customHeight="1">
      <c r="A2" s="398" t="str">
        <f>"กลุ่มสาระการเรียนรู้"&amp;Data!$D$23</f>
        <v>กลุ่มสาระการเรียนรู้ภาษาไทย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AF2" s="158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325"/>
      <c r="BW2" s="226"/>
      <c r="BX2" s="226"/>
      <c r="BY2" s="226"/>
      <c r="BZ2" s="226"/>
      <c r="CA2" s="226"/>
      <c r="CB2" s="226"/>
      <c r="CC2" s="226"/>
      <c r="CD2" s="226"/>
    </row>
    <row r="3" spans="1:82" s="160" customFormat="1" ht="16.5" customHeight="1">
      <c r="A3" s="404" t="str">
        <f>"โรงเรียน"&amp;Data!$D$24&amp;"   "&amp;Data!$D$25</f>
        <v>โรงเรียนบ้านกุดโบสถ์   ศูนย์พัฒนาคุณภาพและมาตรฐานการศึกษา  ชมตะวัน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158"/>
      <c r="Z3" s="158"/>
      <c r="AA3" s="158"/>
      <c r="AB3" s="158"/>
      <c r="AC3" s="158"/>
      <c r="AD3" s="158"/>
      <c r="AE3" s="158"/>
      <c r="AF3" s="158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325"/>
      <c r="BW3" s="226"/>
      <c r="BX3" s="226"/>
      <c r="BY3" s="226"/>
      <c r="BZ3" s="226"/>
      <c r="CA3" s="226"/>
      <c r="CB3" s="226"/>
      <c r="CC3" s="226"/>
      <c r="CD3" s="226"/>
    </row>
    <row r="4" spans="1:82" s="160" customFormat="1" ht="16.5" customHeight="1">
      <c r="A4" s="399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158"/>
      <c r="Z4" s="158"/>
      <c r="AA4" s="158"/>
      <c r="AB4" s="158"/>
      <c r="AC4" s="158"/>
      <c r="AD4" s="158"/>
      <c r="AE4" s="158"/>
      <c r="AF4" s="158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325"/>
      <c r="BW4" s="226"/>
      <c r="BX4" s="226"/>
      <c r="BY4" s="226"/>
      <c r="BZ4" s="226"/>
      <c r="CA4" s="226"/>
      <c r="CB4" s="226"/>
      <c r="CC4" s="226"/>
      <c r="CD4" s="226"/>
    </row>
    <row r="5" spans="1:82" ht="15" customHeight="1">
      <c r="A5" s="161"/>
      <c r="B5" s="162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407" t="s">
        <v>39</v>
      </c>
      <c r="N5" s="407"/>
      <c r="O5" s="407"/>
      <c r="P5" s="407"/>
      <c r="Q5" s="407"/>
      <c r="R5" s="407"/>
      <c r="S5" s="407"/>
      <c r="T5" s="407"/>
      <c r="U5" s="407"/>
      <c r="V5" s="407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164"/>
      <c r="AZ5" s="165"/>
    </row>
    <row r="6" spans="1:82" ht="15" customHeight="1">
      <c r="A6" s="167"/>
      <c r="B6" s="168" t="s">
        <v>7</v>
      </c>
      <c r="C6" s="292">
        <v>2</v>
      </c>
      <c r="D6" s="292">
        <v>2</v>
      </c>
      <c r="E6" s="292">
        <v>2</v>
      </c>
      <c r="F6" s="292">
        <v>2</v>
      </c>
      <c r="G6" s="292">
        <v>2</v>
      </c>
      <c r="H6" s="292">
        <v>2</v>
      </c>
      <c r="I6" s="292">
        <v>2</v>
      </c>
      <c r="J6" s="292">
        <v>2</v>
      </c>
      <c r="K6" s="292">
        <v>2</v>
      </c>
      <c r="L6" s="292">
        <v>2</v>
      </c>
      <c r="M6" s="292">
        <v>2</v>
      </c>
      <c r="N6" s="292">
        <v>2</v>
      </c>
      <c r="O6" s="292">
        <v>2</v>
      </c>
      <c r="P6" s="292">
        <v>2</v>
      </c>
      <c r="Q6" s="292">
        <v>2</v>
      </c>
      <c r="R6" s="292">
        <v>2</v>
      </c>
      <c r="S6" s="292">
        <v>2</v>
      </c>
      <c r="T6" s="292">
        <v>2</v>
      </c>
      <c r="U6" s="292">
        <v>2</v>
      </c>
      <c r="V6" s="292">
        <v>2</v>
      </c>
      <c r="W6" s="292">
        <v>2</v>
      </c>
      <c r="X6" s="292">
        <v>2</v>
      </c>
      <c r="Y6" s="292">
        <v>2</v>
      </c>
      <c r="Z6" s="292">
        <v>2</v>
      </c>
      <c r="AA6" s="292">
        <v>2</v>
      </c>
      <c r="AB6" s="292">
        <v>2</v>
      </c>
      <c r="AC6" s="293">
        <v>2</v>
      </c>
      <c r="AD6" s="293">
        <v>2</v>
      </c>
      <c r="AE6" s="293">
        <v>2</v>
      </c>
      <c r="AF6" s="293">
        <v>2</v>
      </c>
      <c r="AG6" s="293">
        <v>2</v>
      </c>
      <c r="AH6" s="293">
        <v>2</v>
      </c>
      <c r="AI6" s="293">
        <v>2</v>
      </c>
      <c r="AJ6" s="293">
        <v>2</v>
      </c>
      <c r="AK6" s="293">
        <v>2</v>
      </c>
      <c r="AL6" s="293">
        <v>2</v>
      </c>
      <c r="AM6" s="291">
        <v>2</v>
      </c>
      <c r="AN6" s="169">
        <v>2</v>
      </c>
      <c r="AO6" s="169">
        <v>2</v>
      </c>
      <c r="AP6" s="169">
        <v>2</v>
      </c>
      <c r="AQ6" s="169">
        <v>2</v>
      </c>
      <c r="AR6" s="169">
        <v>2</v>
      </c>
      <c r="AS6" s="169">
        <v>2</v>
      </c>
      <c r="AT6" s="169">
        <v>2</v>
      </c>
      <c r="AU6" s="169">
        <v>2</v>
      </c>
      <c r="AV6" s="169">
        <v>2</v>
      </c>
      <c r="AW6" s="169">
        <v>2</v>
      </c>
      <c r="AX6" s="169">
        <v>2</v>
      </c>
      <c r="AY6" s="169">
        <v>2</v>
      </c>
      <c r="AZ6" s="170">
        <v>2</v>
      </c>
    </row>
    <row r="7" spans="1:82" ht="15" hidden="1" customHeight="1">
      <c r="A7" s="167"/>
      <c r="B7" s="304" t="s">
        <v>9</v>
      </c>
      <c r="C7" s="204">
        <v>2</v>
      </c>
      <c r="D7" s="204">
        <v>4</v>
      </c>
      <c r="E7" s="204">
        <v>1</v>
      </c>
      <c r="F7" s="204">
        <v>1</v>
      </c>
      <c r="G7" s="204">
        <v>3</v>
      </c>
      <c r="H7" s="204">
        <v>2</v>
      </c>
      <c r="I7" s="204">
        <v>2</v>
      </c>
      <c r="J7" s="204">
        <v>3</v>
      </c>
      <c r="K7" s="204">
        <v>4</v>
      </c>
      <c r="L7" s="204">
        <v>3</v>
      </c>
      <c r="M7" s="204">
        <v>3</v>
      </c>
      <c r="N7" s="204">
        <v>4</v>
      </c>
      <c r="O7" s="204">
        <v>4</v>
      </c>
      <c r="P7" s="204">
        <v>3</v>
      </c>
      <c r="Q7" s="204">
        <v>1</v>
      </c>
      <c r="R7" s="204">
        <v>2</v>
      </c>
      <c r="S7" s="204">
        <v>4</v>
      </c>
      <c r="T7" s="204">
        <v>1</v>
      </c>
      <c r="U7" s="204">
        <v>3</v>
      </c>
      <c r="V7" s="204">
        <v>4</v>
      </c>
      <c r="W7" s="204">
        <v>3</v>
      </c>
      <c r="X7" s="204">
        <v>3</v>
      </c>
      <c r="Y7" s="204">
        <v>2</v>
      </c>
      <c r="Z7" s="204">
        <v>2</v>
      </c>
      <c r="AA7" s="204">
        <v>1</v>
      </c>
      <c r="AB7" s="204">
        <v>4</v>
      </c>
      <c r="AC7" s="204">
        <v>3</v>
      </c>
      <c r="AD7" s="204">
        <v>2</v>
      </c>
      <c r="AE7" s="204">
        <v>4</v>
      </c>
      <c r="AF7" s="204">
        <v>4</v>
      </c>
      <c r="AG7" s="204">
        <v>2</v>
      </c>
      <c r="AH7" s="204">
        <v>1</v>
      </c>
      <c r="AI7" s="204">
        <v>1</v>
      </c>
      <c r="AJ7" s="204">
        <v>2</v>
      </c>
      <c r="AK7" s="204">
        <v>4</v>
      </c>
      <c r="AL7" s="204">
        <v>2</v>
      </c>
      <c r="AM7" s="295">
        <v>24</v>
      </c>
      <c r="AN7" s="294">
        <v>25</v>
      </c>
      <c r="AO7" s="294">
        <v>35</v>
      </c>
      <c r="AP7" s="294">
        <v>15</v>
      </c>
      <c r="AQ7" s="294">
        <v>13</v>
      </c>
      <c r="AR7" s="294">
        <v>15</v>
      </c>
      <c r="AS7" s="294">
        <v>24</v>
      </c>
      <c r="AT7" s="294">
        <v>14</v>
      </c>
      <c r="AU7" s="294">
        <v>25</v>
      </c>
      <c r="AV7" s="294">
        <v>13</v>
      </c>
      <c r="AW7" s="171"/>
      <c r="AX7" s="171"/>
      <c r="AY7" s="171"/>
      <c r="AZ7" s="171"/>
    </row>
    <row r="8" spans="1:82" ht="15" customHeight="1">
      <c r="A8" s="172" t="s">
        <v>0</v>
      </c>
      <c r="B8" s="173" t="s">
        <v>50</v>
      </c>
      <c r="C8" s="107">
        <v>1</v>
      </c>
      <c r="D8" s="107">
        <v>2</v>
      </c>
      <c r="E8" s="107">
        <v>3</v>
      </c>
      <c r="F8" s="107">
        <v>4</v>
      </c>
      <c r="G8" s="107">
        <v>5</v>
      </c>
      <c r="H8" s="107">
        <v>6</v>
      </c>
      <c r="I8" s="107">
        <v>7</v>
      </c>
      <c r="J8" s="107">
        <v>8</v>
      </c>
      <c r="K8" s="107">
        <v>9</v>
      </c>
      <c r="L8" s="107">
        <v>10</v>
      </c>
      <c r="M8" s="107">
        <v>11</v>
      </c>
      <c r="N8" s="107">
        <v>12</v>
      </c>
      <c r="O8" s="107">
        <v>13</v>
      </c>
      <c r="P8" s="107">
        <v>14</v>
      </c>
      <c r="Q8" s="107">
        <v>15</v>
      </c>
      <c r="R8" s="107">
        <v>16</v>
      </c>
      <c r="S8" s="107">
        <v>17</v>
      </c>
      <c r="T8" s="107">
        <v>18</v>
      </c>
      <c r="U8" s="107">
        <v>19</v>
      </c>
      <c r="V8" s="107">
        <v>20</v>
      </c>
      <c r="W8" s="107">
        <v>21</v>
      </c>
      <c r="X8" s="107">
        <v>22</v>
      </c>
      <c r="Y8" s="107">
        <v>23</v>
      </c>
      <c r="Z8" s="107">
        <v>24</v>
      </c>
      <c r="AA8" s="107">
        <v>25</v>
      </c>
      <c r="AB8" s="107">
        <v>26</v>
      </c>
      <c r="AC8" s="107">
        <v>27</v>
      </c>
      <c r="AD8" s="107">
        <v>28</v>
      </c>
      <c r="AE8" s="107">
        <v>29</v>
      </c>
      <c r="AF8" s="107">
        <v>30</v>
      </c>
      <c r="AG8" s="107">
        <v>31</v>
      </c>
      <c r="AH8" s="107">
        <v>32</v>
      </c>
      <c r="AI8" s="107">
        <v>33</v>
      </c>
      <c r="AJ8" s="107">
        <v>34</v>
      </c>
      <c r="AK8" s="107">
        <v>35</v>
      </c>
      <c r="AL8" s="107">
        <v>36</v>
      </c>
      <c r="AM8" s="295">
        <v>37</v>
      </c>
      <c r="AN8" s="294">
        <v>38</v>
      </c>
      <c r="AO8" s="294">
        <v>39</v>
      </c>
      <c r="AP8" s="294">
        <v>40</v>
      </c>
      <c r="AQ8" s="294">
        <v>41</v>
      </c>
      <c r="AR8" s="294">
        <v>42</v>
      </c>
      <c r="AS8" s="294">
        <v>43</v>
      </c>
      <c r="AT8" s="294">
        <v>44</v>
      </c>
      <c r="AU8" s="294">
        <v>45</v>
      </c>
      <c r="AV8" s="294">
        <v>46</v>
      </c>
      <c r="AW8" s="174">
        <v>47</v>
      </c>
      <c r="AX8" s="174">
        <v>48</v>
      </c>
      <c r="AY8" s="174">
        <v>49</v>
      </c>
      <c r="AZ8" s="175">
        <v>50</v>
      </c>
    </row>
    <row r="9" spans="1:82" ht="14.25" customHeight="1">
      <c r="A9" s="176">
        <v>1</v>
      </c>
      <c r="B9" s="359" t="s">
        <v>134</v>
      </c>
      <c r="C9" s="347">
        <v>2</v>
      </c>
      <c r="D9" s="347">
        <v>4</v>
      </c>
      <c r="E9" s="347">
        <v>1</v>
      </c>
      <c r="F9" s="347">
        <v>1</v>
      </c>
      <c r="G9" s="347">
        <v>3</v>
      </c>
      <c r="H9" s="347">
        <v>2</v>
      </c>
      <c r="I9" s="347">
        <v>2</v>
      </c>
      <c r="J9" s="347">
        <v>3</v>
      </c>
      <c r="K9" s="347">
        <v>4</v>
      </c>
      <c r="L9" s="347">
        <v>3</v>
      </c>
      <c r="M9" s="347">
        <v>3</v>
      </c>
      <c r="N9" s="347">
        <v>4</v>
      </c>
      <c r="O9" s="347">
        <v>4</v>
      </c>
      <c r="P9" s="347">
        <v>3</v>
      </c>
      <c r="Q9" s="347">
        <v>1</v>
      </c>
      <c r="R9" s="347">
        <v>2</v>
      </c>
      <c r="S9" s="347">
        <v>4</v>
      </c>
      <c r="T9" s="347">
        <v>1</v>
      </c>
      <c r="U9" s="347">
        <v>3</v>
      </c>
      <c r="V9" s="347">
        <v>4</v>
      </c>
      <c r="W9" s="347">
        <v>3</v>
      </c>
      <c r="X9" s="347">
        <v>3</v>
      </c>
      <c r="Y9" s="347">
        <v>2</v>
      </c>
      <c r="Z9" s="347">
        <v>2</v>
      </c>
      <c r="AA9" s="347">
        <v>1</v>
      </c>
      <c r="AB9" s="347">
        <v>4</v>
      </c>
      <c r="AC9" s="347">
        <v>3</v>
      </c>
      <c r="AD9" s="347">
        <v>2</v>
      </c>
      <c r="AE9" s="347">
        <v>4</v>
      </c>
      <c r="AF9" s="347">
        <v>4</v>
      </c>
      <c r="AG9" s="347">
        <v>2</v>
      </c>
      <c r="AH9" s="347">
        <v>1</v>
      </c>
      <c r="AI9" s="347">
        <v>1</v>
      </c>
      <c r="AJ9" s="347">
        <v>2</v>
      </c>
      <c r="AK9" s="347">
        <v>4</v>
      </c>
      <c r="AL9" s="347">
        <v>2</v>
      </c>
      <c r="AM9" s="306">
        <v>24</v>
      </c>
      <c r="AN9" s="306">
        <v>25</v>
      </c>
      <c r="AO9" s="306">
        <v>35</v>
      </c>
      <c r="AP9" s="306">
        <v>15</v>
      </c>
      <c r="AQ9" s="313">
        <v>13</v>
      </c>
      <c r="AR9" s="306">
        <v>15</v>
      </c>
      <c r="AS9" s="306">
        <v>24</v>
      </c>
      <c r="AT9" s="306">
        <v>14</v>
      </c>
      <c r="AU9" s="306">
        <v>25</v>
      </c>
      <c r="AV9" s="306">
        <v>13</v>
      </c>
      <c r="AW9" s="298">
        <v>2</v>
      </c>
      <c r="AX9" s="298">
        <v>2</v>
      </c>
      <c r="AY9" s="298">
        <v>2</v>
      </c>
      <c r="AZ9" s="299">
        <v>2</v>
      </c>
    </row>
    <row r="10" spans="1:82" ht="14.25" customHeight="1">
      <c r="A10" s="122">
        <v>2</v>
      </c>
      <c r="B10" s="360" t="s">
        <v>135</v>
      </c>
      <c r="C10" s="227">
        <v>1</v>
      </c>
      <c r="D10" s="227">
        <v>2</v>
      </c>
      <c r="E10" s="227">
        <v>3</v>
      </c>
      <c r="F10" s="227">
        <v>4</v>
      </c>
      <c r="G10" s="227">
        <v>2</v>
      </c>
      <c r="H10" s="227">
        <v>2</v>
      </c>
      <c r="I10" s="227">
        <v>2</v>
      </c>
      <c r="J10" s="227">
        <v>2</v>
      </c>
      <c r="K10" s="227">
        <v>2</v>
      </c>
      <c r="L10" s="227">
        <v>3</v>
      </c>
      <c r="M10" s="227">
        <v>4</v>
      </c>
      <c r="N10" s="227">
        <v>3</v>
      </c>
      <c r="O10" s="227">
        <v>1</v>
      </c>
      <c r="P10" s="227">
        <v>2</v>
      </c>
      <c r="Q10" s="227">
        <v>1</v>
      </c>
      <c r="R10" s="227">
        <v>3</v>
      </c>
      <c r="S10" s="227">
        <v>1</v>
      </c>
      <c r="T10" s="227">
        <v>1</v>
      </c>
      <c r="U10" s="227">
        <v>2</v>
      </c>
      <c r="V10" s="227">
        <v>4</v>
      </c>
      <c r="W10" s="227">
        <v>1</v>
      </c>
      <c r="X10" s="227">
        <v>1</v>
      </c>
      <c r="Y10" s="227">
        <v>3</v>
      </c>
      <c r="Z10" s="227">
        <v>2</v>
      </c>
      <c r="AA10" s="227">
        <v>1</v>
      </c>
      <c r="AB10" s="227">
        <v>4</v>
      </c>
      <c r="AC10" s="227">
        <v>2</v>
      </c>
      <c r="AD10" s="227">
        <v>4</v>
      </c>
      <c r="AE10" s="227">
        <v>3</v>
      </c>
      <c r="AF10" s="227">
        <v>2</v>
      </c>
      <c r="AG10" s="227">
        <v>1</v>
      </c>
      <c r="AH10" s="227">
        <v>1</v>
      </c>
      <c r="AI10" s="227">
        <v>2</v>
      </c>
      <c r="AJ10" s="227">
        <v>2</v>
      </c>
      <c r="AK10" s="227">
        <v>1</v>
      </c>
      <c r="AL10" s="305">
        <v>3</v>
      </c>
      <c r="AM10" s="306">
        <v>22</v>
      </c>
      <c r="AN10" s="306">
        <v>35</v>
      </c>
      <c r="AO10" s="306">
        <v>13</v>
      </c>
      <c r="AP10" s="306">
        <v>15</v>
      </c>
      <c r="AQ10" s="313">
        <v>43</v>
      </c>
      <c r="AR10" s="306">
        <v>11</v>
      </c>
      <c r="AS10" s="306">
        <v>23</v>
      </c>
      <c r="AT10" s="306">
        <v>22</v>
      </c>
      <c r="AU10" s="306">
        <v>21</v>
      </c>
      <c r="AV10" s="306">
        <v>14</v>
      </c>
      <c r="AW10" s="300">
        <v>1</v>
      </c>
      <c r="AX10" s="300">
        <v>2</v>
      </c>
      <c r="AY10" s="300">
        <v>1</v>
      </c>
      <c r="AZ10" s="301">
        <v>1</v>
      </c>
    </row>
    <row r="11" spans="1:82" ht="14.25" customHeight="1">
      <c r="A11" s="122">
        <v>3</v>
      </c>
      <c r="B11" s="362" t="s">
        <v>136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296"/>
      <c r="AM11" s="177"/>
      <c r="AN11" s="177"/>
      <c r="AO11" s="177"/>
      <c r="AP11" s="177"/>
      <c r="AQ11" s="314"/>
      <c r="AR11" s="177"/>
      <c r="AS11" s="177"/>
      <c r="AT11" s="177"/>
      <c r="AU11" s="177"/>
      <c r="AV11" s="177"/>
      <c r="AW11" s="300"/>
      <c r="AX11" s="300"/>
      <c r="AY11" s="300"/>
      <c r="AZ11" s="301"/>
    </row>
    <row r="12" spans="1:82" ht="14.25" customHeight="1">
      <c r="A12" s="122">
        <v>4</v>
      </c>
      <c r="B12" s="360" t="s">
        <v>137</v>
      </c>
      <c r="C12" s="178">
        <v>1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296"/>
      <c r="AM12" s="177"/>
      <c r="AN12" s="177"/>
      <c r="AO12" s="177"/>
      <c r="AP12" s="177"/>
      <c r="AQ12" s="314"/>
      <c r="AR12" s="177"/>
      <c r="AS12" s="177"/>
      <c r="AT12" s="177"/>
      <c r="AU12" s="177"/>
      <c r="AV12" s="177"/>
      <c r="AW12" s="300"/>
      <c r="AX12" s="300"/>
      <c r="AY12" s="300"/>
      <c r="AZ12" s="301"/>
    </row>
    <row r="13" spans="1:82" ht="14.25" customHeight="1">
      <c r="A13" s="122">
        <v>5</v>
      </c>
      <c r="B13" s="358" t="s">
        <v>138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296"/>
      <c r="AM13" s="177"/>
      <c r="AN13" s="177"/>
      <c r="AO13" s="177"/>
      <c r="AP13" s="177"/>
      <c r="AQ13" s="314"/>
      <c r="AR13" s="177"/>
      <c r="AS13" s="177"/>
      <c r="AT13" s="177"/>
      <c r="AU13" s="177"/>
      <c r="AV13" s="177"/>
      <c r="AW13" s="300"/>
      <c r="AX13" s="300"/>
      <c r="AY13" s="300"/>
      <c r="AZ13" s="301"/>
    </row>
    <row r="14" spans="1:82" ht="14.25" customHeight="1">
      <c r="A14" s="122">
        <v>6</v>
      </c>
      <c r="B14" s="360" t="s">
        <v>139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296"/>
      <c r="AM14" s="177"/>
      <c r="AN14" s="177"/>
      <c r="AO14" s="177"/>
      <c r="AP14" s="177"/>
      <c r="AQ14" s="314"/>
      <c r="AR14" s="177"/>
      <c r="AS14" s="177"/>
      <c r="AT14" s="177"/>
      <c r="AU14" s="177"/>
      <c r="AV14" s="177"/>
      <c r="AW14" s="300"/>
      <c r="AX14" s="300"/>
      <c r="AY14" s="300"/>
      <c r="AZ14" s="301"/>
    </row>
    <row r="15" spans="1:82" ht="14.25" customHeight="1">
      <c r="A15" s="122">
        <v>7</v>
      </c>
      <c r="B15" s="360" t="s">
        <v>140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296"/>
      <c r="AM15" s="177"/>
      <c r="AN15" s="177"/>
      <c r="AO15" s="177"/>
      <c r="AP15" s="177"/>
      <c r="AQ15" s="314"/>
      <c r="AR15" s="177"/>
      <c r="AS15" s="177"/>
      <c r="AT15" s="177"/>
      <c r="AU15" s="177"/>
      <c r="AV15" s="177"/>
      <c r="AW15" s="300"/>
      <c r="AX15" s="300"/>
      <c r="AY15" s="300"/>
      <c r="AZ15" s="301"/>
    </row>
    <row r="16" spans="1:82" ht="14.25" customHeight="1">
      <c r="A16" s="122">
        <v>8</v>
      </c>
      <c r="B16" s="361" t="s">
        <v>141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296"/>
      <c r="AM16" s="177"/>
      <c r="AN16" s="177"/>
      <c r="AO16" s="177"/>
      <c r="AP16" s="177"/>
      <c r="AQ16" s="314"/>
      <c r="AR16" s="177"/>
      <c r="AS16" s="177"/>
      <c r="AT16" s="177"/>
      <c r="AU16" s="177"/>
      <c r="AV16" s="177"/>
      <c r="AW16" s="300"/>
      <c r="AX16" s="300"/>
      <c r="AY16" s="300"/>
      <c r="AZ16" s="301"/>
    </row>
    <row r="17" spans="1:52" ht="14.25" customHeight="1">
      <c r="A17" s="122">
        <v>9</v>
      </c>
      <c r="B17" s="360" t="s">
        <v>142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296"/>
      <c r="AM17" s="177"/>
      <c r="AN17" s="177"/>
      <c r="AO17" s="177"/>
      <c r="AP17" s="177"/>
      <c r="AQ17" s="314"/>
      <c r="AR17" s="177"/>
      <c r="AS17" s="177"/>
      <c r="AT17" s="177"/>
      <c r="AU17" s="177"/>
      <c r="AV17" s="177"/>
      <c r="AW17" s="300"/>
      <c r="AX17" s="300"/>
      <c r="AY17" s="300"/>
      <c r="AZ17" s="301"/>
    </row>
    <row r="18" spans="1:52" ht="14.25" customHeight="1">
      <c r="A18" s="122">
        <v>10</v>
      </c>
      <c r="B18" s="358" t="s">
        <v>143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296"/>
      <c r="AM18" s="177"/>
      <c r="AN18" s="177"/>
      <c r="AO18" s="177"/>
      <c r="AP18" s="177"/>
      <c r="AQ18" s="314"/>
      <c r="AR18" s="177"/>
      <c r="AS18" s="177"/>
      <c r="AT18" s="177"/>
      <c r="AU18" s="177"/>
      <c r="AV18" s="177"/>
      <c r="AW18" s="300"/>
      <c r="AX18" s="300"/>
      <c r="AY18" s="300"/>
      <c r="AZ18" s="301"/>
    </row>
    <row r="19" spans="1:52" ht="14.25" customHeight="1">
      <c r="A19" s="122">
        <v>11</v>
      </c>
      <c r="B19" s="357" t="s">
        <v>144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296"/>
      <c r="AM19" s="177"/>
      <c r="AN19" s="177"/>
      <c r="AO19" s="177"/>
      <c r="AP19" s="177"/>
      <c r="AQ19" s="314"/>
      <c r="AR19" s="177"/>
      <c r="AS19" s="177"/>
      <c r="AT19" s="177"/>
      <c r="AU19" s="177"/>
      <c r="AV19" s="177"/>
      <c r="AW19" s="300"/>
      <c r="AX19" s="300"/>
      <c r="AY19" s="300"/>
      <c r="AZ19" s="301"/>
    </row>
    <row r="20" spans="1:52" ht="14.25" customHeight="1">
      <c r="A20" s="122">
        <v>12</v>
      </c>
      <c r="B20" s="285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296"/>
      <c r="AM20" s="177"/>
      <c r="AN20" s="177"/>
      <c r="AO20" s="177"/>
      <c r="AP20" s="177"/>
      <c r="AQ20" s="314"/>
      <c r="AR20" s="177"/>
      <c r="AS20" s="177"/>
      <c r="AT20" s="177"/>
      <c r="AU20" s="177"/>
      <c r="AV20" s="177"/>
      <c r="AW20" s="300"/>
      <c r="AX20" s="300"/>
      <c r="AY20" s="300"/>
      <c r="AZ20" s="301"/>
    </row>
    <row r="21" spans="1:52" ht="14.25" customHeight="1">
      <c r="A21" s="122">
        <v>13</v>
      </c>
      <c r="B21" s="122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296"/>
      <c r="AM21" s="177"/>
      <c r="AN21" s="177"/>
      <c r="AO21" s="177"/>
      <c r="AP21" s="177"/>
      <c r="AQ21" s="314"/>
      <c r="AR21" s="177"/>
      <c r="AS21" s="177"/>
      <c r="AT21" s="177"/>
      <c r="AU21" s="177"/>
      <c r="AV21" s="177"/>
      <c r="AW21" s="300"/>
      <c r="AX21" s="300"/>
      <c r="AY21" s="300"/>
      <c r="AZ21" s="301"/>
    </row>
    <row r="22" spans="1:52" ht="14.25" customHeight="1">
      <c r="A22" s="122">
        <v>14</v>
      </c>
      <c r="B22" s="179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296"/>
      <c r="AM22" s="177"/>
      <c r="AN22" s="177"/>
      <c r="AO22" s="177"/>
      <c r="AP22" s="177"/>
      <c r="AQ22" s="314"/>
      <c r="AR22" s="177"/>
      <c r="AS22" s="177"/>
      <c r="AT22" s="177"/>
      <c r="AU22" s="177"/>
      <c r="AV22" s="177"/>
      <c r="AW22" s="300"/>
      <c r="AX22" s="300"/>
      <c r="AY22" s="300"/>
      <c r="AZ22" s="301"/>
    </row>
    <row r="23" spans="1:52" ht="14.25" customHeight="1">
      <c r="A23" s="122">
        <v>15</v>
      </c>
      <c r="B23" s="122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296"/>
      <c r="AM23" s="177"/>
      <c r="AN23" s="177"/>
      <c r="AO23" s="177"/>
      <c r="AP23" s="177"/>
      <c r="AQ23" s="314"/>
      <c r="AR23" s="177"/>
      <c r="AS23" s="177"/>
      <c r="AT23" s="177"/>
      <c r="AU23" s="177"/>
      <c r="AV23" s="177"/>
      <c r="AW23" s="300"/>
      <c r="AX23" s="300"/>
      <c r="AY23" s="300"/>
      <c r="AZ23" s="301"/>
    </row>
    <row r="24" spans="1:52" ht="14.25" customHeight="1">
      <c r="A24" s="122">
        <v>16</v>
      </c>
      <c r="B24" s="122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296"/>
      <c r="AM24" s="177"/>
      <c r="AN24" s="177"/>
      <c r="AO24" s="177"/>
      <c r="AP24" s="177"/>
      <c r="AQ24" s="314"/>
      <c r="AR24" s="177"/>
      <c r="AS24" s="177"/>
      <c r="AT24" s="177"/>
      <c r="AU24" s="177"/>
      <c r="AV24" s="177"/>
      <c r="AW24" s="300"/>
      <c r="AX24" s="300"/>
      <c r="AY24" s="300"/>
      <c r="AZ24" s="301"/>
    </row>
    <row r="25" spans="1:52" ht="14.25" customHeight="1">
      <c r="A25" s="122">
        <v>17</v>
      </c>
      <c r="B25" s="122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296"/>
      <c r="AM25" s="177"/>
      <c r="AN25" s="177"/>
      <c r="AO25" s="177"/>
      <c r="AP25" s="177"/>
      <c r="AQ25" s="314"/>
      <c r="AR25" s="177"/>
      <c r="AS25" s="177"/>
      <c r="AT25" s="177"/>
      <c r="AU25" s="177"/>
      <c r="AV25" s="177"/>
      <c r="AW25" s="300"/>
      <c r="AX25" s="300"/>
      <c r="AY25" s="300"/>
      <c r="AZ25" s="301"/>
    </row>
    <row r="26" spans="1:52" ht="14.25" customHeight="1">
      <c r="A26" s="122">
        <v>18</v>
      </c>
      <c r="B26" s="122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296"/>
      <c r="AM26" s="177"/>
      <c r="AN26" s="177"/>
      <c r="AO26" s="177"/>
      <c r="AP26" s="177"/>
      <c r="AQ26" s="314"/>
      <c r="AR26" s="177"/>
      <c r="AS26" s="177"/>
      <c r="AT26" s="177"/>
      <c r="AU26" s="177"/>
      <c r="AV26" s="177"/>
      <c r="AW26" s="300"/>
      <c r="AX26" s="300"/>
      <c r="AY26" s="300"/>
      <c r="AZ26" s="301"/>
    </row>
    <row r="27" spans="1:52" ht="14.25" customHeight="1">
      <c r="A27" s="122">
        <v>19</v>
      </c>
      <c r="B27" s="122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296"/>
      <c r="AM27" s="177"/>
      <c r="AN27" s="177"/>
      <c r="AO27" s="177"/>
      <c r="AP27" s="177"/>
      <c r="AQ27" s="314"/>
      <c r="AR27" s="177"/>
      <c r="AS27" s="177"/>
      <c r="AT27" s="177"/>
      <c r="AU27" s="177"/>
      <c r="AV27" s="177"/>
      <c r="AW27" s="300"/>
      <c r="AX27" s="300"/>
      <c r="AY27" s="300"/>
      <c r="AZ27" s="301"/>
    </row>
    <row r="28" spans="1:52" ht="14.25" customHeight="1">
      <c r="A28" s="122">
        <v>20</v>
      </c>
      <c r="B28" s="122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296"/>
      <c r="AM28" s="177"/>
      <c r="AN28" s="177"/>
      <c r="AO28" s="177"/>
      <c r="AP28" s="177"/>
      <c r="AQ28" s="314"/>
      <c r="AR28" s="177"/>
      <c r="AS28" s="177"/>
      <c r="AT28" s="177"/>
      <c r="AU28" s="177"/>
      <c r="AV28" s="177"/>
      <c r="AW28" s="300"/>
      <c r="AX28" s="300"/>
      <c r="AY28" s="300"/>
      <c r="AZ28" s="301"/>
    </row>
    <row r="29" spans="1:52" ht="14.25" customHeight="1">
      <c r="A29" s="122">
        <v>21</v>
      </c>
      <c r="B29" s="122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296"/>
      <c r="AM29" s="177"/>
      <c r="AN29" s="177"/>
      <c r="AO29" s="177"/>
      <c r="AP29" s="177"/>
      <c r="AQ29" s="314"/>
      <c r="AR29" s="177"/>
      <c r="AS29" s="177"/>
      <c r="AT29" s="177"/>
      <c r="AU29" s="177"/>
      <c r="AV29" s="177"/>
      <c r="AW29" s="300"/>
      <c r="AX29" s="300"/>
      <c r="AY29" s="300"/>
      <c r="AZ29" s="301"/>
    </row>
    <row r="30" spans="1:52" ht="14.25" customHeight="1">
      <c r="A30" s="122">
        <v>22</v>
      </c>
      <c r="B30" s="122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296"/>
      <c r="AM30" s="177"/>
      <c r="AN30" s="177"/>
      <c r="AO30" s="177"/>
      <c r="AP30" s="177"/>
      <c r="AQ30" s="314"/>
      <c r="AR30" s="177"/>
      <c r="AS30" s="177"/>
      <c r="AT30" s="177"/>
      <c r="AU30" s="177"/>
      <c r="AV30" s="177"/>
      <c r="AW30" s="300"/>
      <c r="AX30" s="300"/>
      <c r="AY30" s="300"/>
      <c r="AZ30" s="301"/>
    </row>
    <row r="31" spans="1:52" ht="14.25" customHeight="1">
      <c r="A31" s="122">
        <v>23</v>
      </c>
      <c r="B31" s="122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296"/>
      <c r="AM31" s="177"/>
      <c r="AN31" s="177"/>
      <c r="AO31" s="177"/>
      <c r="AP31" s="177"/>
      <c r="AQ31" s="314"/>
      <c r="AR31" s="177"/>
      <c r="AS31" s="177"/>
      <c r="AT31" s="177"/>
      <c r="AU31" s="177"/>
      <c r="AV31" s="177"/>
      <c r="AW31" s="300"/>
      <c r="AX31" s="300"/>
      <c r="AY31" s="300"/>
      <c r="AZ31" s="301"/>
    </row>
    <row r="32" spans="1:52" ht="14.25" customHeight="1">
      <c r="A32" s="122">
        <v>24</v>
      </c>
      <c r="B32" s="122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296"/>
      <c r="AM32" s="177"/>
      <c r="AN32" s="177"/>
      <c r="AO32" s="177"/>
      <c r="AP32" s="177"/>
      <c r="AQ32" s="314"/>
      <c r="AR32" s="177"/>
      <c r="AS32" s="177"/>
      <c r="AT32" s="177"/>
      <c r="AU32" s="177"/>
      <c r="AV32" s="177"/>
      <c r="AW32" s="300"/>
      <c r="AX32" s="300"/>
      <c r="AY32" s="300"/>
      <c r="AZ32" s="301"/>
    </row>
    <row r="33" spans="1:52" ht="14.25" customHeight="1">
      <c r="A33" s="122">
        <v>25</v>
      </c>
      <c r="B33" s="122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296"/>
      <c r="AM33" s="177"/>
      <c r="AN33" s="177"/>
      <c r="AO33" s="177"/>
      <c r="AP33" s="177"/>
      <c r="AQ33" s="314"/>
      <c r="AR33" s="177"/>
      <c r="AS33" s="177"/>
      <c r="AT33" s="177"/>
      <c r="AU33" s="177"/>
      <c r="AV33" s="177"/>
      <c r="AW33" s="300"/>
      <c r="AX33" s="300"/>
      <c r="AY33" s="300"/>
      <c r="AZ33" s="301"/>
    </row>
    <row r="34" spans="1:52" ht="14.25" customHeight="1">
      <c r="A34" s="122">
        <v>26</v>
      </c>
      <c r="B34" s="122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296"/>
      <c r="AM34" s="177"/>
      <c r="AN34" s="177"/>
      <c r="AO34" s="177"/>
      <c r="AP34" s="177"/>
      <c r="AQ34" s="314"/>
      <c r="AR34" s="177"/>
      <c r="AS34" s="177"/>
      <c r="AT34" s="177"/>
      <c r="AU34" s="177"/>
      <c r="AV34" s="177"/>
      <c r="AW34" s="300"/>
      <c r="AX34" s="300"/>
      <c r="AY34" s="300"/>
      <c r="AZ34" s="301"/>
    </row>
    <row r="35" spans="1:52" ht="14.25" customHeight="1">
      <c r="A35" s="122">
        <v>27</v>
      </c>
      <c r="B35" s="122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296"/>
      <c r="AM35" s="177"/>
      <c r="AN35" s="177"/>
      <c r="AO35" s="177"/>
      <c r="AP35" s="177"/>
      <c r="AQ35" s="314"/>
      <c r="AR35" s="177"/>
      <c r="AS35" s="177"/>
      <c r="AT35" s="177"/>
      <c r="AU35" s="177"/>
      <c r="AV35" s="177"/>
      <c r="AW35" s="300"/>
      <c r="AX35" s="300"/>
      <c r="AY35" s="300"/>
      <c r="AZ35" s="301"/>
    </row>
    <row r="36" spans="1:52" ht="14.25" customHeight="1">
      <c r="A36" s="122">
        <v>28</v>
      </c>
      <c r="B36" s="122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296"/>
      <c r="AM36" s="177"/>
      <c r="AN36" s="177"/>
      <c r="AO36" s="177"/>
      <c r="AP36" s="177"/>
      <c r="AQ36" s="314"/>
      <c r="AR36" s="177"/>
      <c r="AS36" s="177"/>
      <c r="AT36" s="177"/>
      <c r="AU36" s="177"/>
      <c r="AV36" s="177"/>
      <c r="AW36" s="300"/>
      <c r="AX36" s="300"/>
      <c r="AY36" s="300"/>
      <c r="AZ36" s="301"/>
    </row>
    <row r="37" spans="1:52" ht="14.25" customHeight="1">
      <c r="A37" s="122">
        <v>29</v>
      </c>
      <c r="B37" s="122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296"/>
      <c r="AM37" s="177"/>
      <c r="AN37" s="177"/>
      <c r="AO37" s="177"/>
      <c r="AP37" s="177"/>
      <c r="AQ37" s="314"/>
      <c r="AR37" s="177"/>
      <c r="AS37" s="177"/>
      <c r="AT37" s="177"/>
      <c r="AU37" s="177"/>
      <c r="AV37" s="177"/>
      <c r="AW37" s="300"/>
      <c r="AX37" s="300"/>
      <c r="AY37" s="300"/>
      <c r="AZ37" s="301"/>
    </row>
    <row r="38" spans="1:52" ht="14.25" customHeight="1">
      <c r="A38" s="122">
        <v>30</v>
      </c>
      <c r="B38" s="122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296"/>
      <c r="AM38" s="177"/>
      <c r="AN38" s="177"/>
      <c r="AO38" s="177"/>
      <c r="AP38" s="177"/>
      <c r="AQ38" s="314"/>
      <c r="AR38" s="177"/>
      <c r="AS38" s="177"/>
      <c r="AT38" s="177"/>
      <c r="AU38" s="177"/>
      <c r="AV38" s="177"/>
      <c r="AW38" s="300"/>
      <c r="AX38" s="300"/>
      <c r="AY38" s="300"/>
      <c r="AZ38" s="301"/>
    </row>
    <row r="39" spans="1:52" ht="14.25" customHeight="1">
      <c r="A39" s="122">
        <v>31</v>
      </c>
      <c r="B39" s="122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296"/>
      <c r="AM39" s="177"/>
      <c r="AN39" s="177"/>
      <c r="AO39" s="177"/>
      <c r="AP39" s="177"/>
      <c r="AQ39" s="314"/>
      <c r="AR39" s="177"/>
      <c r="AS39" s="177"/>
      <c r="AT39" s="177"/>
      <c r="AU39" s="177"/>
      <c r="AV39" s="177"/>
      <c r="AW39" s="300"/>
      <c r="AX39" s="300"/>
      <c r="AY39" s="300"/>
      <c r="AZ39" s="301"/>
    </row>
    <row r="40" spans="1:52" ht="14.25" customHeight="1">
      <c r="A40" s="122">
        <v>32</v>
      </c>
      <c r="B40" s="122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296"/>
      <c r="AM40" s="177"/>
      <c r="AN40" s="177"/>
      <c r="AO40" s="177"/>
      <c r="AP40" s="177"/>
      <c r="AQ40" s="314"/>
      <c r="AR40" s="177"/>
      <c r="AS40" s="177"/>
      <c r="AT40" s="177"/>
      <c r="AU40" s="177"/>
      <c r="AV40" s="177"/>
      <c r="AW40" s="300"/>
      <c r="AX40" s="300"/>
      <c r="AY40" s="300"/>
      <c r="AZ40" s="301"/>
    </row>
    <row r="41" spans="1:52" ht="14.25" customHeight="1">
      <c r="A41" s="122">
        <v>33</v>
      </c>
      <c r="B41" s="122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296"/>
      <c r="AM41" s="177"/>
      <c r="AN41" s="177"/>
      <c r="AO41" s="177"/>
      <c r="AP41" s="177"/>
      <c r="AQ41" s="314"/>
      <c r="AR41" s="177"/>
      <c r="AS41" s="177"/>
      <c r="AT41" s="177"/>
      <c r="AU41" s="177"/>
      <c r="AV41" s="177"/>
      <c r="AW41" s="300"/>
      <c r="AX41" s="300"/>
      <c r="AY41" s="300"/>
      <c r="AZ41" s="301"/>
    </row>
    <row r="42" spans="1:52" ht="14.25" customHeight="1">
      <c r="A42" s="122">
        <v>34</v>
      </c>
      <c r="B42" s="122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296"/>
      <c r="AM42" s="177"/>
      <c r="AN42" s="177"/>
      <c r="AO42" s="177"/>
      <c r="AP42" s="177"/>
      <c r="AQ42" s="314"/>
      <c r="AR42" s="177"/>
      <c r="AS42" s="177"/>
      <c r="AT42" s="177"/>
      <c r="AU42" s="177"/>
      <c r="AV42" s="177"/>
      <c r="AW42" s="300"/>
      <c r="AX42" s="300"/>
      <c r="AY42" s="300"/>
      <c r="AZ42" s="301"/>
    </row>
    <row r="43" spans="1:52" ht="14.25" customHeight="1">
      <c r="A43" s="122">
        <v>35</v>
      </c>
      <c r="B43" s="122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296"/>
      <c r="AM43" s="177"/>
      <c r="AN43" s="177"/>
      <c r="AO43" s="177"/>
      <c r="AP43" s="177"/>
      <c r="AQ43" s="314"/>
      <c r="AR43" s="177"/>
      <c r="AS43" s="177"/>
      <c r="AT43" s="177"/>
      <c r="AU43" s="177"/>
      <c r="AV43" s="177"/>
      <c r="AW43" s="300"/>
      <c r="AX43" s="300"/>
      <c r="AY43" s="300"/>
      <c r="AZ43" s="301"/>
    </row>
    <row r="44" spans="1:52" ht="14.25" customHeight="1">
      <c r="A44" s="122">
        <v>36</v>
      </c>
      <c r="B44" s="122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296"/>
      <c r="AM44" s="177"/>
      <c r="AN44" s="177"/>
      <c r="AO44" s="177"/>
      <c r="AP44" s="177"/>
      <c r="AQ44" s="314"/>
      <c r="AR44" s="177"/>
      <c r="AS44" s="177"/>
      <c r="AT44" s="177"/>
      <c r="AU44" s="177"/>
      <c r="AV44" s="177"/>
      <c r="AW44" s="300"/>
      <c r="AX44" s="300"/>
      <c r="AY44" s="300"/>
      <c r="AZ44" s="301"/>
    </row>
    <row r="45" spans="1:52" ht="14.25" customHeight="1">
      <c r="A45" s="122">
        <v>37</v>
      </c>
      <c r="B45" s="122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296"/>
      <c r="AM45" s="177"/>
      <c r="AN45" s="177"/>
      <c r="AO45" s="177"/>
      <c r="AP45" s="177"/>
      <c r="AQ45" s="314"/>
      <c r="AR45" s="177"/>
      <c r="AS45" s="177"/>
      <c r="AT45" s="177"/>
      <c r="AU45" s="177"/>
      <c r="AV45" s="177"/>
      <c r="AW45" s="300"/>
      <c r="AX45" s="300"/>
      <c r="AY45" s="300"/>
      <c r="AZ45" s="301"/>
    </row>
    <row r="46" spans="1:52" ht="14.25" customHeight="1">
      <c r="A46" s="122">
        <v>38</v>
      </c>
      <c r="B46" s="122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296"/>
      <c r="AM46" s="177"/>
      <c r="AN46" s="177"/>
      <c r="AO46" s="177"/>
      <c r="AP46" s="177"/>
      <c r="AQ46" s="314"/>
      <c r="AR46" s="177"/>
      <c r="AS46" s="177"/>
      <c r="AT46" s="177"/>
      <c r="AU46" s="177"/>
      <c r="AV46" s="177"/>
      <c r="AW46" s="300"/>
      <c r="AX46" s="300"/>
      <c r="AY46" s="300"/>
      <c r="AZ46" s="301"/>
    </row>
    <row r="47" spans="1:52" ht="14.25" customHeight="1">
      <c r="A47" s="122">
        <v>39</v>
      </c>
      <c r="B47" s="122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296"/>
      <c r="AM47" s="177"/>
      <c r="AN47" s="177"/>
      <c r="AO47" s="177"/>
      <c r="AP47" s="177"/>
      <c r="AQ47" s="314"/>
      <c r="AR47" s="177"/>
      <c r="AS47" s="177"/>
      <c r="AT47" s="177"/>
      <c r="AU47" s="177"/>
      <c r="AV47" s="177"/>
      <c r="AW47" s="300"/>
      <c r="AX47" s="300"/>
      <c r="AY47" s="300"/>
      <c r="AZ47" s="301"/>
    </row>
    <row r="48" spans="1:52" ht="14.25" customHeight="1">
      <c r="A48" s="122">
        <v>40</v>
      </c>
      <c r="B48" s="122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296"/>
      <c r="AM48" s="177"/>
      <c r="AN48" s="177"/>
      <c r="AO48" s="177"/>
      <c r="AP48" s="177"/>
      <c r="AQ48" s="314"/>
      <c r="AR48" s="177"/>
      <c r="AS48" s="177"/>
      <c r="AT48" s="177"/>
      <c r="AU48" s="177"/>
      <c r="AV48" s="177"/>
      <c r="AW48" s="300"/>
      <c r="AX48" s="300"/>
      <c r="AY48" s="300"/>
      <c r="AZ48" s="301"/>
    </row>
    <row r="49" spans="1:52" ht="14.25" customHeight="1">
      <c r="A49" s="122">
        <v>41</v>
      </c>
      <c r="B49" s="122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296"/>
      <c r="AM49" s="177"/>
      <c r="AN49" s="177"/>
      <c r="AO49" s="177"/>
      <c r="AP49" s="177"/>
      <c r="AQ49" s="314"/>
      <c r="AR49" s="177"/>
      <c r="AS49" s="177"/>
      <c r="AT49" s="177"/>
      <c r="AU49" s="177"/>
      <c r="AV49" s="177"/>
      <c r="AW49" s="300"/>
      <c r="AX49" s="300"/>
      <c r="AY49" s="300"/>
      <c r="AZ49" s="301"/>
    </row>
    <row r="50" spans="1:52" ht="14.25" customHeight="1">
      <c r="A50" s="122">
        <v>42</v>
      </c>
      <c r="B50" s="122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296"/>
      <c r="AM50" s="177"/>
      <c r="AN50" s="177"/>
      <c r="AO50" s="177"/>
      <c r="AP50" s="177"/>
      <c r="AQ50" s="314"/>
      <c r="AR50" s="177"/>
      <c r="AS50" s="177"/>
      <c r="AT50" s="177"/>
      <c r="AU50" s="177"/>
      <c r="AV50" s="177"/>
      <c r="AW50" s="300"/>
      <c r="AX50" s="300"/>
      <c r="AY50" s="300"/>
      <c r="AZ50" s="301"/>
    </row>
    <row r="51" spans="1:52" ht="14.25" customHeight="1">
      <c r="A51" s="122">
        <v>43</v>
      </c>
      <c r="B51" s="122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296"/>
      <c r="AM51" s="177"/>
      <c r="AN51" s="177"/>
      <c r="AO51" s="177"/>
      <c r="AP51" s="177"/>
      <c r="AQ51" s="314"/>
      <c r="AR51" s="177"/>
      <c r="AS51" s="177"/>
      <c r="AT51" s="177"/>
      <c r="AU51" s="177"/>
      <c r="AV51" s="177"/>
      <c r="AW51" s="300"/>
      <c r="AX51" s="300"/>
      <c r="AY51" s="300"/>
      <c r="AZ51" s="301"/>
    </row>
    <row r="52" spans="1:52" ht="14.25" customHeight="1">
      <c r="A52" s="122">
        <v>44</v>
      </c>
      <c r="B52" s="122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296"/>
      <c r="AM52" s="177"/>
      <c r="AN52" s="177"/>
      <c r="AO52" s="177"/>
      <c r="AP52" s="177"/>
      <c r="AQ52" s="314"/>
      <c r="AR52" s="177"/>
      <c r="AS52" s="177"/>
      <c r="AT52" s="177"/>
      <c r="AU52" s="177"/>
      <c r="AV52" s="177"/>
      <c r="AW52" s="300"/>
      <c r="AX52" s="300"/>
      <c r="AY52" s="300"/>
      <c r="AZ52" s="301"/>
    </row>
    <row r="53" spans="1:52" ht="14.25" customHeight="1">
      <c r="A53" s="122">
        <v>45</v>
      </c>
      <c r="B53" s="122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296"/>
      <c r="AM53" s="177"/>
      <c r="AN53" s="177"/>
      <c r="AO53" s="177"/>
      <c r="AP53" s="177"/>
      <c r="AQ53" s="314"/>
      <c r="AR53" s="177"/>
      <c r="AS53" s="177"/>
      <c r="AT53" s="177"/>
      <c r="AU53" s="177"/>
      <c r="AV53" s="177"/>
      <c r="AW53" s="300"/>
      <c r="AX53" s="300"/>
      <c r="AY53" s="300"/>
      <c r="AZ53" s="301"/>
    </row>
    <row r="54" spans="1:52" ht="14.25" customHeight="1">
      <c r="A54" s="122">
        <v>46</v>
      </c>
      <c r="B54" s="122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296"/>
      <c r="AM54" s="177"/>
      <c r="AN54" s="177"/>
      <c r="AO54" s="177"/>
      <c r="AP54" s="177"/>
      <c r="AQ54" s="314"/>
      <c r="AR54" s="177"/>
      <c r="AS54" s="177"/>
      <c r="AT54" s="177"/>
      <c r="AU54" s="177"/>
      <c r="AV54" s="177"/>
      <c r="AW54" s="300"/>
      <c r="AX54" s="300"/>
      <c r="AY54" s="300"/>
      <c r="AZ54" s="301"/>
    </row>
    <row r="55" spans="1:52" ht="14.25" customHeight="1">
      <c r="A55" s="122">
        <v>47</v>
      </c>
      <c r="B55" s="122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296"/>
      <c r="AM55" s="177"/>
      <c r="AN55" s="177"/>
      <c r="AO55" s="177"/>
      <c r="AP55" s="177"/>
      <c r="AQ55" s="314"/>
      <c r="AR55" s="177"/>
      <c r="AS55" s="177"/>
      <c r="AT55" s="177"/>
      <c r="AU55" s="177"/>
      <c r="AV55" s="177"/>
      <c r="AW55" s="300"/>
      <c r="AX55" s="300"/>
      <c r="AY55" s="300"/>
      <c r="AZ55" s="301"/>
    </row>
    <row r="56" spans="1:52" ht="14.25" customHeight="1">
      <c r="A56" s="122">
        <v>48</v>
      </c>
      <c r="B56" s="122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296"/>
      <c r="AM56" s="177"/>
      <c r="AN56" s="177"/>
      <c r="AO56" s="177"/>
      <c r="AP56" s="177"/>
      <c r="AQ56" s="314"/>
      <c r="AR56" s="177"/>
      <c r="AS56" s="177"/>
      <c r="AT56" s="177"/>
      <c r="AU56" s="177"/>
      <c r="AV56" s="177"/>
      <c r="AW56" s="300"/>
      <c r="AX56" s="300"/>
      <c r="AY56" s="300"/>
      <c r="AZ56" s="301"/>
    </row>
    <row r="57" spans="1:52" ht="14.25" customHeight="1">
      <c r="A57" s="122">
        <v>49</v>
      </c>
      <c r="B57" s="122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296"/>
      <c r="AM57" s="177"/>
      <c r="AN57" s="177"/>
      <c r="AO57" s="177"/>
      <c r="AP57" s="177"/>
      <c r="AQ57" s="314"/>
      <c r="AR57" s="177"/>
      <c r="AS57" s="177"/>
      <c r="AT57" s="177"/>
      <c r="AU57" s="177"/>
      <c r="AV57" s="177"/>
      <c r="AW57" s="300"/>
      <c r="AX57" s="300"/>
      <c r="AY57" s="300"/>
      <c r="AZ57" s="301"/>
    </row>
    <row r="58" spans="1:52" ht="14.25" customHeight="1">
      <c r="A58" s="122">
        <v>50</v>
      </c>
      <c r="B58" s="122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296"/>
      <c r="AM58" s="177"/>
      <c r="AN58" s="177"/>
      <c r="AO58" s="177"/>
      <c r="AP58" s="177"/>
      <c r="AQ58" s="314"/>
      <c r="AR58" s="177"/>
      <c r="AS58" s="177"/>
      <c r="AT58" s="177"/>
      <c r="AU58" s="177"/>
      <c r="AV58" s="177"/>
      <c r="AW58" s="300"/>
      <c r="AX58" s="300"/>
      <c r="AY58" s="300"/>
      <c r="AZ58" s="301"/>
    </row>
    <row r="59" spans="1:52" ht="14.25" customHeight="1">
      <c r="A59" s="122">
        <v>51</v>
      </c>
      <c r="B59" s="122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296"/>
      <c r="AM59" s="177"/>
      <c r="AN59" s="177"/>
      <c r="AO59" s="177"/>
      <c r="AP59" s="177"/>
      <c r="AQ59" s="314"/>
      <c r="AR59" s="177"/>
      <c r="AS59" s="177"/>
      <c r="AT59" s="177"/>
      <c r="AU59" s="177"/>
      <c r="AV59" s="177"/>
      <c r="AW59" s="300"/>
      <c r="AX59" s="300"/>
      <c r="AY59" s="300"/>
      <c r="AZ59" s="301"/>
    </row>
    <row r="60" spans="1:52" ht="14.25" customHeight="1">
      <c r="A60" s="122">
        <v>52</v>
      </c>
      <c r="B60" s="122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296"/>
      <c r="AM60" s="177"/>
      <c r="AN60" s="177"/>
      <c r="AO60" s="177"/>
      <c r="AP60" s="177"/>
      <c r="AQ60" s="314"/>
      <c r="AR60" s="177"/>
      <c r="AS60" s="177"/>
      <c r="AT60" s="177"/>
      <c r="AU60" s="177"/>
      <c r="AV60" s="177"/>
      <c r="AW60" s="300"/>
      <c r="AX60" s="300"/>
      <c r="AY60" s="300"/>
      <c r="AZ60" s="301"/>
    </row>
    <row r="61" spans="1:52" ht="14.25" customHeight="1">
      <c r="A61" s="122">
        <v>53</v>
      </c>
      <c r="B61" s="122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296"/>
      <c r="AM61" s="177"/>
      <c r="AN61" s="177"/>
      <c r="AO61" s="177"/>
      <c r="AP61" s="177"/>
      <c r="AQ61" s="314"/>
      <c r="AR61" s="177"/>
      <c r="AS61" s="177"/>
      <c r="AT61" s="177"/>
      <c r="AU61" s="177"/>
      <c r="AV61" s="177"/>
      <c r="AW61" s="300"/>
      <c r="AX61" s="300"/>
      <c r="AY61" s="300"/>
      <c r="AZ61" s="301"/>
    </row>
    <row r="62" spans="1:52" ht="14.25" customHeight="1">
      <c r="A62" s="122">
        <v>54</v>
      </c>
      <c r="B62" s="12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296"/>
      <c r="AM62" s="177"/>
      <c r="AN62" s="177"/>
      <c r="AO62" s="177"/>
      <c r="AP62" s="177"/>
      <c r="AQ62" s="314"/>
      <c r="AR62" s="177"/>
      <c r="AS62" s="177"/>
      <c r="AT62" s="177"/>
      <c r="AU62" s="177"/>
      <c r="AV62" s="177"/>
      <c r="AW62" s="300"/>
      <c r="AX62" s="300"/>
      <c r="AY62" s="300"/>
      <c r="AZ62" s="301"/>
    </row>
    <row r="63" spans="1:52" ht="14.25" customHeight="1">
      <c r="A63" s="122">
        <v>55</v>
      </c>
      <c r="B63" s="122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296"/>
      <c r="AM63" s="177"/>
      <c r="AN63" s="177"/>
      <c r="AO63" s="177"/>
      <c r="AP63" s="177"/>
      <c r="AQ63" s="314"/>
      <c r="AR63" s="177"/>
      <c r="AS63" s="177"/>
      <c r="AT63" s="177"/>
      <c r="AU63" s="177"/>
      <c r="AV63" s="177"/>
      <c r="AW63" s="300"/>
      <c r="AX63" s="300"/>
      <c r="AY63" s="300"/>
      <c r="AZ63" s="301"/>
    </row>
    <row r="64" spans="1:52" ht="14.25" customHeight="1">
      <c r="A64" s="122">
        <v>56</v>
      </c>
      <c r="B64" s="122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296"/>
      <c r="AM64" s="177"/>
      <c r="AN64" s="177"/>
      <c r="AO64" s="177"/>
      <c r="AP64" s="177"/>
      <c r="AQ64" s="314"/>
      <c r="AR64" s="177"/>
      <c r="AS64" s="177"/>
      <c r="AT64" s="177"/>
      <c r="AU64" s="177"/>
      <c r="AV64" s="177"/>
      <c r="AW64" s="300"/>
      <c r="AX64" s="300"/>
      <c r="AY64" s="300"/>
      <c r="AZ64" s="301"/>
    </row>
    <row r="65" spans="1:52" ht="14.25" customHeight="1">
      <c r="A65" s="122">
        <v>57</v>
      </c>
      <c r="B65" s="122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296"/>
      <c r="AM65" s="177"/>
      <c r="AN65" s="177"/>
      <c r="AO65" s="177"/>
      <c r="AP65" s="177"/>
      <c r="AQ65" s="314"/>
      <c r="AR65" s="177"/>
      <c r="AS65" s="177"/>
      <c r="AT65" s="177"/>
      <c r="AU65" s="177"/>
      <c r="AV65" s="177"/>
      <c r="AW65" s="300"/>
      <c r="AX65" s="300"/>
      <c r="AY65" s="300"/>
      <c r="AZ65" s="301"/>
    </row>
    <row r="66" spans="1:52" ht="14.25" customHeight="1">
      <c r="A66" s="122">
        <v>58</v>
      </c>
      <c r="B66" s="122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296"/>
      <c r="AM66" s="177"/>
      <c r="AN66" s="177"/>
      <c r="AO66" s="177"/>
      <c r="AP66" s="177"/>
      <c r="AQ66" s="314"/>
      <c r="AR66" s="177"/>
      <c r="AS66" s="177"/>
      <c r="AT66" s="177"/>
      <c r="AU66" s="177"/>
      <c r="AV66" s="177"/>
      <c r="AW66" s="300"/>
      <c r="AX66" s="300"/>
      <c r="AY66" s="300"/>
      <c r="AZ66" s="301"/>
    </row>
    <row r="67" spans="1:52" ht="14.25" customHeight="1">
      <c r="A67" s="122">
        <v>59</v>
      </c>
      <c r="B67" s="122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296"/>
      <c r="AM67" s="177"/>
      <c r="AN67" s="177"/>
      <c r="AO67" s="177"/>
      <c r="AP67" s="177"/>
      <c r="AQ67" s="314"/>
      <c r="AR67" s="177"/>
      <c r="AS67" s="177"/>
      <c r="AT67" s="177"/>
      <c r="AU67" s="177"/>
      <c r="AV67" s="177"/>
      <c r="AW67" s="300"/>
      <c r="AX67" s="300"/>
      <c r="AY67" s="300"/>
      <c r="AZ67" s="301"/>
    </row>
    <row r="68" spans="1:52" ht="14.25" customHeight="1">
      <c r="A68" s="122">
        <v>60</v>
      </c>
      <c r="B68" s="124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297"/>
      <c r="AM68" s="181"/>
      <c r="AN68" s="181"/>
      <c r="AO68" s="181"/>
      <c r="AP68" s="181"/>
      <c r="AQ68" s="315"/>
      <c r="AR68" s="181"/>
      <c r="AS68" s="181"/>
      <c r="AT68" s="181"/>
      <c r="AU68" s="181"/>
      <c r="AV68" s="181"/>
      <c r="AW68" s="302"/>
      <c r="AX68" s="302"/>
      <c r="AY68" s="302"/>
      <c r="AZ68" s="303"/>
    </row>
    <row r="69" spans="1:52">
      <c r="A69" s="406" t="s">
        <v>11</v>
      </c>
      <c r="B69" s="406"/>
      <c r="C69" s="182">
        <f t="shared" ref="C69:AB69" si="0">COUNTIF(C9:C68,"1")</f>
        <v>2</v>
      </c>
      <c r="D69" s="182">
        <f t="shared" si="0"/>
        <v>0</v>
      </c>
      <c r="E69" s="182">
        <f t="shared" si="0"/>
        <v>1</v>
      </c>
      <c r="F69" s="182">
        <f t="shared" si="0"/>
        <v>1</v>
      </c>
      <c r="G69" s="182">
        <f t="shared" si="0"/>
        <v>0</v>
      </c>
      <c r="H69" s="182">
        <f t="shared" si="0"/>
        <v>0</v>
      </c>
      <c r="I69" s="182">
        <f t="shared" si="0"/>
        <v>0</v>
      </c>
      <c r="J69" s="182">
        <f t="shared" si="0"/>
        <v>0</v>
      </c>
      <c r="K69" s="182">
        <f t="shared" si="0"/>
        <v>0</v>
      </c>
      <c r="L69" s="182">
        <f t="shared" si="0"/>
        <v>0</v>
      </c>
      <c r="M69" s="182">
        <f t="shared" si="0"/>
        <v>0</v>
      </c>
      <c r="N69" s="182">
        <f t="shared" si="0"/>
        <v>0</v>
      </c>
      <c r="O69" s="182">
        <f t="shared" si="0"/>
        <v>1</v>
      </c>
      <c r="P69" s="182">
        <f t="shared" si="0"/>
        <v>0</v>
      </c>
      <c r="Q69" s="182">
        <f t="shared" si="0"/>
        <v>2</v>
      </c>
      <c r="R69" s="182">
        <f t="shared" si="0"/>
        <v>0</v>
      </c>
      <c r="S69" s="182">
        <f t="shared" si="0"/>
        <v>1</v>
      </c>
      <c r="T69" s="182">
        <f t="shared" si="0"/>
        <v>2</v>
      </c>
      <c r="U69" s="182">
        <f t="shared" si="0"/>
        <v>0</v>
      </c>
      <c r="V69" s="182">
        <f t="shared" si="0"/>
        <v>0</v>
      </c>
      <c r="W69" s="182">
        <f t="shared" si="0"/>
        <v>1</v>
      </c>
      <c r="X69" s="182">
        <f t="shared" si="0"/>
        <v>1</v>
      </c>
      <c r="Y69" s="182">
        <f t="shared" si="0"/>
        <v>0</v>
      </c>
      <c r="Z69" s="182">
        <f t="shared" si="0"/>
        <v>0</v>
      </c>
      <c r="AA69" s="182">
        <f t="shared" si="0"/>
        <v>2</v>
      </c>
      <c r="AB69" s="182">
        <f t="shared" si="0"/>
        <v>0</v>
      </c>
      <c r="AC69" s="182">
        <f t="shared" ref="AC69:AL69" si="1">COUNTIF(AC9:AC68,"1")</f>
        <v>0</v>
      </c>
      <c r="AD69" s="182">
        <f t="shared" si="1"/>
        <v>0</v>
      </c>
      <c r="AE69" s="182">
        <f t="shared" si="1"/>
        <v>0</v>
      </c>
      <c r="AF69" s="182">
        <f t="shared" si="1"/>
        <v>0</v>
      </c>
      <c r="AG69" s="182">
        <f t="shared" si="1"/>
        <v>1</v>
      </c>
      <c r="AH69" s="182">
        <f t="shared" si="1"/>
        <v>2</v>
      </c>
      <c r="AI69" s="182">
        <f t="shared" si="1"/>
        <v>1</v>
      </c>
      <c r="AJ69" s="182">
        <f t="shared" si="1"/>
        <v>0</v>
      </c>
      <c r="AK69" s="182">
        <f t="shared" si="1"/>
        <v>1</v>
      </c>
      <c r="AL69" s="182">
        <f t="shared" si="1"/>
        <v>0</v>
      </c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307"/>
      <c r="AX69" s="307"/>
      <c r="AY69" s="307"/>
      <c r="AZ69" s="307"/>
    </row>
    <row r="70" spans="1:52">
      <c r="A70" s="408" t="s">
        <v>12</v>
      </c>
      <c r="B70" s="408"/>
      <c r="C70" s="183">
        <f>COUNTIF(C9:C68,"2")</f>
        <v>1</v>
      </c>
      <c r="D70" s="183">
        <f>COUNTIF(D9:D68,"2")</f>
        <v>1</v>
      </c>
      <c r="E70" s="183">
        <f>COUNTIF(E9:E68,"2")</f>
        <v>0</v>
      </c>
      <c r="F70" s="183">
        <f t="shared" ref="F70:AB70" si="2">COUNTIF(F9:F68,"2")</f>
        <v>0</v>
      </c>
      <c r="G70" s="183">
        <f t="shared" si="2"/>
        <v>1</v>
      </c>
      <c r="H70" s="183">
        <f t="shared" si="2"/>
        <v>2</v>
      </c>
      <c r="I70" s="183">
        <f t="shared" si="2"/>
        <v>2</v>
      </c>
      <c r="J70" s="183">
        <f t="shared" si="2"/>
        <v>1</v>
      </c>
      <c r="K70" s="183">
        <f t="shared" si="2"/>
        <v>1</v>
      </c>
      <c r="L70" s="183">
        <f t="shared" si="2"/>
        <v>0</v>
      </c>
      <c r="M70" s="183">
        <f t="shared" si="2"/>
        <v>0</v>
      </c>
      <c r="N70" s="183">
        <f t="shared" si="2"/>
        <v>0</v>
      </c>
      <c r="O70" s="183">
        <f t="shared" si="2"/>
        <v>0</v>
      </c>
      <c r="P70" s="183">
        <f t="shared" si="2"/>
        <v>1</v>
      </c>
      <c r="Q70" s="183">
        <f t="shared" si="2"/>
        <v>0</v>
      </c>
      <c r="R70" s="183">
        <f t="shared" si="2"/>
        <v>1</v>
      </c>
      <c r="S70" s="183">
        <f t="shared" si="2"/>
        <v>0</v>
      </c>
      <c r="T70" s="183">
        <f t="shared" si="2"/>
        <v>0</v>
      </c>
      <c r="U70" s="183">
        <f t="shared" si="2"/>
        <v>1</v>
      </c>
      <c r="V70" s="183">
        <f t="shared" si="2"/>
        <v>0</v>
      </c>
      <c r="W70" s="183">
        <f t="shared" si="2"/>
        <v>0</v>
      </c>
      <c r="X70" s="183">
        <f t="shared" si="2"/>
        <v>0</v>
      </c>
      <c r="Y70" s="183">
        <f t="shared" si="2"/>
        <v>1</v>
      </c>
      <c r="Z70" s="183">
        <f t="shared" si="2"/>
        <v>2</v>
      </c>
      <c r="AA70" s="183">
        <f t="shared" si="2"/>
        <v>0</v>
      </c>
      <c r="AB70" s="183">
        <f t="shared" si="2"/>
        <v>0</v>
      </c>
      <c r="AC70" s="183">
        <f t="shared" ref="AC70:AL70" si="3">COUNTIF(AC9:AC68,"2")</f>
        <v>1</v>
      </c>
      <c r="AD70" s="183">
        <f t="shared" si="3"/>
        <v>1</v>
      </c>
      <c r="AE70" s="183">
        <f t="shared" si="3"/>
        <v>0</v>
      </c>
      <c r="AF70" s="183">
        <f t="shared" si="3"/>
        <v>1</v>
      </c>
      <c r="AG70" s="183">
        <f t="shared" si="3"/>
        <v>1</v>
      </c>
      <c r="AH70" s="183">
        <f t="shared" si="3"/>
        <v>0</v>
      </c>
      <c r="AI70" s="183">
        <f t="shared" si="3"/>
        <v>1</v>
      </c>
      <c r="AJ70" s="183">
        <f t="shared" si="3"/>
        <v>2</v>
      </c>
      <c r="AK70" s="183">
        <f t="shared" si="3"/>
        <v>0</v>
      </c>
      <c r="AL70" s="183">
        <f t="shared" si="3"/>
        <v>1</v>
      </c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308"/>
      <c r="AX70" s="308"/>
      <c r="AY70" s="308"/>
      <c r="AZ70" s="308"/>
    </row>
    <row r="71" spans="1:52" ht="15" customHeight="1">
      <c r="A71" s="408" t="s">
        <v>13</v>
      </c>
      <c r="B71" s="408"/>
      <c r="C71" s="183">
        <f t="shared" ref="C71:AB71" si="4">COUNTIF(C9:C68,"3")</f>
        <v>0</v>
      </c>
      <c r="D71" s="183">
        <f t="shared" si="4"/>
        <v>0</v>
      </c>
      <c r="E71" s="183">
        <f t="shared" si="4"/>
        <v>1</v>
      </c>
      <c r="F71" s="183">
        <f t="shared" si="4"/>
        <v>0</v>
      </c>
      <c r="G71" s="183">
        <f t="shared" si="4"/>
        <v>1</v>
      </c>
      <c r="H71" s="183">
        <f t="shared" si="4"/>
        <v>0</v>
      </c>
      <c r="I71" s="183">
        <f t="shared" si="4"/>
        <v>0</v>
      </c>
      <c r="J71" s="183">
        <f t="shared" si="4"/>
        <v>1</v>
      </c>
      <c r="K71" s="183">
        <f t="shared" si="4"/>
        <v>0</v>
      </c>
      <c r="L71" s="183">
        <f t="shared" si="4"/>
        <v>2</v>
      </c>
      <c r="M71" s="183">
        <f t="shared" si="4"/>
        <v>1</v>
      </c>
      <c r="N71" s="183">
        <f t="shared" si="4"/>
        <v>1</v>
      </c>
      <c r="O71" s="183">
        <f t="shared" si="4"/>
        <v>0</v>
      </c>
      <c r="P71" s="183">
        <f t="shared" si="4"/>
        <v>1</v>
      </c>
      <c r="Q71" s="183">
        <f t="shared" si="4"/>
        <v>0</v>
      </c>
      <c r="R71" s="183">
        <f t="shared" si="4"/>
        <v>1</v>
      </c>
      <c r="S71" s="183">
        <f t="shared" si="4"/>
        <v>0</v>
      </c>
      <c r="T71" s="183">
        <f t="shared" si="4"/>
        <v>0</v>
      </c>
      <c r="U71" s="183">
        <f t="shared" si="4"/>
        <v>1</v>
      </c>
      <c r="V71" s="183">
        <f t="shared" si="4"/>
        <v>0</v>
      </c>
      <c r="W71" s="183">
        <f t="shared" si="4"/>
        <v>1</v>
      </c>
      <c r="X71" s="183">
        <f t="shared" si="4"/>
        <v>1</v>
      </c>
      <c r="Y71" s="183">
        <f t="shared" si="4"/>
        <v>1</v>
      </c>
      <c r="Z71" s="183">
        <f t="shared" si="4"/>
        <v>0</v>
      </c>
      <c r="AA71" s="183">
        <f t="shared" si="4"/>
        <v>0</v>
      </c>
      <c r="AB71" s="183">
        <f t="shared" si="4"/>
        <v>0</v>
      </c>
      <c r="AC71" s="183">
        <f t="shared" ref="AC71:AL71" si="5">COUNTIF(AC9:AC68,"3")</f>
        <v>1</v>
      </c>
      <c r="AD71" s="183">
        <f t="shared" si="5"/>
        <v>0</v>
      </c>
      <c r="AE71" s="183">
        <f t="shared" si="5"/>
        <v>1</v>
      </c>
      <c r="AF71" s="183">
        <f t="shared" si="5"/>
        <v>0</v>
      </c>
      <c r="AG71" s="183">
        <f t="shared" si="5"/>
        <v>0</v>
      </c>
      <c r="AH71" s="183">
        <f t="shared" si="5"/>
        <v>0</v>
      </c>
      <c r="AI71" s="183">
        <f t="shared" si="5"/>
        <v>0</v>
      </c>
      <c r="AJ71" s="183">
        <f t="shared" si="5"/>
        <v>0</v>
      </c>
      <c r="AK71" s="183">
        <f t="shared" si="5"/>
        <v>0</v>
      </c>
      <c r="AL71" s="183">
        <f t="shared" si="5"/>
        <v>1</v>
      </c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308"/>
      <c r="AX71" s="308"/>
      <c r="AY71" s="308"/>
      <c r="AZ71" s="308"/>
    </row>
    <row r="72" spans="1:52" ht="15" customHeight="1">
      <c r="A72" s="408" t="s">
        <v>14</v>
      </c>
      <c r="B72" s="408"/>
      <c r="C72" s="183">
        <f t="shared" ref="C72:AB72" si="6">COUNTIF(C9:C68,"4")</f>
        <v>0</v>
      </c>
      <c r="D72" s="183">
        <f t="shared" si="6"/>
        <v>1</v>
      </c>
      <c r="E72" s="183">
        <f t="shared" si="6"/>
        <v>0</v>
      </c>
      <c r="F72" s="183">
        <f t="shared" si="6"/>
        <v>1</v>
      </c>
      <c r="G72" s="183">
        <f t="shared" si="6"/>
        <v>0</v>
      </c>
      <c r="H72" s="183">
        <f t="shared" si="6"/>
        <v>0</v>
      </c>
      <c r="I72" s="183">
        <f t="shared" si="6"/>
        <v>0</v>
      </c>
      <c r="J72" s="183">
        <f t="shared" si="6"/>
        <v>0</v>
      </c>
      <c r="K72" s="183">
        <f t="shared" si="6"/>
        <v>1</v>
      </c>
      <c r="L72" s="183">
        <f t="shared" si="6"/>
        <v>0</v>
      </c>
      <c r="M72" s="183">
        <f t="shared" si="6"/>
        <v>1</v>
      </c>
      <c r="N72" s="183">
        <f t="shared" si="6"/>
        <v>1</v>
      </c>
      <c r="O72" s="183">
        <f t="shared" si="6"/>
        <v>1</v>
      </c>
      <c r="P72" s="183">
        <f t="shared" si="6"/>
        <v>0</v>
      </c>
      <c r="Q72" s="183">
        <f t="shared" si="6"/>
        <v>0</v>
      </c>
      <c r="R72" s="183">
        <f t="shared" si="6"/>
        <v>0</v>
      </c>
      <c r="S72" s="183">
        <f t="shared" si="6"/>
        <v>1</v>
      </c>
      <c r="T72" s="183">
        <f t="shared" si="6"/>
        <v>0</v>
      </c>
      <c r="U72" s="183">
        <f t="shared" si="6"/>
        <v>0</v>
      </c>
      <c r="V72" s="183">
        <f t="shared" si="6"/>
        <v>2</v>
      </c>
      <c r="W72" s="183">
        <f t="shared" si="6"/>
        <v>0</v>
      </c>
      <c r="X72" s="183">
        <f t="shared" si="6"/>
        <v>0</v>
      </c>
      <c r="Y72" s="183">
        <f t="shared" si="6"/>
        <v>0</v>
      </c>
      <c r="Z72" s="183">
        <f t="shared" si="6"/>
        <v>0</v>
      </c>
      <c r="AA72" s="183">
        <f t="shared" si="6"/>
        <v>0</v>
      </c>
      <c r="AB72" s="183">
        <f t="shared" si="6"/>
        <v>2</v>
      </c>
      <c r="AC72" s="183">
        <f t="shared" ref="AC72:AL72" si="7">COUNTIF(AC9:AC68,"4")</f>
        <v>0</v>
      </c>
      <c r="AD72" s="183">
        <f t="shared" si="7"/>
        <v>1</v>
      </c>
      <c r="AE72" s="183">
        <f t="shared" si="7"/>
        <v>1</v>
      </c>
      <c r="AF72" s="183">
        <f t="shared" si="7"/>
        <v>1</v>
      </c>
      <c r="AG72" s="183">
        <f t="shared" si="7"/>
        <v>0</v>
      </c>
      <c r="AH72" s="183">
        <f t="shared" si="7"/>
        <v>0</v>
      </c>
      <c r="AI72" s="183">
        <f t="shared" si="7"/>
        <v>0</v>
      </c>
      <c r="AJ72" s="183">
        <f t="shared" si="7"/>
        <v>0</v>
      </c>
      <c r="AK72" s="183">
        <f t="shared" si="7"/>
        <v>1</v>
      </c>
      <c r="AL72" s="183">
        <f t="shared" si="7"/>
        <v>0</v>
      </c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308"/>
      <c r="AX72" s="308"/>
      <c r="AY72" s="308"/>
      <c r="AZ72" s="308"/>
    </row>
    <row r="73" spans="1:52" ht="15" customHeight="1">
      <c r="A73" s="409" t="s">
        <v>2</v>
      </c>
      <c r="B73" s="409"/>
      <c r="C73" s="184">
        <f t="shared" ref="C73:AB73" si="8">COUNTIF(C9:C68,"0")</f>
        <v>0</v>
      </c>
      <c r="D73" s="184">
        <f t="shared" si="8"/>
        <v>0</v>
      </c>
      <c r="E73" s="184">
        <f t="shared" si="8"/>
        <v>0</v>
      </c>
      <c r="F73" s="184">
        <f t="shared" si="8"/>
        <v>0</v>
      </c>
      <c r="G73" s="184">
        <f t="shared" si="8"/>
        <v>0</v>
      </c>
      <c r="H73" s="184">
        <f t="shared" si="8"/>
        <v>0</v>
      </c>
      <c r="I73" s="184">
        <f t="shared" si="8"/>
        <v>0</v>
      </c>
      <c r="J73" s="184">
        <f t="shared" si="8"/>
        <v>0</v>
      </c>
      <c r="K73" s="184">
        <f t="shared" si="8"/>
        <v>0</v>
      </c>
      <c r="L73" s="184">
        <f t="shared" si="8"/>
        <v>0</v>
      </c>
      <c r="M73" s="184">
        <f t="shared" si="8"/>
        <v>0</v>
      </c>
      <c r="N73" s="184">
        <f t="shared" si="8"/>
        <v>0</v>
      </c>
      <c r="O73" s="184">
        <f t="shared" si="8"/>
        <v>0</v>
      </c>
      <c r="P73" s="184">
        <f t="shared" si="8"/>
        <v>0</v>
      </c>
      <c r="Q73" s="184">
        <f t="shared" si="8"/>
        <v>0</v>
      </c>
      <c r="R73" s="184">
        <f t="shared" si="8"/>
        <v>0</v>
      </c>
      <c r="S73" s="184">
        <f t="shared" si="8"/>
        <v>0</v>
      </c>
      <c r="T73" s="184">
        <f t="shared" si="8"/>
        <v>0</v>
      </c>
      <c r="U73" s="184">
        <f t="shared" si="8"/>
        <v>0</v>
      </c>
      <c r="V73" s="184">
        <f t="shared" si="8"/>
        <v>0</v>
      </c>
      <c r="W73" s="184">
        <f t="shared" si="8"/>
        <v>0</v>
      </c>
      <c r="X73" s="184">
        <f t="shared" si="8"/>
        <v>0</v>
      </c>
      <c r="Y73" s="184">
        <f t="shared" si="8"/>
        <v>0</v>
      </c>
      <c r="Z73" s="184">
        <f t="shared" si="8"/>
        <v>0</v>
      </c>
      <c r="AA73" s="184">
        <f t="shared" si="8"/>
        <v>0</v>
      </c>
      <c r="AB73" s="184">
        <f t="shared" si="8"/>
        <v>0</v>
      </c>
      <c r="AC73" s="184">
        <f t="shared" ref="AC73:AL73" si="9">COUNTIF(AC9:AC68,"0")</f>
        <v>0</v>
      </c>
      <c r="AD73" s="184">
        <f t="shared" si="9"/>
        <v>0</v>
      </c>
      <c r="AE73" s="184">
        <f t="shared" si="9"/>
        <v>0</v>
      </c>
      <c r="AF73" s="184">
        <f t="shared" si="9"/>
        <v>0</v>
      </c>
      <c r="AG73" s="184">
        <f t="shared" si="9"/>
        <v>0</v>
      </c>
      <c r="AH73" s="184">
        <f t="shared" si="9"/>
        <v>0</v>
      </c>
      <c r="AI73" s="184">
        <f t="shared" si="9"/>
        <v>0</v>
      </c>
      <c r="AJ73" s="184">
        <f t="shared" si="9"/>
        <v>0</v>
      </c>
      <c r="AK73" s="184">
        <f t="shared" si="9"/>
        <v>0</v>
      </c>
      <c r="AL73" s="184">
        <f t="shared" si="9"/>
        <v>0</v>
      </c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309"/>
      <c r="AX73" s="309"/>
      <c r="AY73" s="309"/>
      <c r="AZ73" s="309"/>
    </row>
    <row r="74" spans="1:52" ht="15" customHeight="1">
      <c r="A74" s="384" t="s">
        <v>3</v>
      </c>
      <c r="B74" s="384"/>
      <c r="C74" s="185">
        <f t="shared" ref="C74:AB74" si="10">SUM(C69:C73)</f>
        <v>3</v>
      </c>
      <c r="D74" s="185">
        <f t="shared" si="10"/>
        <v>2</v>
      </c>
      <c r="E74" s="185">
        <f t="shared" si="10"/>
        <v>2</v>
      </c>
      <c r="F74" s="185">
        <f t="shared" si="10"/>
        <v>2</v>
      </c>
      <c r="G74" s="185">
        <f t="shared" si="10"/>
        <v>2</v>
      </c>
      <c r="H74" s="185">
        <f t="shared" si="10"/>
        <v>2</v>
      </c>
      <c r="I74" s="185">
        <f t="shared" si="10"/>
        <v>2</v>
      </c>
      <c r="J74" s="185">
        <f t="shared" si="10"/>
        <v>2</v>
      </c>
      <c r="K74" s="185">
        <f t="shared" si="10"/>
        <v>2</v>
      </c>
      <c r="L74" s="185">
        <f t="shared" si="10"/>
        <v>2</v>
      </c>
      <c r="M74" s="185">
        <f t="shared" si="10"/>
        <v>2</v>
      </c>
      <c r="N74" s="185">
        <f t="shared" si="10"/>
        <v>2</v>
      </c>
      <c r="O74" s="185">
        <f t="shared" si="10"/>
        <v>2</v>
      </c>
      <c r="P74" s="185">
        <f t="shared" si="10"/>
        <v>2</v>
      </c>
      <c r="Q74" s="185">
        <f t="shared" si="10"/>
        <v>2</v>
      </c>
      <c r="R74" s="185">
        <f t="shared" si="10"/>
        <v>2</v>
      </c>
      <c r="S74" s="185">
        <f t="shared" si="10"/>
        <v>2</v>
      </c>
      <c r="T74" s="185">
        <f t="shared" si="10"/>
        <v>2</v>
      </c>
      <c r="U74" s="185">
        <f t="shared" si="10"/>
        <v>2</v>
      </c>
      <c r="V74" s="185">
        <f t="shared" si="10"/>
        <v>2</v>
      </c>
      <c r="W74" s="185">
        <f t="shared" si="10"/>
        <v>2</v>
      </c>
      <c r="X74" s="185">
        <f t="shared" si="10"/>
        <v>2</v>
      </c>
      <c r="Y74" s="185">
        <f t="shared" si="10"/>
        <v>2</v>
      </c>
      <c r="Z74" s="185">
        <f t="shared" si="10"/>
        <v>2</v>
      </c>
      <c r="AA74" s="185">
        <f t="shared" si="10"/>
        <v>2</v>
      </c>
      <c r="AB74" s="185">
        <f t="shared" si="10"/>
        <v>2</v>
      </c>
      <c r="AC74" s="185">
        <f t="shared" ref="AC74:AL74" si="11">SUM(AC69:AC73)</f>
        <v>2</v>
      </c>
      <c r="AD74" s="185">
        <f t="shared" si="11"/>
        <v>2</v>
      </c>
      <c r="AE74" s="185">
        <f t="shared" si="11"/>
        <v>2</v>
      </c>
      <c r="AF74" s="185">
        <f t="shared" si="11"/>
        <v>2</v>
      </c>
      <c r="AG74" s="185">
        <f t="shared" si="11"/>
        <v>2</v>
      </c>
      <c r="AH74" s="185">
        <f t="shared" si="11"/>
        <v>2</v>
      </c>
      <c r="AI74" s="185">
        <f t="shared" si="11"/>
        <v>2</v>
      </c>
      <c r="AJ74" s="185">
        <f t="shared" si="11"/>
        <v>2</v>
      </c>
      <c r="AK74" s="185">
        <f t="shared" si="11"/>
        <v>2</v>
      </c>
      <c r="AL74" s="185">
        <f t="shared" si="11"/>
        <v>2</v>
      </c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302"/>
      <c r="AX74" s="302"/>
      <c r="AY74" s="302"/>
      <c r="AZ74" s="302"/>
    </row>
    <row r="75" spans="1:52" ht="15" customHeight="1">
      <c r="A75" s="186">
        <f>COUNTA(B9:B68)</f>
        <v>11</v>
      </c>
      <c r="B75" s="187" t="s">
        <v>15</v>
      </c>
      <c r="C75" s="188">
        <f>COUNTIF(C9:C68,C7)</f>
        <v>1</v>
      </c>
      <c r="D75" s="188">
        <f t="shared" ref="D75:AB75" si="12">COUNTIF(D9:D68,D7)</f>
        <v>1</v>
      </c>
      <c r="E75" s="188">
        <f t="shared" si="12"/>
        <v>1</v>
      </c>
      <c r="F75" s="188">
        <f t="shared" si="12"/>
        <v>1</v>
      </c>
      <c r="G75" s="188">
        <f t="shared" si="12"/>
        <v>1</v>
      </c>
      <c r="H75" s="188">
        <f t="shared" si="12"/>
        <v>2</v>
      </c>
      <c r="I75" s="188">
        <f t="shared" si="12"/>
        <v>2</v>
      </c>
      <c r="J75" s="188">
        <f t="shared" si="12"/>
        <v>1</v>
      </c>
      <c r="K75" s="188">
        <f t="shared" si="12"/>
        <v>1</v>
      </c>
      <c r="L75" s="188">
        <f t="shared" si="12"/>
        <v>2</v>
      </c>
      <c r="M75" s="188">
        <f t="shared" si="12"/>
        <v>1</v>
      </c>
      <c r="N75" s="188">
        <f t="shared" si="12"/>
        <v>1</v>
      </c>
      <c r="O75" s="188">
        <f t="shared" si="12"/>
        <v>1</v>
      </c>
      <c r="P75" s="188">
        <f t="shared" si="12"/>
        <v>1</v>
      </c>
      <c r="Q75" s="188">
        <f t="shared" si="12"/>
        <v>2</v>
      </c>
      <c r="R75" s="188">
        <f t="shared" si="12"/>
        <v>1</v>
      </c>
      <c r="S75" s="188">
        <f t="shared" si="12"/>
        <v>1</v>
      </c>
      <c r="T75" s="188">
        <f t="shared" si="12"/>
        <v>2</v>
      </c>
      <c r="U75" s="188">
        <f t="shared" si="12"/>
        <v>1</v>
      </c>
      <c r="V75" s="188">
        <f t="shared" si="12"/>
        <v>2</v>
      </c>
      <c r="W75" s="188">
        <f t="shared" si="12"/>
        <v>1</v>
      </c>
      <c r="X75" s="188">
        <f t="shared" si="12"/>
        <v>1</v>
      </c>
      <c r="Y75" s="188">
        <f t="shared" si="12"/>
        <v>1</v>
      </c>
      <c r="Z75" s="188">
        <f t="shared" si="12"/>
        <v>2</v>
      </c>
      <c r="AA75" s="188">
        <f t="shared" si="12"/>
        <v>2</v>
      </c>
      <c r="AB75" s="188">
        <f t="shared" si="12"/>
        <v>2</v>
      </c>
      <c r="AC75" s="188">
        <f t="shared" ref="AC75:AL75" si="13">COUNTIF(AC9:AC68,AC7)</f>
        <v>1</v>
      </c>
      <c r="AD75" s="188">
        <f t="shared" si="13"/>
        <v>1</v>
      </c>
      <c r="AE75" s="188">
        <f t="shared" si="13"/>
        <v>1</v>
      </c>
      <c r="AF75" s="188">
        <f t="shared" si="13"/>
        <v>1</v>
      </c>
      <c r="AG75" s="188">
        <f t="shared" si="13"/>
        <v>1</v>
      </c>
      <c r="AH75" s="188">
        <f t="shared" si="13"/>
        <v>2</v>
      </c>
      <c r="AI75" s="188">
        <f t="shared" si="13"/>
        <v>1</v>
      </c>
      <c r="AJ75" s="188">
        <f t="shared" si="13"/>
        <v>2</v>
      </c>
      <c r="AK75" s="188">
        <f t="shared" si="13"/>
        <v>1</v>
      </c>
      <c r="AL75" s="188">
        <f t="shared" si="13"/>
        <v>1</v>
      </c>
      <c r="AM75" s="188">
        <f t="shared" ref="AM75:AV75" si="14">COUNTIF(AM9:AM68,AM7)</f>
        <v>1</v>
      </c>
      <c r="AN75" s="188">
        <f t="shared" si="14"/>
        <v>1</v>
      </c>
      <c r="AO75" s="188">
        <f t="shared" si="14"/>
        <v>1</v>
      </c>
      <c r="AP75" s="188">
        <f t="shared" si="14"/>
        <v>2</v>
      </c>
      <c r="AQ75" s="188">
        <f t="shared" si="14"/>
        <v>1</v>
      </c>
      <c r="AR75" s="188">
        <f t="shared" si="14"/>
        <v>1</v>
      </c>
      <c r="AS75" s="188">
        <f t="shared" si="14"/>
        <v>1</v>
      </c>
      <c r="AT75" s="188">
        <f t="shared" si="14"/>
        <v>1</v>
      </c>
      <c r="AU75" s="188">
        <f t="shared" si="14"/>
        <v>1</v>
      </c>
      <c r="AV75" s="188">
        <f t="shared" si="14"/>
        <v>1</v>
      </c>
      <c r="AW75" s="188">
        <f>COUNTIF(AW9:AW68,AW6)</f>
        <v>1</v>
      </c>
      <c r="AX75" s="188">
        <f>COUNTIF(AX9:AX68,AX6)</f>
        <v>2</v>
      </c>
      <c r="AY75" s="188">
        <f>COUNTIF(AY9:AY68,AY6)</f>
        <v>1</v>
      </c>
      <c r="AZ75" s="188">
        <f>COUNTIF(AZ9:AZ68,AZ6)</f>
        <v>1</v>
      </c>
    </row>
    <row r="76" spans="1:52" ht="35.25" customHeight="1">
      <c r="A76" s="385" t="s">
        <v>6</v>
      </c>
      <c r="B76" s="385"/>
      <c r="C76" s="189">
        <f>C75*100/$A$75</f>
        <v>9.0909090909090917</v>
      </c>
      <c r="D76" s="189">
        <f t="shared" ref="D76:AB76" si="15">D75*100/$A$75</f>
        <v>9.0909090909090917</v>
      </c>
      <c r="E76" s="189">
        <f t="shared" si="15"/>
        <v>9.0909090909090917</v>
      </c>
      <c r="F76" s="189">
        <f t="shared" si="15"/>
        <v>9.0909090909090917</v>
      </c>
      <c r="G76" s="189">
        <f t="shared" si="15"/>
        <v>9.0909090909090917</v>
      </c>
      <c r="H76" s="189">
        <f t="shared" si="15"/>
        <v>18.181818181818183</v>
      </c>
      <c r="I76" s="189">
        <f t="shared" si="15"/>
        <v>18.181818181818183</v>
      </c>
      <c r="J76" s="189">
        <f t="shared" si="15"/>
        <v>9.0909090909090917</v>
      </c>
      <c r="K76" s="189">
        <f t="shared" si="15"/>
        <v>9.0909090909090917</v>
      </c>
      <c r="L76" s="189">
        <f t="shared" si="15"/>
        <v>18.181818181818183</v>
      </c>
      <c r="M76" s="189">
        <f t="shared" si="15"/>
        <v>9.0909090909090917</v>
      </c>
      <c r="N76" s="189">
        <f t="shared" si="15"/>
        <v>9.0909090909090917</v>
      </c>
      <c r="O76" s="189">
        <f t="shared" si="15"/>
        <v>9.0909090909090917</v>
      </c>
      <c r="P76" s="189">
        <f t="shared" si="15"/>
        <v>9.0909090909090917</v>
      </c>
      <c r="Q76" s="189">
        <f t="shared" si="15"/>
        <v>18.181818181818183</v>
      </c>
      <c r="R76" s="189">
        <f t="shared" si="15"/>
        <v>9.0909090909090917</v>
      </c>
      <c r="S76" s="189">
        <f t="shared" si="15"/>
        <v>9.0909090909090917</v>
      </c>
      <c r="T76" s="189">
        <f t="shared" si="15"/>
        <v>18.181818181818183</v>
      </c>
      <c r="U76" s="189">
        <f t="shared" si="15"/>
        <v>9.0909090909090917</v>
      </c>
      <c r="V76" s="189">
        <f t="shared" si="15"/>
        <v>18.181818181818183</v>
      </c>
      <c r="W76" s="189">
        <f t="shared" si="15"/>
        <v>9.0909090909090917</v>
      </c>
      <c r="X76" s="189">
        <f t="shared" si="15"/>
        <v>9.0909090909090917</v>
      </c>
      <c r="Y76" s="189">
        <f t="shared" si="15"/>
        <v>9.0909090909090917</v>
      </c>
      <c r="Z76" s="189">
        <f t="shared" si="15"/>
        <v>18.181818181818183</v>
      </c>
      <c r="AA76" s="189">
        <f t="shared" si="15"/>
        <v>18.181818181818183</v>
      </c>
      <c r="AB76" s="189">
        <f t="shared" si="15"/>
        <v>18.181818181818183</v>
      </c>
      <c r="AC76" s="189">
        <f t="shared" ref="AC76:AL76" si="16">AC75*100/$A$75</f>
        <v>9.0909090909090917</v>
      </c>
      <c r="AD76" s="189">
        <f t="shared" si="16"/>
        <v>9.0909090909090917</v>
      </c>
      <c r="AE76" s="189">
        <f t="shared" si="16"/>
        <v>9.0909090909090917</v>
      </c>
      <c r="AF76" s="189">
        <f t="shared" si="16"/>
        <v>9.0909090909090917</v>
      </c>
      <c r="AG76" s="189">
        <f t="shared" si="16"/>
        <v>9.0909090909090917</v>
      </c>
      <c r="AH76" s="189">
        <f t="shared" si="16"/>
        <v>18.181818181818183</v>
      </c>
      <c r="AI76" s="189">
        <f t="shared" si="16"/>
        <v>9.0909090909090917</v>
      </c>
      <c r="AJ76" s="189">
        <f t="shared" si="16"/>
        <v>18.181818181818183</v>
      </c>
      <c r="AK76" s="189">
        <f t="shared" si="16"/>
        <v>9.0909090909090917</v>
      </c>
      <c r="AL76" s="189">
        <f t="shared" si="16"/>
        <v>9.0909090909090917</v>
      </c>
      <c r="AM76" s="189">
        <f t="shared" ref="AM76:AZ76" si="17">AM75*100/$A$75</f>
        <v>9.0909090909090917</v>
      </c>
      <c r="AN76" s="189">
        <f t="shared" si="17"/>
        <v>9.0909090909090917</v>
      </c>
      <c r="AO76" s="189">
        <f t="shared" si="17"/>
        <v>9.0909090909090917</v>
      </c>
      <c r="AP76" s="189">
        <f t="shared" si="17"/>
        <v>18.181818181818183</v>
      </c>
      <c r="AQ76" s="189">
        <f t="shared" si="17"/>
        <v>9.0909090909090917</v>
      </c>
      <c r="AR76" s="189">
        <f t="shared" si="17"/>
        <v>9.0909090909090917</v>
      </c>
      <c r="AS76" s="189">
        <f t="shared" si="17"/>
        <v>9.0909090909090917</v>
      </c>
      <c r="AT76" s="189">
        <f t="shared" si="17"/>
        <v>9.0909090909090917</v>
      </c>
      <c r="AU76" s="189">
        <f t="shared" si="17"/>
        <v>9.0909090909090917</v>
      </c>
      <c r="AV76" s="189">
        <f t="shared" si="17"/>
        <v>9.0909090909090917</v>
      </c>
      <c r="AW76" s="189">
        <f t="shared" si="17"/>
        <v>9.0909090909090917</v>
      </c>
      <c r="AX76" s="189">
        <f t="shared" si="17"/>
        <v>18.181818181818183</v>
      </c>
      <c r="AY76" s="189">
        <f t="shared" si="17"/>
        <v>9.0909090909090917</v>
      </c>
      <c r="AZ76" s="189">
        <f t="shared" si="17"/>
        <v>9.0909090909090917</v>
      </c>
    </row>
    <row r="77" spans="1:52" s="191" customFormat="1" ht="17.25" customHeight="1">
      <c r="A77" s="400" t="s">
        <v>16</v>
      </c>
      <c r="B77" s="400"/>
      <c r="C77" s="190">
        <f>COUNTIF(C9:C68,"&gt;4")</f>
        <v>0</v>
      </c>
      <c r="D77" s="190">
        <f t="shared" ref="D77:AB77" si="18">COUNTIF(D9:D68,"&gt;4")</f>
        <v>0</v>
      </c>
      <c r="E77" s="190">
        <f t="shared" si="18"/>
        <v>0</v>
      </c>
      <c r="F77" s="190">
        <f t="shared" si="18"/>
        <v>0</v>
      </c>
      <c r="G77" s="190">
        <f t="shared" si="18"/>
        <v>0</v>
      </c>
      <c r="H77" s="190">
        <f t="shared" si="18"/>
        <v>0</v>
      </c>
      <c r="I77" s="190">
        <f t="shared" si="18"/>
        <v>0</v>
      </c>
      <c r="J77" s="190">
        <f t="shared" si="18"/>
        <v>0</v>
      </c>
      <c r="K77" s="190">
        <f t="shared" si="18"/>
        <v>0</v>
      </c>
      <c r="L77" s="190">
        <f t="shared" si="18"/>
        <v>0</v>
      </c>
      <c r="M77" s="190">
        <f t="shared" si="18"/>
        <v>0</v>
      </c>
      <c r="N77" s="190">
        <f t="shared" si="18"/>
        <v>0</v>
      </c>
      <c r="O77" s="190">
        <f t="shared" si="18"/>
        <v>0</v>
      </c>
      <c r="P77" s="190">
        <f t="shared" si="18"/>
        <v>0</v>
      </c>
      <c r="Q77" s="190">
        <f t="shared" si="18"/>
        <v>0</v>
      </c>
      <c r="R77" s="190">
        <f t="shared" si="18"/>
        <v>0</v>
      </c>
      <c r="S77" s="190">
        <f t="shared" si="18"/>
        <v>0</v>
      </c>
      <c r="T77" s="190">
        <f t="shared" si="18"/>
        <v>0</v>
      </c>
      <c r="U77" s="190">
        <f t="shared" si="18"/>
        <v>0</v>
      </c>
      <c r="V77" s="190">
        <f t="shared" si="18"/>
        <v>0</v>
      </c>
      <c r="W77" s="190">
        <f t="shared" si="18"/>
        <v>0</v>
      </c>
      <c r="X77" s="190">
        <f t="shared" si="18"/>
        <v>0</v>
      </c>
      <c r="Y77" s="190">
        <f t="shared" si="18"/>
        <v>0</v>
      </c>
      <c r="Z77" s="190">
        <f t="shared" si="18"/>
        <v>0</v>
      </c>
      <c r="AA77" s="190">
        <f t="shared" si="18"/>
        <v>0</v>
      </c>
      <c r="AB77" s="190">
        <f t="shared" si="18"/>
        <v>0</v>
      </c>
      <c r="AC77" s="190">
        <f t="shared" ref="AC77:AL77" si="19">COUNTIF(AC9:AC68,"&gt;4")</f>
        <v>0</v>
      </c>
      <c r="AD77" s="190">
        <f t="shared" si="19"/>
        <v>0</v>
      </c>
      <c r="AE77" s="190">
        <f t="shared" si="19"/>
        <v>0</v>
      </c>
      <c r="AF77" s="190">
        <f t="shared" si="19"/>
        <v>0</v>
      </c>
      <c r="AG77" s="190">
        <f t="shared" si="19"/>
        <v>0</v>
      </c>
      <c r="AH77" s="190">
        <f t="shared" si="19"/>
        <v>0</v>
      </c>
      <c r="AI77" s="190">
        <f t="shared" si="19"/>
        <v>0</v>
      </c>
      <c r="AJ77" s="190">
        <f t="shared" si="19"/>
        <v>0</v>
      </c>
      <c r="AK77" s="190">
        <f t="shared" si="19"/>
        <v>0</v>
      </c>
      <c r="AL77" s="190">
        <f t="shared" si="19"/>
        <v>0</v>
      </c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302"/>
      <c r="AX77" s="302"/>
      <c r="AY77" s="302"/>
      <c r="AZ77" s="302"/>
    </row>
    <row r="78" spans="1:52" s="191" customFormat="1" ht="11.25" customHeight="1">
      <c r="A78" s="192"/>
      <c r="B78" s="192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</row>
    <row r="79" spans="1:52" s="191" customFormat="1" ht="17.25" customHeight="1">
      <c r="A79" s="401" t="s">
        <v>4</v>
      </c>
      <c r="B79" s="401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</row>
    <row r="80" spans="1:52" ht="16.5" customHeight="1">
      <c r="A80" s="166">
        <v>1</v>
      </c>
      <c r="B80" s="194" t="s">
        <v>77</v>
      </c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</row>
    <row r="81" spans="1:82" ht="16.5" customHeight="1">
      <c r="A81" s="166">
        <v>2</v>
      </c>
      <c r="B81" s="158" t="s">
        <v>78</v>
      </c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</row>
    <row r="82" spans="1:82" ht="16.5" customHeight="1">
      <c r="B82" s="194" t="s">
        <v>79</v>
      </c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</row>
    <row r="83" spans="1:82" ht="16.5" customHeight="1">
      <c r="A83" s="166">
        <v>3</v>
      </c>
      <c r="B83" s="194" t="s">
        <v>17</v>
      </c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</row>
    <row r="84" spans="1:82"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</row>
    <row r="87" spans="1:82">
      <c r="A87" s="405"/>
      <c r="B87" s="405"/>
      <c r="C87" s="405"/>
      <c r="D87" s="405"/>
      <c r="E87" s="405"/>
      <c r="F87" s="405"/>
      <c r="G87" s="405"/>
    </row>
    <row r="88" spans="1:82" s="160" customFormat="1" ht="16.5" customHeight="1">
      <c r="A88" s="404" t="str">
        <f>"วิเคราะห์ผลการตอบของนักเรียนชั้น"&amp;Data!$D$19 &amp;"   "&amp;"จากการสอบ Pre O-NET  ปีการศึกษา"&amp;"   "&amp;Data!$D$20</f>
        <v xml:space="preserve">วิเคราะห์ผลการตอบของนักเรียนชั้น   จากการสอบ Pre O-NET  ปีการศึกษา   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158"/>
      <c r="Z88" s="158"/>
      <c r="AA88" s="158"/>
      <c r="AB88" s="158"/>
      <c r="AC88" s="158"/>
      <c r="AD88" s="158"/>
      <c r="AE88" s="158"/>
      <c r="AF88" s="158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325"/>
      <c r="BW88" s="226"/>
      <c r="BX88" s="226"/>
      <c r="BY88" s="226"/>
      <c r="BZ88" s="226"/>
      <c r="CA88" s="226"/>
      <c r="CB88" s="226"/>
      <c r="CC88" s="226"/>
      <c r="CD88" s="226"/>
    </row>
    <row r="89" spans="1:82" s="160" customFormat="1" ht="16.5" customHeight="1">
      <c r="A89" s="398" t="str">
        <f>A2</f>
        <v>กลุ่มสาระการเรียนรู้ภาษาไทย</v>
      </c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158"/>
      <c r="Z89" s="158"/>
      <c r="AA89" s="158"/>
      <c r="AB89" s="158"/>
      <c r="AC89" s="158"/>
      <c r="AD89" s="158"/>
      <c r="AE89" s="158"/>
      <c r="AF89" s="158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325"/>
      <c r="BW89" s="226"/>
      <c r="BX89" s="226"/>
      <c r="BY89" s="226"/>
      <c r="BZ89" s="226"/>
      <c r="CA89" s="226"/>
      <c r="CB89" s="226"/>
      <c r="CC89" s="226"/>
      <c r="CD89" s="226"/>
    </row>
    <row r="90" spans="1:82" s="160" customFormat="1" ht="16.5" customHeight="1">
      <c r="A90" s="404" t="str">
        <f>A3</f>
        <v>โรงเรียนบ้านกุดโบสถ์   ศูนย์พัฒนาคุณภาพและมาตรฐานการศึกษา  ชมตะวัน</v>
      </c>
      <c r="B90" s="404"/>
      <c r="C90" s="404"/>
      <c r="D90" s="404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158"/>
      <c r="Z90" s="158"/>
      <c r="AA90" s="158"/>
      <c r="AB90" s="158"/>
      <c r="AC90" s="158"/>
      <c r="AD90" s="158"/>
      <c r="AE90" s="158"/>
      <c r="AF90" s="158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325"/>
      <c r="BW90" s="226"/>
      <c r="BX90" s="226"/>
      <c r="BY90" s="226"/>
      <c r="BZ90" s="226"/>
      <c r="CA90" s="226"/>
      <c r="CB90" s="226"/>
      <c r="CC90" s="226"/>
      <c r="CD90" s="226"/>
    </row>
    <row r="91" spans="1:82" s="160" customFormat="1" ht="16.5" customHeight="1">
      <c r="A91" s="399" t="str">
        <f>A4</f>
        <v>สำนักงานเขตพื้นที่การศึกษาประถมศึกษานครราชสีมา เขต 3</v>
      </c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158"/>
      <c r="Z91" s="158"/>
      <c r="AA91" s="158"/>
      <c r="AB91" s="158"/>
      <c r="AC91" s="158"/>
      <c r="AD91" s="158"/>
      <c r="AE91" s="158"/>
      <c r="AF91" s="158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BL91" s="287"/>
      <c r="BM91" s="287"/>
      <c r="BN91" s="287"/>
      <c r="BO91" s="287"/>
      <c r="BP91" s="287"/>
      <c r="BQ91" s="287"/>
      <c r="BR91" s="287"/>
      <c r="BS91" s="287"/>
      <c r="BT91" s="287"/>
      <c r="BU91" s="287"/>
      <c r="BV91" s="325"/>
      <c r="BW91" s="379" t="s">
        <v>81</v>
      </c>
      <c r="BX91" s="379"/>
      <c r="BY91" s="379"/>
      <c r="BZ91" s="379"/>
      <c r="CA91" s="379"/>
      <c r="CB91" s="379"/>
      <c r="CC91" s="379"/>
      <c r="CD91" s="379"/>
    </row>
    <row r="92" spans="1:82" ht="15" customHeight="1">
      <c r="A92" s="410" t="s">
        <v>0</v>
      </c>
      <c r="B92" s="195"/>
      <c r="C92" s="395" t="s">
        <v>1</v>
      </c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7"/>
      <c r="BW92" s="229">
        <v>1</v>
      </c>
      <c r="BX92" s="230">
        <v>2</v>
      </c>
      <c r="BY92" s="231">
        <v>3</v>
      </c>
      <c r="BZ92" s="232">
        <v>4</v>
      </c>
      <c r="CA92" s="233">
        <v>5</v>
      </c>
      <c r="CB92" s="244" t="s">
        <v>104</v>
      </c>
      <c r="CC92" s="393" t="s">
        <v>87</v>
      </c>
      <c r="CD92" s="386" t="s">
        <v>10</v>
      </c>
    </row>
    <row r="93" spans="1:82" ht="15" customHeight="1">
      <c r="A93" s="411"/>
      <c r="B93" s="196" t="str">
        <f t="shared" ref="B93:AZ95" si="20">B6</f>
        <v>คะแนน</v>
      </c>
      <c r="C93" s="197">
        <f t="shared" si="20"/>
        <v>2</v>
      </c>
      <c r="D93" s="197">
        <f t="shared" si="20"/>
        <v>2</v>
      </c>
      <c r="E93" s="197">
        <f t="shared" si="20"/>
        <v>2</v>
      </c>
      <c r="F93" s="197">
        <f t="shared" si="20"/>
        <v>2</v>
      </c>
      <c r="G93" s="197">
        <f t="shared" si="20"/>
        <v>2</v>
      </c>
      <c r="H93" s="197">
        <f t="shared" si="20"/>
        <v>2</v>
      </c>
      <c r="I93" s="197">
        <f t="shared" si="20"/>
        <v>2</v>
      </c>
      <c r="J93" s="197">
        <f t="shared" si="20"/>
        <v>2</v>
      </c>
      <c r="K93" s="197">
        <f t="shared" si="20"/>
        <v>2</v>
      </c>
      <c r="L93" s="197">
        <f t="shared" si="20"/>
        <v>2</v>
      </c>
      <c r="M93" s="197">
        <f t="shared" si="20"/>
        <v>2</v>
      </c>
      <c r="N93" s="197">
        <f t="shared" si="20"/>
        <v>2</v>
      </c>
      <c r="O93" s="197">
        <f t="shared" si="20"/>
        <v>2</v>
      </c>
      <c r="P93" s="197">
        <f t="shared" si="20"/>
        <v>2</v>
      </c>
      <c r="Q93" s="197">
        <f t="shared" si="20"/>
        <v>2</v>
      </c>
      <c r="R93" s="197">
        <f t="shared" si="20"/>
        <v>2</v>
      </c>
      <c r="S93" s="197">
        <f t="shared" si="20"/>
        <v>2</v>
      </c>
      <c r="T93" s="197">
        <f t="shared" si="20"/>
        <v>2</v>
      </c>
      <c r="U93" s="197">
        <f t="shared" si="20"/>
        <v>2</v>
      </c>
      <c r="V93" s="197">
        <f t="shared" si="20"/>
        <v>2</v>
      </c>
      <c r="W93" s="197">
        <f t="shared" si="20"/>
        <v>2</v>
      </c>
      <c r="X93" s="197">
        <f t="shared" si="20"/>
        <v>2</v>
      </c>
      <c r="Y93" s="197">
        <f t="shared" si="20"/>
        <v>2</v>
      </c>
      <c r="Z93" s="197">
        <f t="shared" si="20"/>
        <v>2</v>
      </c>
      <c r="AA93" s="197">
        <f t="shared" si="20"/>
        <v>2</v>
      </c>
      <c r="AB93" s="197">
        <f t="shared" si="20"/>
        <v>2</v>
      </c>
      <c r="AC93" s="197">
        <f t="shared" si="20"/>
        <v>2</v>
      </c>
      <c r="AD93" s="197">
        <f t="shared" si="20"/>
        <v>2</v>
      </c>
      <c r="AE93" s="197">
        <f t="shared" si="20"/>
        <v>2</v>
      </c>
      <c r="AF93" s="197">
        <f t="shared" si="20"/>
        <v>2</v>
      </c>
      <c r="AG93" s="197">
        <f t="shared" si="20"/>
        <v>2</v>
      </c>
      <c r="AH93" s="197">
        <f t="shared" si="20"/>
        <v>2</v>
      </c>
      <c r="AI93" s="197">
        <f t="shared" si="20"/>
        <v>2</v>
      </c>
      <c r="AJ93" s="197">
        <f t="shared" si="20"/>
        <v>2</v>
      </c>
      <c r="AK93" s="197">
        <f t="shared" si="20"/>
        <v>2</v>
      </c>
      <c r="AL93" s="197">
        <f t="shared" si="20"/>
        <v>2</v>
      </c>
      <c r="AM93" s="197">
        <f t="shared" si="20"/>
        <v>2</v>
      </c>
      <c r="AN93" s="197">
        <f t="shared" si="20"/>
        <v>2</v>
      </c>
      <c r="AO93" s="197">
        <f t="shared" si="20"/>
        <v>2</v>
      </c>
      <c r="AP93" s="197">
        <f t="shared" si="20"/>
        <v>2</v>
      </c>
      <c r="AQ93" s="197">
        <f t="shared" si="20"/>
        <v>2</v>
      </c>
      <c r="AR93" s="197">
        <f t="shared" si="20"/>
        <v>2</v>
      </c>
      <c r="AS93" s="197">
        <f t="shared" si="20"/>
        <v>2</v>
      </c>
      <c r="AT93" s="197">
        <f t="shared" si="20"/>
        <v>2</v>
      </c>
      <c r="AU93" s="197">
        <f t="shared" si="20"/>
        <v>2</v>
      </c>
      <c r="AV93" s="197">
        <f t="shared" si="20"/>
        <v>2</v>
      </c>
      <c r="AW93" s="197">
        <f t="shared" si="20"/>
        <v>2</v>
      </c>
      <c r="AX93" s="197">
        <f t="shared" si="20"/>
        <v>2</v>
      </c>
      <c r="AY93" s="197">
        <f t="shared" si="20"/>
        <v>2</v>
      </c>
      <c r="AZ93" s="197">
        <f t="shared" si="20"/>
        <v>2</v>
      </c>
      <c r="BB93" s="413" t="s">
        <v>116</v>
      </c>
      <c r="BC93" s="414"/>
      <c r="BD93" s="413" t="s">
        <v>117</v>
      </c>
      <c r="BE93" s="414"/>
      <c r="BF93" s="413" t="s">
        <v>118</v>
      </c>
      <c r="BG93" s="414"/>
      <c r="BH93" s="413" t="s">
        <v>119</v>
      </c>
      <c r="BI93" s="414"/>
      <c r="BJ93" s="413" t="s">
        <v>120</v>
      </c>
      <c r="BK93" s="414"/>
      <c r="BL93" s="413" t="s">
        <v>121</v>
      </c>
      <c r="BM93" s="414"/>
      <c r="BN93" s="413" t="s">
        <v>121</v>
      </c>
      <c r="BO93" s="414"/>
      <c r="BP93" s="413" t="s">
        <v>122</v>
      </c>
      <c r="BQ93" s="414"/>
      <c r="BR93" s="413"/>
      <c r="BS93" s="414"/>
      <c r="BT93" s="413"/>
      <c r="BU93" s="414"/>
      <c r="BV93" s="192"/>
      <c r="BW93" s="229">
        <v>28</v>
      </c>
      <c r="BX93" s="230">
        <v>18</v>
      </c>
      <c r="BY93" s="231">
        <v>18</v>
      </c>
      <c r="BZ93" s="232">
        <v>22</v>
      </c>
      <c r="CA93" s="233">
        <v>14</v>
      </c>
      <c r="CB93" s="278">
        <f>SUM(BW93:CA93)</f>
        <v>100</v>
      </c>
      <c r="CC93" s="393"/>
      <c r="CD93" s="387"/>
    </row>
    <row r="94" spans="1:82" ht="15" hidden="1" customHeight="1">
      <c r="A94" s="411"/>
      <c r="B94" s="171" t="str">
        <f t="shared" si="20"/>
        <v>เฉลย</v>
      </c>
      <c r="C94" s="171">
        <f t="shared" si="20"/>
        <v>2</v>
      </c>
      <c r="D94" s="171">
        <f t="shared" si="20"/>
        <v>4</v>
      </c>
      <c r="E94" s="171">
        <f t="shared" si="20"/>
        <v>1</v>
      </c>
      <c r="F94" s="171">
        <f t="shared" si="20"/>
        <v>1</v>
      </c>
      <c r="G94" s="171">
        <f t="shared" si="20"/>
        <v>3</v>
      </c>
      <c r="H94" s="171">
        <f t="shared" si="20"/>
        <v>2</v>
      </c>
      <c r="I94" s="171">
        <f t="shared" si="20"/>
        <v>2</v>
      </c>
      <c r="J94" s="171">
        <f t="shared" si="20"/>
        <v>3</v>
      </c>
      <c r="K94" s="171">
        <f t="shared" si="20"/>
        <v>4</v>
      </c>
      <c r="L94" s="171">
        <f t="shared" si="20"/>
        <v>3</v>
      </c>
      <c r="M94" s="171">
        <f t="shared" si="20"/>
        <v>3</v>
      </c>
      <c r="N94" s="171">
        <f t="shared" si="20"/>
        <v>4</v>
      </c>
      <c r="O94" s="171">
        <f t="shared" si="20"/>
        <v>4</v>
      </c>
      <c r="P94" s="171">
        <f t="shared" si="20"/>
        <v>3</v>
      </c>
      <c r="Q94" s="171">
        <f t="shared" si="20"/>
        <v>1</v>
      </c>
      <c r="R94" s="171">
        <f t="shared" si="20"/>
        <v>2</v>
      </c>
      <c r="S94" s="171">
        <f t="shared" si="20"/>
        <v>4</v>
      </c>
      <c r="T94" s="171">
        <f t="shared" si="20"/>
        <v>1</v>
      </c>
      <c r="U94" s="171">
        <f t="shared" si="20"/>
        <v>3</v>
      </c>
      <c r="V94" s="171">
        <f t="shared" si="20"/>
        <v>4</v>
      </c>
      <c r="W94" s="171">
        <f t="shared" si="20"/>
        <v>3</v>
      </c>
      <c r="X94" s="171">
        <f t="shared" si="20"/>
        <v>3</v>
      </c>
      <c r="Y94" s="171">
        <f t="shared" si="20"/>
        <v>2</v>
      </c>
      <c r="Z94" s="171">
        <f t="shared" si="20"/>
        <v>2</v>
      </c>
      <c r="AA94" s="171">
        <f t="shared" si="20"/>
        <v>1</v>
      </c>
      <c r="AB94" s="171">
        <f t="shared" si="20"/>
        <v>4</v>
      </c>
      <c r="AC94" s="171">
        <f t="shared" si="20"/>
        <v>3</v>
      </c>
      <c r="AD94" s="171">
        <f t="shared" si="20"/>
        <v>2</v>
      </c>
      <c r="AE94" s="171">
        <f t="shared" si="20"/>
        <v>4</v>
      </c>
      <c r="AF94" s="171">
        <f t="shared" si="20"/>
        <v>4</v>
      </c>
      <c r="AG94" s="171">
        <f t="shared" si="20"/>
        <v>2</v>
      </c>
      <c r="AH94" s="171">
        <f t="shared" si="20"/>
        <v>1</v>
      </c>
      <c r="AI94" s="171">
        <f t="shared" si="20"/>
        <v>1</v>
      </c>
      <c r="AJ94" s="171">
        <f t="shared" si="20"/>
        <v>2</v>
      </c>
      <c r="AK94" s="171">
        <f t="shared" si="20"/>
        <v>4</v>
      </c>
      <c r="AL94" s="171">
        <f t="shared" si="20"/>
        <v>2</v>
      </c>
      <c r="AM94" s="171">
        <f t="shared" si="20"/>
        <v>24</v>
      </c>
      <c r="AN94" s="171">
        <f t="shared" si="20"/>
        <v>25</v>
      </c>
      <c r="AO94" s="171">
        <f t="shared" si="20"/>
        <v>35</v>
      </c>
      <c r="AP94" s="171">
        <f t="shared" si="20"/>
        <v>15</v>
      </c>
      <c r="AQ94" s="171">
        <f t="shared" si="20"/>
        <v>13</v>
      </c>
      <c r="AR94" s="171">
        <f t="shared" si="20"/>
        <v>15</v>
      </c>
      <c r="AS94" s="171">
        <f t="shared" si="20"/>
        <v>24</v>
      </c>
      <c r="AT94" s="171">
        <f t="shared" si="20"/>
        <v>14</v>
      </c>
      <c r="AU94" s="171">
        <f t="shared" si="20"/>
        <v>25</v>
      </c>
      <c r="AV94" s="171">
        <f t="shared" si="20"/>
        <v>13</v>
      </c>
      <c r="AW94" s="171">
        <f t="shared" si="20"/>
        <v>0</v>
      </c>
      <c r="AX94" s="171">
        <f t="shared" si="20"/>
        <v>0</v>
      </c>
      <c r="AY94" s="171">
        <f t="shared" si="20"/>
        <v>0</v>
      </c>
      <c r="AZ94" s="171">
        <f t="shared" si="20"/>
        <v>0</v>
      </c>
      <c r="BB94" s="389">
        <v>24</v>
      </c>
      <c r="BC94" s="390"/>
      <c r="BD94" s="389">
        <v>25</v>
      </c>
      <c r="BE94" s="390"/>
      <c r="BF94" s="389">
        <v>35</v>
      </c>
      <c r="BG94" s="390"/>
      <c r="BH94" s="389">
        <v>15</v>
      </c>
      <c r="BI94" s="390"/>
      <c r="BJ94" s="389">
        <v>13</v>
      </c>
      <c r="BK94" s="390"/>
      <c r="BL94" s="389">
        <v>15</v>
      </c>
      <c r="BM94" s="390"/>
      <c r="BN94" s="389">
        <v>24</v>
      </c>
      <c r="BO94" s="390"/>
      <c r="BP94" s="389">
        <v>14</v>
      </c>
      <c r="BQ94" s="390"/>
      <c r="BR94" s="389">
        <v>25</v>
      </c>
      <c r="BS94" s="390"/>
      <c r="BT94" s="389">
        <v>13</v>
      </c>
      <c r="BU94" s="390"/>
      <c r="BV94" s="323"/>
      <c r="BW94" s="229"/>
      <c r="BX94" s="230"/>
      <c r="BY94" s="231"/>
      <c r="BZ94" s="232"/>
      <c r="CA94" s="233"/>
      <c r="CB94" s="402" t="s">
        <v>5</v>
      </c>
      <c r="CC94" s="393"/>
      <c r="CD94" s="387"/>
    </row>
    <row r="95" spans="1:82" ht="21">
      <c r="A95" s="412"/>
      <c r="B95" s="199" t="str">
        <f t="shared" si="20"/>
        <v>ชื่อ / ข้อสอบที่</v>
      </c>
      <c r="C95" s="199">
        <f t="shared" si="20"/>
        <v>1</v>
      </c>
      <c r="D95" s="199">
        <f t="shared" si="20"/>
        <v>2</v>
      </c>
      <c r="E95" s="199">
        <f t="shared" si="20"/>
        <v>3</v>
      </c>
      <c r="F95" s="199">
        <f t="shared" si="20"/>
        <v>4</v>
      </c>
      <c r="G95" s="199">
        <f t="shared" si="20"/>
        <v>5</v>
      </c>
      <c r="H95" s="199">
        <f t="shared" si="20"/>
        <v>6</v>
      </c>
      <c r="I95" s="199">
        <f t="shared" si="20"/>
        <v>7</v>
      </c>
      <c r="J95" s="199">
        <f t="shared" si="20"/>
        <v>8</v>
      </c>
      <c r="K95" s="199">
        <f t="shared" si="20"/>
        <v>9</v>
      </c>
      <c r="L95" s="199">
        <f t="shared" si="20"/>
        <v>10</v>
      </c>
      <c r="M95" s="199">
        <f t="shared" si="20"/>
        <v>11</v>
      </c>
      <c r="N95" s="199">
        <f t="shared" si="20"/>
        <v>12</v>
      </c>
      <c r="O95" s="199">
        <f t="shared" si="20"/>
        <v>13</v>
      </c>
      <c r="P95" s="199">
        <f t="shared" si="20"/>
        <v>14</v>
      </c>
      <c r="Q95" s="199">
        <f t="shared" si="20"/>
        <v>15</v>
      </c>
      <c r="R95" s="199">
        <f t="shared" si="20"/>
        <v>16</v>
      </c>
      <c r="S95" s="199">
        <f t="shared" si="20"/>
        <v>17</v>
      </c>
      <c r="T95" s="199">
        <f t="shared" si="20"/>
        <v>18</v>
      </c>
      <c r="U95" s="199">
        <f t="shared" si="20"/>
        <v>19</v>
      </c>
      <c r="V95" s="199">
        <f t="shared" si="20"/>
        <v>20</v>
      </c>
      <c r="W95" s="199">
        <f t="shared" si="20"/>
        <v>21</v>
      </c>
      <c r="X95" s="199">
        <f t="shared" si="20"/>
        <v>22</v>
      </c>
      <c r="Y95" s="199">
        <f t="shared" si="20"/>
        <v>23</v>
      </c>
      <c r="Z95" s="199">
        <f t="shared" si="20"/>
        <v>24</v>
      </c>
      <c r="AA95" s="199">
        <f t="shared" si="20"/>
        <v>25</v>
      </c>
      <c r="AB95" s="199">
        <f t="shared" si="20"/>
        <v>26</v>
      </c>
      <c r="AC95" s="199">
        <f t="shared" si="20"/>
        <v>27</v>
      </c>
      <c r="AD95" s="199">
        <f t="shared" si="20"/>
        <v>28</v>
      </c>
      <c r="AE95" s="199">
        <f t="shared" si="20"/>
        <v>29</v>
      </c>
      <c r="AF95" s="199">
        <f t="shared" si="20"/>
        <v>30</v>
      </c>
      <c r="AG95" s="200">
        <f t="shared" si="20"/>
        <v>31</v>
      </c>
      <c r="AH95" s="200">
        <f t="shared" si="20"/>
        <v>32</v>
      </c>
      <c r="AI95" s="200">
        <f t="shared" si="20"/>
        <v>33</v>
      </c>
      <c r="AJ95" s="200">
        <f t="shared" si="20"/>
        <v>34</v>
      </c>
      <c r="AK95" s="200">
        <f t="shared" si="20"/>
        <v>35</v>
      </c>
      <c r="AL95" s="200">
        <f t="shared" si="20"/>
        <v>36</v>
      </c>
      <c r="AM95" s="340">
        <f t="shared" si="20"/>
        <v>37</v>
      </c>
      <c r="AN95" s="340">
        <f t="shared" si="20"/>
        <v>38</v>
      </c>
      <c r="AO95" s="340">
        <f t="shared" si="20"/>
        <v>39</v>
      </c>
      <c r="AP95" s="340">
        <f t="shared" si="20"/>
        <v>40</v>
      </c>
      <c r="AQ95" s="340">
        <f t="shared" si="20"/>
        <v>41</v>
      </c>
      <c r="AR95" s="340">
        <f t="shared" si="20"/>
        <v>42</v>
      </c>
      <c r="AS95" s="340">
        <f t="shared" si="20"/>
        <v>43</v>
      </c>
      <c r="AT95" s="340">
        <f t="shared" si="20"/>
        <v>44</v>
      </c>
      <c r="AU95" s="340">
        <f t="shared" si="20"/>
        <v>45</v>
      </c>
      <c r="AV95" s="340">
        <f t="shared" si="20"/>
        <v>46</v>
      </c>
      <c r="AW95" s="341">
        <f t="shared" si="20"/>
        <v>47</v>
      </c>
      <c r="AX95" s="341">
        <f t="shared" si="20"/>
        <v>48</v>
      </c>
      <c r="AY95" s="341">
        <f t="shared" si="20"/>
        <v>49</v>
      </c>
      <c r="AZ95" s="342">
        <f t="shared" si="20"/>
        <v>50</v>
      </c>
      <c r="BA95" s="168"/>
      <c r="BB95" s="391">
        <v>37</v>
      </c>
      <c r="BC95" s="392"/>
      <c r="BD95" s="391">
        <v>38</v>
      </c>
      <c r="BE95" s="392"/>
      <c r="BF95" s="391">
        <v>39</v>
      </c>
      <c r="BG95" s="392"/>
      <c r="BH95" s="391">
        <v>40</v>
      </c>
      <c r="BI95" s="392"/>
      <c r="BJ95" s="391">
        <v>41</v>
      </c>
      <c r="BK95" s="392"/>
      <c r="BL95" s="391">
        <v>42</v>
      </c>
      <c r="BM95" s="392"/>
      <c r="BN95" s="391">
        <v>43</v>
      </c>
      <c r="BO95" s="392"/>
      <c r="BP95" s="391">
        <v>44</v>
      </c>
      <c r="BQ95" s="392"/>
      <c r="BR95" s="391">
        <v>45</v>
      </c>
      <c r="BS95" s="392"/>
      <c r="BT95" s="391">
        <v>46</v>
      </c>
      <c r="BU95" s="392"/>
      <c r="BV95" s="324"/>
      <c r="BW95" s="234" t="s">
        <v>82</v>
      </c>
      <c r="BX95" s="235" t="s">
        <v>83</v>
      </c>
      <c r="BY95" s="236" t="s">
        <v>84</v>
      </c>
      <c r="BZ95" s="237" t="s">
        <v>85</v>
      </c>
      <c r="CA95" s="238" t="s">
        <v>86</v>
      </c>
      <c r="CB95" s="403"/>
      <c r="CC95" s="394"/>
      <c r="CD95" s="387"/>
    </row>
    <row r="96" spans="1:82" ht="14.25" customHeight="1">
      <c r="A96" s="201">
        <f t="shared" ref="A96:B111" si="21">IF(A9&lt;=0,"  ",A9)</f>
        <v>1</v>
      </c>
      <c r="B96" s="202" t="str">
        <f t="shared" si="21"/>
        <v>เด็กชายณัฐพงษ์     สุขพิมาน</v>
      </c>
      <c r="C96" s="317">
        <f>IF(C9&lt;=0,"  ",IF(C9=C$7,C$6,0))</f>
        <v>2</v>
      </c>
      <c r="D96" s="317">
        <f>IF(D9&lt;=0,"  ",IF(D9=D$7,D$6,0))</f>
        <v>2</v>
      </c>
      <c r="E96" s="317">
        <f t="shared" ref="C96:AB99" si="22">IF(E9&lt;=0,"  ",IF(E9=E$7,E$6,0))</f>
        <v>2</v>
      </c>
      <c r="F96" s="317">
        <f t="shared" si="22"/>
        <v>2</v>
      </c>
      <c r="G96" s="317">
        <f t="shared" si="22"/>
        <v>2</v>
      </c>
      <c r="H96" s="317">
        <f t="shared" si="22"/>
        <v>2</v>
      </c>
      <c r="I96" s="317">
        <f t="shared" si="22"/>
        <v>2</v>
      </c>
      <c r="J96" s="317">
        <f t="shared" si="22"/>
        <v>2</v>
      </c>
      <c r="K96" s="317">
        <f t="shared" si="22"/>
        <v>2</v>
      </c>
      <c r="L96" s="317">
        <f t="shared" si="22"/>
        <v>2</v>
      </c>
      <c r="M96" s="317">
        <f t="shared" si="22"/>
        <v>2</v>
      </c>
      <c r="N96" s="317">
        <f t="shared" si="22"/>
        <v>2</v>
      </c>
      <c r="O96" s="317">
        <f t="shared" si="22"/>
        <v>2</v>
      </c>
      <c r="P96" s="317">
        <f t="shared" si="22"/>
        <v>2</v>
      </c>
      <c r="Q96" s="317">
        <f t="shared" si="22"/>
        <v>2</v>
      </c>
      <c r="R96" s="317">
        <f t="shared" si="22"/>
        <v>2</v>
      </c>
      <c r="S96" s="317">
        <f t="shared" si="22"/>
        <v>2</v>
      </c>
      <c r="T96" s="317">
        <f t="shared" ref="T96:T127" si="23">IF(T9&lt;=0,"  ",IF(T9=T$7,T$6,0))</f>
        <v>2</v>
      </c>
      <c r="U96" s="317">
        <f t="shared" si="22"/>
        <v>2</v>
      </c>
      <c r="V96" s="317">
        <f t="shared" si="22"/>
        <v>2</v>
      </c>
      <c r="W96" s="317">
        <f t="shared" si="22"/>
        <v>2</v>
      </c>
      <c r="X96" s="317">
        <f t="shared" si="22"/>
        <v>2</v>
      </c>
      <c r="Y96" s="317">
        <f t="shared" si="22"/>
        <v>2</v>
      </c>
      <c r="Z96" s="317">
        <f t="shared" si="22"/>
        <v>2</v>
      </c>
      <c r="AA96" s="317">
        <f t="shared" si="22"/>
        <v>2</v>
      </c>
      <c r="AB96" s="317">
        <f t="shared" si="22"/>
        <v>2</v>
      </c>
      <c r="AC96" s="317">
        <f t="shared" ref="AC96:AL96" si="24">IF(AC9&lt;=0,"  ",IF(AC9=AC$7,AC$6,0))</f>
        <v>2</v>
      </c>
      <c r="AD96" s="317">
        <f t="shared" si="24"/>
        <v>2</v>
      </c>
      <c r="AE96" s="317">
        <f t="shared" si="24"/>
        <v>2</v>
      </c>
      <c r="AF96" s="317">
        <f t="shared" si="24"/>
        <v>2</v>
      </c>
      <c r="AG96" s="317">
        <f t="shared" si="24"/>
        <v>2</v>
      </c>
      <c r="AH96" s="317">
        <f t="shared" si="24"/>
        <v>2</v>
      </c>
      <c r="AI96" s="317">
        <f t="shared" si="24"/>
        <v>2</v>
      </c>
      <c r="AJ96" s="317">
        <f t="shared" si="24"/>
        <v>2</v>
      </c>
      <c r="AK96" s="317">
        <f t="shared" si="24"/>
        <v>2</v>
      </c>
      <c r="AL96" s="317">
        <f t="shared" si="24"/>
        <v>2</v>
      </c>
      <c r="AM96" s="318">
        <f t="shared" ref="AM96:AM127" si="25">IF(ISNA(VLOOKUP(AM9,ท27,2,0)),0,VLOOKUP(AM9,ท27,2,0))</f>
        <v>2</v>
      </c>
      <c r="AN96" s="318">
        <f t="shared" ref="AN96:AU96" si="26">IF(ISNA(VLOOKUP(AN9,ท28,2,0)),0,VLOOKUP(AN9,ท28,2,0))</f>
        <v>2</v>
      </c>
      <c r="AO96" s="318">
        <f t="shared" ref="AO96:AO127" si="27">IF(ISNA(VLOOKUP(AO9,ท29,2,0)),0,VLOOKUP(AO9,ท29,2,0))</f>
        <v>2</v>
      </c>
      <c r="AP96" s="319">
        <f t="shared" ref="AP96:AP127" si="28">IF(ISNA(VLOOKUP(AP9,ท30,2,0)),0,VLOOKUP(AP9,ท30,2,0))</f>
        <v>2</v>
      </c>
      <c r="AQ96" s="318">
        <f t="shared" ref="AQ96:AQ127" si="29">IF(ISNA(VLOOKUP(AQ9,ท31,2,0)),0,VLOOKUP(AQ9,ท31,2,0))</f>
        <v>2</v>
      </c>
      <c r="AR96" s="318">
        <f t="shared" ref="AR96:AR127" si="30">IF(ISNA(VLOOKUP(AR9,ท30,2,0)),0,VLOOKUP(AR9,ท30,2,0))</f>
        <v>2</v>
      </c>
      <c r="AS96" s="318">
        <f t="shared" ref="AS96:AS127" si="31">IF(ISNA(VLOOKUP(AS9,ท27,2,0)),0,VLOOKUP(AS9,ท27,2,0))</f>
        <v>2</v>
      </c>
      <c r="AT96" s="318">
        <f t="shared" ref="AT96:AT127" si="32">IF(ISNA(VLOOKUP(AT9,ท44,2,0)),0,VLOOKUP(AT9,ท44,2,0))</f>
        <v>2</v>
      </c>
      <c r="AU96" s="318">
        <f t="shared" si="26"/>
        <v>2</v>
      </c>
      <c r="AV96" s="318">
        <f t="shared" ref="AV96:AV127" si="33">IF(ISNA(VLOOKUP(AV9,ท31,2,0)),0,VLOOKUP(AV9,ท31,2,0))</f>
        <v>2</v>
      </c>
      <c r="AW96" s="317">
        <f t="shared" ref="AW96:AZ115" si="34">AW9</f>
        <v>2</v>
      </c>
      <c r="AX96" s="317">
        <f t="shared" si="34"/>
        <v>2</v>
      </c>
      <c r="AY96" s="317">
        <f t="shared" si="34"/>
        <v>2</v>
      </c>
      <c r="AZ96" s="317">
        <f t="shared" si="34"/>
        <v>2</v>
      </c>
      <c r="BA96" s="316"/>
      <c r="BB96" s="203">
        <v>24</v>
      </c>
      <c r="BC96" s="203">
        <v>2</v>
      </c>
      <c r="BD96" s="173">
        <v>25</v>
      </c>
      <c r="BE96" s="173">
        <v>2</v>
      </c>
      <c r="BF96" s="204">
        <v>35</v>
      </c>
      <c r="BG96" s="204">
        <v>2</v>
      </c>
      <c r="BH96" s="203">
        <v>15</v>
      </c>
      <c r="BI96" s="203">
        <v>2</v>
      </c>
      <c r="BJ96" s="203">
        <v>13</v>
      </c>
      <c r="BK96" s="203">
        <v>2</v>
      </c>
      <c r="BL96" s="203">
        <v>15</v>
      </c>
      <c r="BM96" s="203">
        <v>2</v>
      </c>
      <c r="BN96" s="203">
        <v>24</v>
      </c>
      <c r="BO96" s="203">
        <v>2</v>
      </c>
      <c r="BP96" s="203">
        <v>14</v>
      </c>
      <c r="BQ96" s="203">
        <v>2</v>
      </c>
      <c r="BR96" s="173">
        <v>25</v>
      </c>
      <c r="BS96" s="173">
        <v>2</v>
      </c>
      <c r="BT96" s="203">
        <v>13</v>
      </c>
      <c r="BU96" s="203">
        <v>2</v>
      </c>
      <c r="BV96" s="203"/>
      <c r="BW96" s="239">
        <f>SUM(C96:I96,AM96:AQ96,AW96,AZ96)</f>
        <v>28</v>
      </c>
      <c r="BX96" s="240">
        <f>SUM(J96:Q96,AY96)</f>
        <v>18</v>
      </c>
      <c r="BY96" s="241">
        <f>SUM(R96:Y96,AX96)</f>
        <v>18</v>
      </c>
      <c r="BZ96" s="242">
        <f>SUM(Z96:AJ96)</f>
        <v>22</v>
      </c>
      <c r="CA96" s="243">
        <f>SUM(AK96:AL96,AR96:AV96)</f>
        <v>14</v>
      </c>
      <c r="CB96" s="244">
        <f>SUM(BW96:CA96)</f>
        <v>100</v>
      </c>
      <c r="CC96" s="245" t="str">
        <f>IF(CB96&lt;26,"ปรับปรุง",IF(CB96&lt;46,"พอใช้",IF(CB96&lt;66,"ดี","ดีเยี่ยม")))</f>
        <v>ดีเยี่ยม</v>
      </c>
      <c r="CD96" s="246">
        <f>RANK(CB96,CB$96:CB$155)</f>
        <v>1</v>
      </c>
    </row>
    <row r="97" spans="1:82" ht="14.25" customHeight="1">
      <c r="A97" s="105">
        <f t="shared" si="21"/>
        <v>2</v>
      </c>
      <c r="B97" s="205" t="str">
        <f t="shared" si="21"/>
        <v>เด็กชายนัฐพล     เลยกระโทก(ปัญญา)</v>
      </c>
      <c r="C97" s="320">
        <f t="shared" si="22"/>
        <v>0</v>
      </c>
      <c r="D97" s="320">
        <f t="shared" si="22"/>
        <v>0</v>
      </c>
      <c r="E97" s="320">
        <f t="shared" si="22"/>
        <v>0</v>
      </c>
      <c r="F97" s="320">
        <f t="shared" si="22"/>
        <v>0</v>
      </c>
      <c r="G97" s="320">
        <f t="shared" si="22"/>
        <v>0</v>
      </c>
      <c r="H97" s="320">
        <f t="shared" si="22"/>
        <v>2</v>
      </c>
      <c r="I97" s="320">
        <f t="shared" si="22"/>
        <v>2</v>
      </c>
      <c r="J97" s="320">
        <f t="shared" si="22"/>
        <v>0</v>
      </c>
      <c r="K97" s="320">
        <f t="shared" si="22"/>
        <v>0</v>
      </c>
      <c r="L97" s="320">
        <f t="shared" si="22"/>
        <v>2</v>
      </c>
      <c r="M97" s="320">
        <f t="shared" si="22"/>
        <v>0</v>
      </c>
      <c r="N97" s="320">
        <f t="shared" si="22"/>
        <v>0</v>
      </c>
      <c r="O97" s="320">
        <f t="shared" si="22"/>
        <v>0</v>
      </c>
      <c r="P97" s="320">
        <f t="shared" si="22"/>
        <v>0</v>
      </c>
      <c r="Q97" s="320">
        <f t="shared" si="22"/>
        <v>2</v>
      </c>
      <c r="R97" s="320">
        <f t="shared" si="22"/>
        <v>0</v>
      </c>
      <c r="S97" s="320">
        <f t="shared" si="22"/>
        <v>0</v>
      </c>
      <c r="T97" s="320">
        <f t="shared" si="23"/>
        <v>2</v>
      </c>
      <c r="U97" s="320">
        <f t="shared" si="22"/>
        <v>0</v>
      </c>
      <c r="V97" s="320">
        <f t="shared" si="22"/>
        <v>2</v>
      </c>
      <c r="W97" s="320">
        <f t="shared" si="22"/>
        <v>0</v>
      </c>
      <c r="X97" s="320">
        <f t="shared" si="22"/>
        <v>0</v>
      </c>
      <c r="Y97" s="320">
        <f t="shared" si="22"/>
        <v>0</v>
      </c>
      <c r="Z97" s="320">
        <f t="shared" si="22"/>
        <v>2</v>
      </c>
      <c r="AA97" s="320">
        <f t="shared" si="22"/>
        <v>2</v>
      </c>
      <c r="AB97" s="320">
        <f t="shared" si="22"/>
        <v>2</v>
      </c>
      <c r="AC97" s="320">
        <f t="shared" ref="AC97:AL97" si="35">IF(AC10&lt;=0,"  ",IF(AC10=AC$7,AC$6,0))</f>
        <v>0</v>
      </c>
      <c r="AD97" s="320">
        <f t="shared" si="35"/>
        <v>0</v>
      </c>
      <c r="AE97" s="320">
        <f t="shared" si="35"/>
        <v>0</v>
      </c>
      <c r="AF97" s="320">
        <f t="shared" si="35"/>
        <v>0</v>
      </c>
      <c r="AG97" s="320">
        <f t="shared" si="35"/>
        <v>0</v>
      </c>
      <c r="AH97" s="320">
        <f t="shared" si="35"/>
        <v>2</v>
      </c>
      <c r="AI97" s="320">
        <f t="shared" si="35"/>
        <v>0</v>
      </c>
      <c r="AJ97" s="320">
        <f t="shared" si="35"/>
        <v>2</v>
      </c>
      <c r="AK97" s="320">
        <f t="shared" si="35"/>
        <v>0</v>
      </c>
      <c r="AL97" s="320">
        <f t="shared" si="35"/>
        <v>0</v>
      </c>
      <c r="AM97" s="319">
        <f t="shared" si="25"/>
        <v>1</v>
      </c>
      <c r="AN97" s="319">
        <f t="shared" ref="AN97" si="36">IF(ISNA(VLOOKUP(AN10,ท28,2,0)),0,VLOOKUP(AN10,ท28,2,0))</f>
        <v>1</v>
      </c>
      <c r="AO97" s="319">
        <f t="shared" si="27"/>
        <v>1</v>
      </c>
      <c r="AP97" s="319">
        <f t="shared" si="28"/>
        <v>2</v>
      </c>
      <c r="AQ97" s="319">
        <f t="shared" si="29"/>
        <v>1</v>
      </c>
      <c r="AR97" s="319">
        <f t="shared" si="30"/>
        <v>1</v>
      </c>
      <c r="AS97" s="319">
        <f t="shared" si="31"/>
        <v>1</v>
      </c>
      <c r="AT97" s="319">
        <f t="shared" si="32"/>
        <v>0</v>
      </c>
      <c r="AU97" s="319">
        <f t="shared" ref="AU97" si="37">IF(ISNA(VLOOKUP(AU10,ท28,2,0)),0,VLOOKUP(AU10,ท28,2,0))</f>
        <v>1</v>
      </c>
      <c r="AV97" s="319">
        <f t="shared" si="33"/>
        <v>1</v>
      </c>
      <c r="AW97" s="320">
        <f t="shared" si="34"/>
        <v>1</v>
      </c>
      <c r="AX97" s="320">
        <f t="shared" si="34"/>
        <v>2</v>
      </c>
      <c r="AY97" s="320">
        <f t="shared" si="34"/>
        <v>1</v>
      </c>
      <c r="AZ97" s="320">
        <f t="shared" si="34"/>
        <v>1</v>
      </c>
      <c r="BA97" s="168"/>
      <c r="BB97" s="203">
        <v>42</v>
      </c>
      <c r="BC97" s="203">
        <v>2</v>
      </c>
      <c r="BD97" s="173">
        <v>52</v>
      </c>
      <c r="BE97" s="173">
        <v>2</v>
      </c>
      <c r="BF97" s="204">
        <v>53</v>
      </c>
      <c r="BG97" s="204">
        <v>2</v>
      </c>
      <c r="BH97" s="203">
        <v>51</v>
      </c>
      <c r="BI97" s="203">
        <v>2</v>
      </c>
      <c r="BJ97" s="203">
        <v>31</v>
      </c>
      <c r="BK97" s="203">
        <v>2</v>
      </c>
      <c r="BL97" s="203">
        <v>51</v>
      </c>
      <c r="BM97" s="203">
        <v>2</v>
      </c>
      <c r="BN97" s="203">
        <v>42</v>
      </c>
      <c r="BO97" s="203">
        <v>2</v>
      </c>
      <c r="BP97" s="203">
        <v>41</v>
      </c>
      <c r="BQ97" s="203">
        <v>2</v>
      </c>
      <c r="BR97" s="173">
        <v>52</v>
      </c>
      <c r="BS97" s="173">
        <v>2</v>
      </c>
      <c r="BT97" s="203">
        <v>31</v>
      </c>
      <c r="BU97" s="203">
        <v>2</v>
      </c>
      <c r="BV97" s="203"/>
      <c r="BW97" s="247">
        <f t="shared" ref="BW97:BW155" si="38">SUM(C97:I97,AM97:AQ97,AW97,AZ97)</f>
        <v>12</v>
      </c>
      <c r="BX97" s="248">
        <f t="shared" ref="BX97:BX155" si="39">SUM(J97:Q97,AY97)</f>
        <v>5</v>
      </c>
      <c r="BY97" s="249">
        <f t="shared" ref="BY97:BY155" si="40">SUM(R97:Y97,AX97)</f>
        <v>6</v>
      </c>
      <c r="BZ97" s="250">
        <f t="shared" ref="BZ97:BZ155" si="41">SUM(Z97:AJ97)</f>
        <v>10</v>
      </c>
      <c r="CA97" s="251">
        <f t="shared" ref="CA97:CA155" si="42">SUM(AK97:AL97,AR97:AV97)</f>
        <v>4</v>
      </c>
      <c r="CB97" s="252">
        <f t="shared" ref="CB97:CB155" si="43">SUM(BW97:CA97)</f>
        <v>37</v>
      </c>
      <c r="CC97" s="253" t="str">
        <f t="shared" ref="CC97:CC155" si="44">IF(CB97&lt;26,"ปรับปรุง",IF(CB97&lt;46,"พอใช้",IF(CB97&lt;66,"ดี","ดีเยี่ยม")))</f>
        <v>พอใช้</v>
      </c>
      <c r="CD97" s="254">
        <f t="shared" ref="CD97:CD155" si="45">RANK(CB97,CB$96:CB$155)</f>
        <v>2</v>
      </c>
    </row>
    <row r="98" spans="1:82" ht="14.25" customHeight="1">
      <c r="A98" s="105">
        <f t="shared" si="21"/>
        <v>3</v>
      </c>
      <c r="B98" s="105" t="str">
        <f t="shared" si="21"/>
        <v xml:space="preserve">เด็กชายพีรพงศ์     ทำทวี </v>
      </c>
      <c r="C98" s="320" t="str">
        <f t="shared" si="22"/>
        <v xml:space="preserve">  </v>
      </c>
      <c r="D98" s="320" t="str">
        <f t="shared" si="22"/>
        <v xml:space="preserve">  </v>
      </c>
      <c r="E98" s="320" t="str">
        <f t="shared" si="22"/>
        <v xml:space="preserve">  </v>
      </c>
      <c r="F98" s="320" t="str">
        <f t="shared" si="22"/>
        <v xml:space="preserve">  </v>
      </c>
      <c r="G98" s="320" t="str">
        <f t="shared" si="22"/>
        <v xml:space="preserve">  </v>
      </c>
      <c r="H98" s="320" t="str">
        <f t="shared" si="22"/>
        <v xml:space="preserve">  </v>
      </c>
      <c r="I98" s="320" t="str">
        <f t="shared" si="22"/>
        <v xml:space="preserve">  </v>
      </c>
      <c r="J98" s="320" t="str">
        <f t="shared" si="22"/>
        <v xml:space="preserve">  </v>
      </c>
      <c r="K98" s="320" t="str">
        <f t="shared" si="22"/>
        <v xml:space="preserve">  </v>
      </c>
      <c r="L98" s="320" t="str">
        <f t="shared" si="22"/>
        <v xml:space="preserve">  </v>
      </c>
      <c r="M98" s="320" t="str">
        <f t="shared" si="22"/>
        <v xml:space="preserve">  </v>
      </c>
      <c r="N98" s="320" t="str">
        <f t="shared" si="22"/>
        <v xml:space="preserve">  </v>
      </c>
      <c r="O98" s="320" t="str">
        <f t="shared" si="22"/>
        <v xml:space="preserve">  </v>
      </c>
      <c r="P98" s="320" t="str">
        <f t="shared" si="22"/>
        <v xml:space="preserve">  </v>
      </c>
      <c r="Q98" s="320" t="str">
        <f t="shared" si="22"/>
        <v xml:space="preserve">  </v>
      </c>
      <c r="R98" s="320" t="str">
        <f t="shared" si="22"/>
        <v xml:space="preserve">  </v>
      </c>
      <c r="S98" s="320" t="str">
        <f t="shared" si="22"/>
        <v xml:space="preserve">  </v>
      </c>
      <c r="T98" s="320" t="str">
        <f t="shared" si="23"/>
        <v xml:space="preserve">  </v>
      </c>
      <c r="U98" s="320" t="str">
        <f t="shared" si="22"/>
        <v xml:space="preserve">  </v>
      </c>
      <c r="V98" s="320" t="str">
        <f t="shared" si="22"/>
        <v xml:space="preserve">  </v>
      </c>
      <c r="W98" s="320" t="str">
        <f t="shared" si="22"/>
        <v xml:space="preserve">  </v>
      </c>
      <c r="X98" s="320" t="str">
        <f t="shared" si="22"/>
        <v xml:space="preserve">  </v>
      </c>
      <c r="Y98" s="320" t="str">
        <f t="shared" si="22"/>
        <v xml:space="preserve">  </v>
      </c>
      <c r="Z98" s="320" t="str">
        <f t="shared" si="22"/>
        <v xml:space="preserve">  </v>
      </c>
      <c r="AA98" s="320" t="str">
        <f t="shared" si="22"/>
        <v xml:space="preserve">  </v>
      </c>
      <c r="AB98" s="320" t="str">
        <f t="shared" si="22"/>
        <v xml:space="preserve">  </v>
      </c>
      <c r="AC98" s="320" t="str">
        <f t="shared" ref="AC98:AL98" si="46">IF(AC11&lt;=0,"  ",IF(AC11=AC$7,AC$6,0))</f>
        <v xml:space="preserve">  </v>
      </c>
      <c r="AD98" s="320" t="str">
        <f t="shared" si="46"/>
        <v xml:space="preserve">  </v>
      </c>
      <c r="AE98" s="320" t="str">
        <f t="shared" si="46"/>
        <v xml:space="preserve">  </v>
      </c>
      <c r="AF98" s="320" t="str">
        <f t="shared" si="46"/>
        <v xml:space="preserve">  </v>
      </c>
      <c r="AG98" s="320" t="str">
        <f t="shared" si="46"/>
        <v xml:space="preserve">  </v>
      </c>
      <c r="AH98" s="320" t="str">
        <f t="shared" si="46"/>
        <v xml:space="preserve">  </v>
      </c>
      <c r="AI98" s="320" t="str">
        <f t="shared" si="46"/>
        <v xml:space="preserve">  </v>
      </c>
      <c r="AJ98" s="320" t="str">
        <f t="shared" si="46"/>
        <v xml:space="preserve">  </v>
      </c>
      <c r="AK98" s="320" t="str">
        <f t="shared" si="46"/>
        <v xml:space="preserve">  </v>
      </c>
      <c r="AL98" s="320" t="str">
        <f t="shared" si="46"/>
        <v xml:space="preserve">  </v>
      </c>
      <c r="AM98" s="319">
        <f t="shared" si="25"/>
        <v>0</v>
      </c>
      <c r="AN98" s="319">
        <f t="shared" ref="AN98" si="47">IF(ISNA(VLOOKUP(AN11,ท28,2,0)),0,VLOOKUP(AN11,ท28,2,0))</f>
        <v>0</v>
      </c>
      <c r="AO98" s="319">
        <f t="shared" si="27"/>
        <v>0</v>
      </c>
      <c r="AP98" s="319">
        <f t="shared" si="28"/>
        <v>0</v>
      </c>
      <c r="AQ98" s="319">
        <f t="shared" si="29"/>
        <v>0</v>
      </c>
      <c r="AR98" s="319">
        <f t="shared" si="30"/>
        <v>0</v>
      </c>
      <c r="AS98" s="319">
        <f t="shared" si="31"/>
        <v>0</v>
      </c>
      <c r="AT98" s="319">
        <f t="shared" si="32"/>
        <v>0</v>
      </c>
      <c r="AU98" s="319">
        <f t="shared" ref="AU98" si="48">IF(ISNA(VLOOKUP(AU11,ท28,2,0)),0,VLOOKUP(AU11,ท28,2,0))</f>
        <v>0</v>
      </c>
      <c r="AV98" s="319">
        <f t="shared" si="33"/>
        <v>0</v>
      </c>
      <c r="AW98" s="320">
        <f t="shared" ref="AW98:AX98" si="49">AW11</f>
        <v>0</v>
      </c>
      <c r="AX98" s="320">
        <f t="shared" si="49"/>
        <v>0</v>
      </c>
      <c r="AY98" s="320">
        <f t="shared" si="34"/>
        <v>0</v>
      </c>
      <c r="AZ98" s="320">
        <f t="shared" si="34"/>
        <v>0</v>
      </c>
      <c r="BB98" s="203">
        <v>12</v>
      </c>
      <c r="BC98" s="203">
        <v>1</v>
      </c>
      <c r="BD98" s="173">
        <v>12</v>
      </c>
      <c r="BE98" s="311">
        <v>1</v>
      </c>
      <c r="BF98" s="204">
        <v>13</v>
      </c>
      <c r="BG98" s="310">
        <v>1</v>
      </c>
      <c r="BH98" s="203">
        <v>11</v>
      </c>
      <c r="BI98" s="312">
        <v>1</v>
      </c>
      <c r="BJ98" s="203">
        <v>11</v>
      </c>
      <c r="BK98" s="203">
        <v>1</v>
      </c>
      <c r="BL98" s="203">
        <v>11</v>
      </c>
      <c r="BM98" s="312">
        <v>1</v>
      </c>
      <c r="BN98" s="203">
        <v>12</v>
      </c>
      <c r="BO98" s="203">
        <v>1</v>
      </c>
      <c r="BP98" s="203">
        <v>11</v>
      </c>
      <c r="BQ98" s="203">
        <v>1</v>
      </c>
      <c r="BR98" s="173">
        <v>12</v>
      </c>
      <c r="BS98" s="311">
        <v>1</v>
      </c>
      <c r="BT98" s="203">
        <v>11</v>
      </c>
      <c r="BU98" s="203">
        <v>1</v>
      </c>
      <c r="BV98" s="203"/>
      <c r="BW98" s="247">
        <f t="shared" si="38"/>
        <v>0</v>
      </c>
      <c r="BX98" s="248">
        <f t="shared" si="39"/>
        <v>0</v>
      </c>
      <c r="BY98" s="249">
        <f t="shared" si="40"/>
        <v>0</v>
      </c>
      <c r="BZ98" s="250">
        <f t="shared" si="41"/>
        <v>0</v>
      </c>
      <c r="CA98" s="251">
        <f t="shared" si="42"/>
        <v>0</v>
      </c>
      <c r="CB98" s="252">
        <f t="shared" si="43"/>
        <v>0</v>
      </c>
      <c r="CC98" s="253" t="str">
        <f t="shared" si="44"/>
        <v>ปรับปรุง</v>
      </c>
      <c r="CD98" s="254">
        <f t="shared" si="45"/>
        <v>3</v>
      </c>
    </row>
    <row r="99" spans="1:82" ht="14.25" customHeight="1">
      <c r="A99" s="105">
        <f t="shared" si="21"/>
        <v>4</v>
      </c>
      <c r="B99" s="105" t="str">
        <f t="shared" si="21"/>
        <v>เด็กชายกฤษฎีเดช      แสนเศษ</v>
      </c>
      <c r="C99" s="320">
        <f t="shared" si="22"/>
        <v>0</v>
      </c>
      <c r="D99" s="320" t="str">
        <f t="shared" si="22"/>
        <v xml:space="preserve">  </v>
      </c>
      <c r="E99" s="320" t="str">
        <f t="shared" si="22"/>
        <v xml:space="preserve">  </v>
      </c>
      <c r="F99" s="320" t="str">
        <f t="shared" si="22"/>
        <v xml:space="preserve">  </v>
      </c>
      <c r="G99" s="320" t="str">
        <f t="shared" si="22"/>
        <v xml:space="preserve">  </v>
      </c>
      <c r="H99" s="320" t="str">
        <f t="shared" si="22"/>
        <v xml:space="preserve">  </v>
      </c>
      <c r="I99" s="320" t="str">
        <f t="shared" si="22"/>
        <v xml:space="preserve">  </v>
      </c>
      <c r="J99" s="320" t="str">
        <f t="shared" si="22"/>
        <v xml:space="preserve">  </v>
      </c>
      <c r="K99" s="320" t="str">
        <f t="shared" si="22"/>
        <v xml:space="preserve">  </v>
      </c>
      <c r="L99" s="320" t="str">
        <f t="shared" si="22"/>
        <v xml:space="preserve">  </v>
      </c>
      <c r="M99" s="320" t="str">
        <f t="shared" si="22"/>
        <v xml:space="preserve">  </v>
      </c>
      <c r="N99" s="320" t="str">
        <f t="shared" si="22"/>
        <v xml:space="preserve">  </v>
      </c>
      <c r="O99" s="320" t="str">
        <f t="shared" si="22"/>
        <v xml:space="preserve">  </v>
      </c>
      <c r="P99" s="320" t="str">
        <f t="shared" si="22"/>
        <v xml:space="preserve">  </v>
      </c>
      <c r="Q99" s="320" t="str">
        <f t="shared" si="22"/>
        <v xml:space="preserve">  </v>
      </c>
      <c r="R99" s="320" t="str">
        <f t="shared" si="22"/>
        <v xml:space="preserve">  </v>
      </c>
      <c r="S99" s="320" t="str">
        <f t="shared" si="22"/>
        <v xml:space="preserve">  </v>
      </c>
      <c r="T99" s="320" t="str">
        <f t="shared" si="23"/>
        <v xml:space="preserve">  </v>
      </c>
      <c r="U99" s="320" t="str">
        <f t="shared" si="22"/>
        <v xml:space="preserve">  </v>
      </c>
      <c r="V99" s="320" t="str">
        <f t="shared" si="22"/>
        <v xml:space="preserve">  </v>
      </c>
      <c r="W99" s="320" t="str">
        <f t="shared" si="22"/>
        <v xml:space="preserve">  </v>
      </c>
      <c r="X99" s="320" t="str">
        <f t="shared" si="22"/>
        <v xml:space="preserve">  </v>
      </c>
      <c r="Y99" s="320" t="str">
        <f t="shared" si="22"/>
        <v xml:space="preserve">  </v>
      </c>
      <c r="Z99" s="320" t="str">
        <f t="shared" si="22"/>
        <v xml:space="preserve">  </v>
      </c>
      <c r="AA99" s="320" t="str">
        <f t="shared" si="22"/>
        <v xml:space="preserve">  </v>
      </c>
      <c r="AB99" s="320" t="str">
        <f t="shared" si="22"/>
        <v xml:space="preserve">  </v>
      </c>
      <c r="AC99" s="320" t="str">
        <f t="shared" ref="AC99:AL99" si="50">IF(AC12&lt;=0,"  ",IF(AC12=AC$7,AC$6,0))</f>
        <v xml:space="preserve">  </v>
      </c>
      <c r="AD99" s="320" t="str">
        <f t="shared" si="50"/>
        <v xml:space="preserve">  </v>
      </c>
      <c r="AE99" s="320" t="str">
        <f t="shared" si="50"/>
        <v xml:space="preserve">  </v>
      </c>
      <c r="AF99" s="320" t="str">
        <f t="shared" si="50"/>
        <v xml:space="preserve">  </v>
      </c>
      <c r="AG99" s="320" t="str">
        <f t="shared" si="50"/>
        <v xml:space="preserve">  </v>
      </c>
      <c r="AH99" s="320" t="str">
        <f t="shared" si="50"/>
        <v xml:space="preserve">  </v>
      </c>
      <c r="AI99" s="320" t="str">
        <f t="shared" si="50"/>
        <v xml:space="preserve">  </v>
      </c>
      <c r="AJ99" s="320" t="str">
        <f t="shared" si="50"/>
        <v xml:space="preserve">  </v>
      </c>
      <c r="AK99" s="320" t="str">
        <f t="shared" si="50"/>
        <v xml:space="preserve">  </v>
      </c>
      <c r="AL99" s="320" t="str">
        <f t="shared" si="50"/>
        <v xml:space="preserve">  </v>
      </c>
      <c r="AM99" s="319">
        <f t="shared" si="25"/>
        <v>0</v>
      </c>
      <c r="AN99" s="319">
        <f t="shared" ref="AN99" si="51">IF(ISNA(VLOOKUP(AN12,ท28,2,0)),0,VLOOKUP(AN12,ท28,2,0))</f>
        <v>0</v>
      </c>
      <c r="AO99" s="319">
        <f t="shared" si="27"/>
        <v>0</v>
      </c>
      <c r="AP99" s="319">
        <f t="shared" si="28"/>
        <v>0</v>
      </c>
      <c r="AQ99" s="319">
        <f t="shared" si="29"/>
        <v>0</v>
      </c>
      <c r="AR99" s="319">
        <f t="shared" si="30"/>
        <v>0</v>
      </c>
      <c r="AS99" s="319">
        <f t="shared" si="31"/>
        <v>0</v>
      </c>
      <c r="AT99" s="319">
        <f t="shared" si="32"/>
        <v>0</v>
      </c>
      <c r="AU99" s="319">
        <f t="shared" ref="AU99" si="52">IF(ISNA(VLOOKUP(AU12,ท28,2,0)),0,VLOOKUP(AU12,ท28,2,0))</f>
        <v>0</v>
      </c>
      <c r="AV99" s="319">
        <f t="shared" si="33"/>
        <v>0</v>
      </c>
      <c r="AW99" s="320">
        <f t="shared" ref="AW99:AX99" si="53">AW12</f>
        <v>0</v>
      </c>
      <c r="AX99" s="320">
        <f t="shared" si="53"/>
        <v>0</v>
      </c>
      <c r="AY99" s="320">
        <f t="shared" si="34"/>
        <v>0</v>
      </c>
      <c r="AZ99" s="320">
        <f t="shared" si="34"/>
        <v>0</v>
      </c>
      <c r="BB99" s="203">
        <v>14</v>
      </c>
      <c r="BC99" s="203">
        <v>1</v>
      </c>
      <c r="BD99" s="173">
        <v>15</v>
      </c>
      <c r="BE99" s="311">
        <v>1</v>
      </c>
      <c r="BF99" s="204">
        <v>15</v>
      </c>
      <c r="BG99" s="310">
        <v>1</v>
      </c>
      <c r="BH99" s="203">
        <v>12</v>
      </c>
      <c r="BI99" s="312">
        <v>1</v>
      </c>
      <c r="BJ99" s="203">
        <v>12</v>
      </c>
      <c r="BK99" s="203">
        <v>1</v>
      </c>
      <c r="BL99" s="203">
        <v>12</v>
      </c>
      <c r="BM99" s="312">
        <v>1</v>
      </c>
      <c r="BN99" s="203">
        <v>14</v>
      </c>
      <c r="BO99" s="203">
        <v>1</v>
      </c>
      <c r="BP99" s="203">
        <v>12</v>
      </c>
      <c r="BQ99" s="203">
        <v>1</v>
      </c>
      <c r="BR99" s="173">
        <v>15</v>
      </c>
      <c r="BS99" s="311">
        <v>1</v>
      </c>
      <c r="BT99" s="203">
        <v>12</v>
      </c>
      <c r="BU99" s="203">
        <v>1</v>
      </c>
      <c r="BV99" s="203"/>
      <c r="BW99" s="247">
        <f t="shared" si="38"/>
        <v>0</v>
      </c>
      <c r="BX99" s="248">
        <f t="shared" si="39"/>
        <v>0</v>
      </c>
      <c r="BY99" s="249">
        <f t="shared" si="40"/>
        <v>0</v>
      </c>
      <c r="BZ99" s="250">
        <f t="shared" si="41"/>
        <v>0</v>
      </c>
      <c r="CA99" s="251">
        <f t="shared" si="42"/>
        <v>0</v>
      </c>
      <c r="CB99" s="252">
        <f t="shared" si="43"/>
        <v>0</v>
      </c>
      <c r="CC99" s="253" t="str">
        <f t="shared" si="44"/>
        <v>ปรับปรุง</v>
      </c>
      <c r="CD99" s="254">
        <f t="shared" si="45"/>
        <v>3</v>
      </c>
    </row>
    <row r="100" spans="1:82" ht="14.25" customHeight="1">
      <c r="A100" s="105">
        <f t="shared" si="21"/>
        <v>5</v>
      </c>
      <c r="B100" s="105" t="str">
        <f t="shared" si="21"/>
        <v>เด็กชายพัสกร     เสียดกระโทก</v>
      </c>
      <c r="C100" s="320" t="str">
        <f t="shared" ref="C100:AB103" si="54">IF(C13&lt;=0,"  ",IF(C13=C$7,C$6,0))</f>
        <v xml:space="preserve">  </v>
      </c>
      <c r="D100" s="320" t="str">
        <f t="shared" si="54"/>
        <v xml:space="preserve">  </v>
      </c>
      <c r="E100" s="320" t="str">
        <f t="shared" si="54"/>
        <v xml:space="preserve">  </v>
      </c>
      <c r="F100" s="320" t="str">
        <f t="shared" si="54"/>
        <v xml:space="preserve">  </v>
      </c>
      <c r="G100" s="320" t="str">
        <f t="shared" si="54"/>
        <v xml:space="preserve">  </v>
      </c>
      <c r="H100" s="320" t="str">
        <f t="shared" si="54"/>
        <v xml:space="preserve">  </v>
      </c>
      <c r="I100" s="320" t="str">
        <f t="shared" si="54"/>
        <v xml:space="preserve">  </v>
      </c>
      <c r="J100" s="320" t="str">
        <f t="shared" si="54"/>
        <v xml:space="preserve">  </v>
      </c>
      <c r="K100" s="320" t="str">
        <f t="shared" si="54"/>
        <v xml:space="preserve">  </v>
      </c>
      <c r="L100" s="320" t="str">
        <f t="shared" si="54"/>
        <v xml:space="preserve">  </v>
      </c>
      <c r="M100" s="320" t="str">
        <f t="shared" si="54"/>
        <v xml:space="preserve">  </v>
      </c>
      <c r="N100" s="320" t="str">
        <f t="shared" si="54"/>
        <v xml:space="preserve">  </v>
      </c>
      <c r="O100" s="320" t="str">
        <f t="shared" si="54"/>
        <v xml:space="preserve">  </v>
      </c>
      <c r="P100" s="320" t="str">
        <f t="shared" si="54"/>
        <v xml:space="preserve">  </v>
      </c>
      <c r="Q100" s="320" t="str">
        <f t="shared" si="54"/>
        <v xml:space="preserve">  </v>
      </c>
      <c r="R100" s="320" t="str">
        <f t="shared" si="54"/>
        <v xml:space="preserve">  </v>
      </c>
      <c r="S100" s="320" t="str">
        <f t="shared" si="54"/>
        <v xml:space="preserve">  </v>
      </c>
      <c r="T100" s="320" t="str">
        <f t="shared" si="23"/>
        <v xml:space="preserve">  </v>
      </c>
      <c r="U100" s="320" t="str">
        <f t="shared" si="54"/>
        <v xml:space="preserve">  </v>
      </c>
      <c r="V100" s="320" t="str">
        <f t="shared" si="54"/>
        <v xml:space="preserve">  </v>
      </c>
      <c r="W100" s="320" t="str">
        <f t="shared" si="54"/>
        <v xml:space="preserve">  </v>
      </c>
      <c r="X100" s="320" t="str">
        <f t="shared" si="54"/>
        <v xml:space="preserve">  </v>
      </c>
      <c r="Y100" s="320" t="str">
        <f t="shared" si="54"/>
        <v xml:space="preserve">  </v>
      </c>
      <c r="Z100" s="320" t="str">
        <f t="shared" si="54"/>
        <v xml:space="preserve">  </v>
      </c>
      <c r="AA100" s="320" t="str">
        <f t="shared" si="54"/>
        <v xml:space="preserve">  </v>
      </c>
      <c r="AB100" s="320" t="str">
        <f t="shared" si="54"/>
        <v xml:space="preserve">  </v>
      </c>
      <c r="AC100" s="320" t="str">
        <f t="shared" ref="AC100:AL100" si="55">IF(AC13&lt;=0,"  ",IF(AC13=AC$7,AC$6,0))</f>
        <v xml:space="preserve">  </v>
      </c>
      <c r="AD100" s="320" t="str">
        <f t="shared" si="55"/>
        <v xml:space="preserve">  </v>
      </c>
      <c r="AE100" s="320" t="str">
        <f t="shared" si="55"/>
        <v xml:space="preserve">  </v>
      </c>
      <c r="AF100" s="320" t="str">
        <f t="shared" si="55"/>
        <v xml:space="preserve">  </v>
      </c>
      <c r="AG100" s="320" t="str">
        <f t="shared" si="55"/>
        <v xml:space="preserve">  </v>
      </c>
      <c r="AH100" s="320" t="str">
        <f t="shared" si="55"/>
        <v xml:space="preserve">  </v>
      </c>
      <c r="AI100" s="320" t="str">
        <f t="shared" si="55"/>
        <v xml:space="preserve">  </v>
      </c>
      <c r="AJ100" s="320" t="str">
        <f t="shared" si="55"/>
        <v xml:space="preserve">  </v>
      </c>
      <c r="AK100" s="320" t="str">
        <f t="shared" si="55"/>
        <v xml:space="preserve">  </v>
      </c>
      <c r="AL100" s="320" t="str">
        <f t="shared" si="55"/>
        <v xml:space="preserve">  </v>
      </c>
      <c r="AM100" s="319">
        <f t="shared" si="25"/>
        <v>0</v>
      </c>
      <c r="AN100" s="319">
        <f t="shared" ref="AN100" si="56">IF(ISNA(VLOOKUP(AN13,ท28,2,0)),0,VLOOKUP(AN13,ท28,2,0))</f>
        <v>0</v>
      </c>
      <c r="AO100" s="319">
        <f t="shared" si="27"/>
        <v>0</v>
      </c>
      <c r="AP100" s="319">
        <f t="shared" si="28"/>
        <v>0</v>
      </c>
      <c r="AQ100" s="319">
        <f t="shared" si="29"/>
        <v>0</v>
      </c>
      <c r="AR100" s="319">
        <f t="shared" si="30"/>
        <v>0</v>
      </c>
      <c r="AS100" s="319">
        <f t="shared" si="31"/>
        <v>0</v>
      </c>
      <c r="AT100" s="319">
        <f t="shared" si="32"/>
        <v>0</v>
      </c>
      <c r="AU100" s="319">
        <f t="shared" ref="AU100" si="57">IF(ISNA(VLOOKUP(AU13,ท28,2,0)),0,VLOOKUP(AU13,ท28,2,0))</f>
        <v>0</v>
      </c>
      <c r="AV100" s="319">
        <f t="shared" si="33"/>
        <v>0</v>
      </c>
      <c r="AW100" s="320">
        <f t="shared" ref="AW100:AX100" si="58">AW13</f>
        <v>0</v>
      </c>
      <c r="AX100" s="320">
        <f t="shared" si="58"/>
        <v>0</v>
      </c>
      <c r="AY100" s="320">
        <f t="shared" si="34"/>
        <v>0</v>
      </c>
      <c r="AZ100" s="320">
        <f t="shared" si="34"/>
        <v>0</v>
      </c>
      <c r="BB100" s="203">
        <v>21</v>
      </c>
      <c r="BC100" s="203">
        <v>1</v>
      </c>
      <c r="BD100" s="173">
        <v>21</v>
      </c>
      <c r="BE100" s="311">
        <v>1</v>
      </c>
      <c r="BF100" s="204">
        <v>23</v>
      </c>
      <c r="BG100" s="310">
        <v>1</v>
      </c>
      <c r="BH100" s="203">
        <v>13</v>
      </c>
      <c r="BI100" s="312">
        <v>1</v>
      </c>
      <c r="BJ100" s="203">
        <v>14</v>
      </c>
      <c r="BK100" s="203">
        <v>1</v>
      </c>
      <c r="BL100" s="203">
        <v>13</v>
      </c>
      <c r="BM100" s="312">
        <v>1</v>
      </c>
      <c r="BN100" s="203">
        <v>21</v>
      </c>
      <c r="BO100" s="203">
        <v>1</v>
      </c>
      <c r="BP100" s="203">
        <v>13</v>
      </c>
      <c r="BQ100" s="203">
        <v>1</v>
      </c>
      <c r="BR100" s="173">
        <v>21</v>
      </c>
      <c r="BS100" s="311">
        <v>1</v>
      </c>
      <c r="BT100" s="203">
        <v>14</v>
      </c>
      <c r="BU100" s="203">
        <v>1</v>
      </c>
      <c r="BV100" s="203"/>
      <c r="BW100" s="247">
        <f t="shared" si="38"/>
        <v>0</v>
      </c>
      <c r="BX100" s="248">
        <f t="shared" si="39"/>
        <v>0</v>
      </c>
      <c r="BY100" s="249">
        <f t="shared" si="40"/>
        <v>0</v>
      </c>
      <c r="BZ100" s="250">
        <f t="shared" si="41"/>
        <v>0</v>
      </c>
      <c r="CA100" s="251">
        <f t="shared" si="42"/>
        <v>0</v>
      </c>
      <c r="CB100" s="252">
        <f t="shared" si="43"/>
        <v>0</v>
      </c>
      <c r="CC100" s="253" t="str">
        <f t="shared" si="44"/>
        <v>ปรับปรุง</v>
      </c>
      <c r="CD100" s="254">
        <f t="shared" si="45"/>
        <v>3</v>
      </c>
    </row>
    <row r="101" spans="1:82" ht="14.25" customHeight="1">
      <c r="A101" s="105">
        <f t="shared" si="21"/>
        <v>6</v>
      </c>
      <c r="B101" s="105" t="str">
        <f t="shared" si="21"/>
        <v>เด็กหญิงอัญชลี  เขตกระโทก</v>
      </c>
      <c r="C101" s="320" t="str">
        <f t="shared" si="54"/>
        <v xml:space="preserve">  </v>
      </c>
      <c r="D101" s="320" t="str">
        <f t="shared" si="54"/>
        <v xml:space="preserve">  </v>
      </c>
      <c r="E101" s="320" t="str">
        <f t="shared" si="54"/>
        <v xml:space="preserve">  </v>
      </c>
      <c r="F101" s="320" t="str">
        <f t="shared" si="54"/>
        <v xml:space="preserve">  </v>
      </c>
      <c r="G101" s="320" t="str">
        <f t="shared" si="54"/>
        <v xml:space="preserve">  </v>
      </c>
      <c r="H101" s="320" t="str">
        <f t="shared" si="54"/>
        <v xml:space="preserve">  </v>
      </c>
      <c r="I101" s="320" t="str">
        <f t="shared" si="54"/>
        <v xml:space="preserve">  </v>
      </c>
      <c r="J101" s="320" t="str">
        <f t="shared" si="54"/>
        <v xml:space="preserve">  </v>
      </c>
      <c r="K101" s="320" t="str">
        <f t="shared" si="54"/>
        <v xml:space="preserve">  </v>
      </c>
      <c r="L101" s="320" t="str">
        <f t="shared" si="54"/>
        <v xml:space="preserve">  </v>
      </c>
      <c r="M101" s="320" t="str">
        <f t="shared" si="54"/>
        <v xml:space="preserve">  </v>
      </c>
      <c r="N101" s="320" t="str">
        <f t="shared" si="54"/>
        <v xml:space="preserve">  </v>
      </c>
      <c r="O101" s="320" t="str">
        <f t="shared" si="54"/>
        <v xml:space="preserve">  </v>
      </c>
      <c r="P101" s="320" t="str">
        <f t="shared" si="54"/>
        <v xml:space="preserve">  </v>
      </c>
      <c r="Q101" s="320" t="str">
        <f t="shared" si="54"/>
        <v xml:space="preserve">  </v>
      </c>
      <c r="R101" s="320" t="str">
        <f t="shared" si="54"/>
        <v xml:space="preserve">  </v>
      </c>
      <c r="S101" s="320" t="str">
        <f t="shared" si="54"/>
        <v xml:space="preserve">  </v>
      </c>
      <c r="T101" s="320" t="str">
        <f t="shared" si="23"/>
        <v xml:space="preserve">  </v>
      </c>
      <c r="U101" s="320" t="str">
        <f t="shared" si="54"/>
        <v xml:space="preserve">  </v>
      </c>
      <c r="V101" s="320" t="str">
        <f t="shared" si="54"/>
        <v xml:space="preserve">  </v>
      </c>
      <c r="W101" s="320" t="str">
        <f t="shared" si="54"/>
        <v xml:space="preserve">  </v>
      </c>
      <c r="X101" s="320" t="str">
        <f t="shared" si="54"/>
        <v xml:space="preserve">  </v>
      </c>
      <c r="Y101" s="320" t="str">
        <f t="shared" si="54"/>
        <v xml:space="preserve">  </v>
      </c>
      <c r="Z101" s="320" t="str">
        <f t="shared" si="54"/>
        <v xml:space="preserve">  </v>
      </c>
      <c r="AA101" s="320" t="str">
        <f t="shared" si="54"/>
        <v xml:space="preserve">  </v>
      </c>
      <c r="AB101" s="320" t="str">
        <f t="shared" si="54"/>
        <v xml:space="preserve">  </v>
      </c>
      <c r="AC101" s="320" t="str">
        <f t="shared" ref="AC101:AL101" si="59">IF(AC14&lt;=0,"  ",IF(AC14=AC$7,AC$6,0))</f>
        <v xml:space="preserve">  </v>
      </c>
      <c r="AD101" s="320" t="str">
        <f t="shared" si="59"/>
        <v xml:space="preserve">  </v>
      </c>
      <c r="AE101" s="320" t="str">
        <f t="shared" si="59"/>
        <v xml:space="preserve">  </v>
      </c>
      <c r="AF101" s="320" t="str">
        <f t="shared" si="59"/>
        <v xml:space="preserve">  </v>
      </c>
      <c r="AG101" s="320" t="str">
        <f t="shared" si="59"/>
        <v xml:space="preserve">  </v>
      </c>
      <c r="AH101" s="320" t="str">
        <f t="shared" si="59"/>
        <v xml:space="preserve">  </v>
      </c>
      <c r="AI101" s="320" t="str">
        <f t="shared" si="59"/>
        <v xml:space="preserve">  </v>
      </c>
      <c r="AJ101" s="320" t="str">
        <f t="shared" si="59"/>
        <v xml:space="preserve">  </v>
      </c>
      <c r="AK101" s="320" t="str">
        <f t="shared" si="59"/>
        <v xml:space="preserve">  </v>
      </c>
      <c r="AL101" s="320" t="str">
        <f t="shared" si="59"/>
        <v xml:space="preserve">  </v>
      </c>
      <c r="AM101" s="319">
        <f t="shared" si="25"/>
        <v>0</v>
      </c>
      <c r="AN101" s="319">
        <f t="shared" ref="AN101" si="60">IF(ISNA(VLOOKUP(AN14,ท28,2,0)),0,VLOOKUP(AN14,ท28,2,0))</f>
        <v>0</v>
      </c>
      <c r="AO101" s="319">
        <f t="shared" si="27"/>
        <v>0</v>
      </c>
      <c r="AP101" s="319">
        <f t="shared" si="28"/>
        <v>0</v>
      </c>
      <c r="AQ101" s="319">
        <f t="shared" si="29"/>
        <v>0</v>
      </c>
      <c r="AR101" s="319">
        <f t="shared" si="30"/>
        <v>0</v>
      </c>
      <c r="AS101" s="319">
        <f t="shared" si="31"/>
        <v>0</v>
      </c>
      <c r="AT101" s="319">
        <f t="shared" si="32"/>
        <v>0</v>
      </c>
      <c r="AU101" s="319">
        <f t="shared" ref="AU101" si="61">IF(ISNA(VLOOKUP(AU14,ท28,2,0)),0,VLOOKUP(AU14,ท28,2,0))</f>
        <v>0</v>
      </c>
      <c r="AV101" s="319">
        <f t="shared" si="33"/>
        <v>0</v>
      </c>
      <c r="AW101" s="320">
        <f t="shared" ref="AW101:AX101" si="62">AW14</f>
        <v>0</v>
      </c>
      <c r="AX101" s="320">
        <f t="shared" si="62"/>
        <v>0</v>
      </c>
      <c r="AY101" s="320">
        <f t="shared" si="34"/>
        <v>0</v>
      </c>
      <c r="AZ101" s="320">
        <f t="shared" si="34"/>
        <v>0</v>
      </c>
      <c r="BB101" s="203">
        <v>22</v>
      </c>
      <c r="BC101" s="203">
        <v>1</v>
      </c>
      <c r="BD101" s="173">
        <v>22</v>
      </c>
      <c r="BE101" s="311">
        <v>1</v>
      </c>
      <c r="BF101" s="204">
        <v>25</v>
      </c>
      <c r="BG101" s="310">
        <v>1</v>
      </c>
      <c r="BH101" s="203">
        <v>14</v>
      </c>
      <c r="BI101" s="312">
        <v>1</v>
      </c>
      <c r="BJ101" s="203">
        <v>15</v>
      </c>
      <c r="BK101" s="203">
        <v>1</v>
      </c>
      <c r="BL101" s="203">
        <v>14</v>
      </c>
      <c r="BM101" s="312">
        <v>1</v>
      </c>
      <c r="BN101" s="203">
        <v>22</v>
      </c>
      <c r="BO101" s="203">
        <v>1</v>
      </c>
      <c r="BP101" s="203">
        <v>15</v>
      </c>
      <c r="BQ101" s="203">
        <v>1</v>
      </c>
      <c r="BR101" s="173">
        <v>22</v>
      </c>
      <c r="BS101" s="311">
        <v>1</v>
      </c>
      <c r="BT101" s="203">
        <v>15</v>
      </c>
      <c r="BU101" s="203">
        <v>1</v>
      </c>
      <c r="BV101" s="203"/>
      <c r="BW101" s="247">
        <f t="shared" si="38"/>
        <v>0</v>
      </c>
      <c r="BX101" s="248">
        <f t="shared" si="39"/>
        <v>0</v>
      </c>
      <c r="BY101" s="249">
        <f t="shared" si="40"/>
        <v>0</v>
      </c>
      <c r="BZ101" s="250">
        <f t="shared" si="41"/>
        <v>0</v>
      </c>
      <c r="CA101" s="251">
        <f t="shared" si="42"/>
        <v>0</v>
      </c>
      <c r="CB101" s="252">
        <f t="shared" si="43"/>
        <v>0</v>
      </c>
      <c r="CC101" s="253" t="str">
        <f t="shared" si="44"/>
        <v>ปรับปรุง</v>
      </c>
      <c r="CD101" s="254">
        <f t="shared" si="45"/>
        <v>3</v>
      </c>
    </row>
    <row r="102" spans="1:82" ht="14.25" customHeight="1">
      <c r="A102" s="105">
        <f t="shared" si="21"/>
        <v>7</v>
      </c>
      <c r="B102" s="105" t="str">
        <f t="shared" si="21"/>
        <v>เด็กหญิงนารีรัตน์  พันธ์ลาว</v>
      </c>
      <c r="C102" s="320" t="str">
        <f t="shared" si="54"/>
        <v xml:space="preserve">  </v>
      </c>
      <c r="D102" s="320" t="str">
        <f t="shared" si="54"/>
        <v xml:space="preserve">  </v>
      </c>
      <c r="E102" s="320" t="str">
        <f t="shared" si="54"/>
        <v xml:space="preserve">  </v>
      </c>
      <c r="F102" s="320" t="str">
        <f t="shared" si="54"/>
        <v xml:space="preserve">  </v>
      </c>
      <c r="G102" s="320" t="str">
        <f t="shared" si="54"/>
        <v xml:space="preserve">  </v>
      </c>
      <c r="H102" s="320" t="str">
        <f t="shared" si="54"/>
        <v xml:space="preserve">  </v>
      </c>
      <c r="I102" s="320" t="str">
        <f t="shared" si="54"/>
        <v xml:space="preserve">  </v>
      </c>
      <c r="J102" s="320" t="str">
        <f t="shared" si="54"/>
        <v xml:space="preserve">  </v>
      </c>
      <c r="K102" s="320" t="str">
        <f t="shared" si="54"/>
        <v xml:space="preserve">  </v>
      </c>
      <c r="L102" s="320" t="str">
        <f t="shared" si="54"/>
        <v xml:space="preserve">  </v>
      </c>
      <c r="M102" s="320" t="str">
        <f t="shared" si="54"/>
        <v xml:space="preserve">  </v>
      </c>
      <c r="N102" s="320" t="str">
        <f t="shared" si="54"/>
        <v xml:space="preserve">  </v>
      </c>
      <c r="O102" s="320" t="str">
        <f t="shared" si="54"/>
        <v xml:space="preserve">  </v>
      </c>
      <c r="P102" s="320" t="str">
        <f t="shared" si="54"/>
        <v xml:space="preserve">  </v>
      </c>
      <c r="Q102" s="320" t="str">
        <f t="shared" si="54"/>
        <v xml:space="preserve">  </v>
      </c>
      <c r="R102" s="320" t="str">
        <f t="shared" si="54"/>
        <v xml:space="preserve">  </v>
      </c>
      <c r="S102" s="320" t="str">
        <f t="shared" si="54"/>
        <v xml:space="preserve">  </v>
      </c>
      <c r="T102" s="320" t="str">
        <f t="shared" si="23"/>
        <v xml:space="preserve">  </v>
      </c>
      <c r="U102" s="320" t="str">
        <f t="shared" si="54"/>
        <v xml:space="preserve">  </v>
      </c>
      <c r="V102" s="320" t="str">
        <f t="shared" si="54"/>
        <v xml:space="preserve">  </v>
      </c>
      <c r="W102" s="320" t="str">
        <f t="shared" si="54"/>
        <v xml:space="preserve">  </v>
      </c>
      <c r="X102" s="320" t="str">
        <f t="shared" si="54"/>
        <v xml:space="preserve">  </v>
      </c>
      <c r="Y102" s="320" t="str">
        <f t="shared" si="54"/>
        <v xml:space="preserve">  </v>
      </c>
      <c r="Z102" s="320" t="str">
        <f t="shared" si="54"/>
        <v xml:space="preserve">  </v>
      </c>
      <c r="AA102" s="320" t="str">
        <f t="shared" si="54"/>
        <v xml:space="preserve">  </v>
      </c>
      <c r="AB102" s="320" t="str">
        <f t="shared" si="54"/>
        <v xml:space="preserve">  </v>
      </c>
      <c r="AC102" s="320" t="str">
        <f t="shared" ref="AC102:AL102" si="63">IF(AC15&lt;=0,"  ",IF(AC15=AC$7,AC$6,0))</f>
        <v xml:space="preserve">  </v>
      </c>
      <c r="AD102" s="320" t="str">
        <f t="shared" si="63"/>
        <v xml:space="preserve">  </v>
      </c>
      <c r="AE102" s="320" t="str">
        <f t="shared" si="63"/>
        <v xml:space="preserve">  </v>
      </c>
      <c r="AF102" s="320" t="str">
        <f t="shared" si="63"/>
        <v xml:space="preserve">  </v>
      </c>
      <c r="AG102" s="320" t="str">
        <f t="shared" si="63"/>
        <v xml:space="preserve">  </v>
      </c>
      <c r="AH102" s="320" t="str">
        <f t="shared" si="63"/>
        <v xml:space="preserve">  </v>
      </c>
      <c r="AI102" s="320" t="str">
        <f t="shared" si="63"/>
        <v xml:space="preserve">  </v>
      </c>
      <c r="AJ102" s="320" t="str">
        <f t="shared" si="63"/>
        <v xml:space="preserve">  </v>
      </c>
      <c r="AK102" s="320" t="str">
        <f t="shared" si="63"/>
        <v xml:space="preserve">  </v>
      </c>
      <c r="AL102" s="320" t="str">
        <f t="shared" si="63"/>
        <v xml:space="preserve">  </v>
      </c>
      <c r="AM102" s="319">
        <f t="shared" si="25"/>
        <v>0</v>
      </c>
      <c r="AN102" s="319">
        <f t="shared" ref="AN102" si="64">IF(ISNA(VLOOKUP(AN15,ท28,2,0)),0,VLOOKUP(AN15,ท28,2,0))</f>
        <v>0</v>
      </c>
      <c r="AO102" s="319">
        <f t="shared" si="27"/>
        <v>0</v>
      </c>
      <c r="AP102" s="319">
        <f t="shared" si="28"/>
        <v>0</v>
      </c>
      <c r="AQ102" s="319">
        <f t="shared" si="29"/>
        <v>0</v>
      </c>
      <c r="AR102" s="319">
        <f t="shared" si="30"/>
        <v>0</v>
      </c>
      <c r="AS102" s="319">
        <f t="shared" si="31"/>
        <v>0</v>
      </c>
      <c r="AT102" s="319">
        <f t="shared" si="32"/>
        <v>0</v>
      </c>
      <c r="AU102" s="319">
        <f t="shared" ref="AU102" si="65">IF(ISNA(VLOOKUP(AU15,ท28,2,0)),0,VLOOKUP(AU15,ท28,2,0))</f>
        <v>0</v>
      </c>
      <c r="AV102" s="319">
        <f t="shared" si="33"/>
        <v>0</v>
      </c>
      <c r="AW102" s="320">
        <f t="shared" ref="AW102:AX102" si="66">AW15</f>
        <v>0</v>
      </c>
      <c r="AX102" s="320">
        <f t="shared" si="66"/>
        <v>0</v>
      </c>
      <c r="AY102" s="320">
        <f t="shared" si="34"/>
        <v>0</v>
      </c>
      <c r="AZ102" s="320">
        <f t="shared" si="34"/>
        <v>0</v>
      </c>
      <c r="BB102" s="203">
        <v>23</v>
      </c>
      <c r="BC102" s="203">
        <v>1</v>
      </c>
      <c r="BD102" s="173">
        <v>23</v>
      </c>
      <c r="BE102" s="311">
        <v>1</v>
      </c>
      <c r="BF102" s="204">
        <v>31</v>
      </c>
      <c r="BG102" s="310">
        <v>1</v>
      </c>
      <c r="BH102" s="203">
        <v>21</v>
      </c>
      <c r="BI102" s="312">
        <v>1</v>
      </c>
      <c r="BJ102" s="203">
        <v>21</v>
      </c>
      <c r="BK102" s="203">
        <v>1</v>
      </c>
      <c r="BL102" s="203">
        <v>21</v>
      </c>
      <c r="BM102" s="312">
        <v>1</v>
      </c>
      <c r="BN102" s="203">
        <v>23</v>
      </c>
      <c r="BO102" s="203">
        <v>1</v>
      </c>
      <c r="BP102" s="203">
        <v>21</v>
      </c>
      <c r="BQ102" s="203">
        <v>1</v>
      </c>
      <c r="BR102" s="173">
        <v>23</v>
      </c>
      <c r="BS102" s="311">
        <v>1</v>
      </c>
      <c r="BT102" s="203">
        <v>21</v>
      </c>
      <c r="BU102" s="203">
        <v>1</v>
      </c>
      <c r="BV102" s="203"/>
      <c r="BW102" s="247">
        <f t="shared" si="38"/>
        <v>0</v>
      </c>
      <c r="BX102" s="248">
        <f t="shared" si="39"/>
        <v>0</v>
      </c>
      <c r="BY102" s="249">
        <f t="shared" si="40"/>
        <v>0</v>
      </c>
      <c r="BZ102" s="250">
        <f t="shared" si="41"/>
        <v>0</v>
      </c>
      <c r="CA102" s="251">
        <f t="shared" si="42"/>
        <v>0</v>
      </c>
      <c r="CB102" s="252">
        <f t="shared" si="43"/>
        <v>0</v>
      </c>
      <c r="CC102" s="253" t="str">
        <f t="shared" si="44"/>
        <v>ปรับปรุง</v>
      </c>
      <c r="CD102" s="254">
        <f t="shared" si="45"/>
        <v>3</v>
      </c>
    </row>
    <row r="103" spans="1:82" ht="14.25" customHeight="1">
      <c r="A103" s="105">
        <f t="shared" si="21"/>
        <v>8</v>
      </c>
      <c r="B103" s="105" t="str">
        <f t="shared" si="21"/>
        <v>เด็กหญิงอรปรียา  แพทย์รังสี</v>
      </c>
      <c r="C103" s="320" t="str">
        <f t="shared" si="54"/>
        <v xml:space="preserve">  </v>
      </c>
      <c r="D103" s="320" t="str">
        <f t="shared" si="54"/>
        <v xml:space="preserve">  </v>
      </c>
      <c r="E103" s="320" t="str">
        <f t="shared" si="54"/>
        <v xml:space="preserve">  </v>
      </c>
      <c r="F103" s="320" t="str">
        <f t="shared" si="54"/>
        <v xml:space="preserve">  </v>
      </c>
      <c r="G103" s="320" t="str">
        <f t="shared" si="54"/>
        <v xml:space="preserve">  </v>
      </c>
      <c r="H103" s="320" t="str">
        <f t="shared" si="54"/>
        <v xml:space="preserve">  </v>
      </c>
      <c r="I103" s="320" t="str">
        <f t="shared" si="54"/>
        <v xml:space="preserve">  </v>
      </c>
      <c r="J103" s="320" t="str">
        <f t="shared" si="54"/>
        <v xml:space="preserve">  </v>
      </c>
      <c r="K103" s="320" t="str">
        <f t="shared" si="54"/>
        <v xml:space="preserve">  </v>
      </c>
      <c r="L103" s="320" t="str">
        <f t="shared" si="54"/>
        <v xml:space="preserve">  </v>
      </c>
      <c r="M103" s="320" t="str">
        <f t="shared" si="54"/>
        <v xml:space="preserve">  </v>
      </c>
      <c r="N103" s="320" t="str">
        <f t="shared" si="54"/>
        <v xml:space="preserve">  </v>
      </c>
      <c r="O103" s="320" t="str">
        <f t="shared" si="54"/>
        <v xml:space="preserve">  </v>
      </c>
      <c r="P103" s="320" t="str">
        <f t="shared" si="54"/>
        <v xml:space="preserve">  </v>
      </c>
      <c r="Q103" s="320" t="str">
        <f t="shared" si="54"/>
        <v xml:space="preserve">  </v>
      </c>
      <c r="R103" s="320" t="str">
        <f t="shared" si="54"/>
        <v xml:space="preserve">  </v>
      </c>
      <c r="S103" s="320" t="str">
        <f t="shared" si="54"/>
        <v xml:space="preserve">  </v>
      </c>
      <c r="T103" s="320" t="str">
        <f t="shared" si="23"/>
        <v xml:space="preserve">  </v>
      </c>
      <c r="U103" s="320" t="str">
        <f t="shared" si="54"/>
        <v xml:space="preserve">  </v>
      </c>
      <c r="V103" s="320" t="str">
        <f t="shared" si="54"/>
        <v xml:space="preserve">  </v>
      </c>
      <c r="W103" s="320" t="str">
        <f t="shared" si="54"/>
        <v xml:space="preserve">  </v>
      </c>
      <c r="X103" s="320" t="str">
        <f t="shared" si="54"/>
        <v xml:space="preserve">  </v>
      </c>
      <c r="Y103" s="320" t="str">
        <f t="shared" si="54"/>
        <v xml:space="preserve">  </v>
      </c>
      <c r="Z103" s="320" t="str">
        <f t="shared" si="54"/>
        <v xml:space="preserve">  </v>
      </c>
      <c r="AA103" s="320" t="str">
        <f t="shared" si="54"/>
        <v xml:space="preserve">  </v>
      </c>
      <c r="AB103" s="320" t="str">
        <f t="shared" si="54"/>
        <v xml:space="preserve">  </v>
      </c>
      <c r="AC103" s="320" t="str">
        <f t="shared" ref="AC103:AL103" si="67">IF(AC16&lt;=0,"  ",IF(AC16=AC$7,AC$6,0))</f>
        <v xml:space="preserve">  </v>
      </c>
      <c r="AD103" s="320" t="str">
        <f t="shared" si="67"/>
        <v xml:space="preserve">  </v>
      </c>
      <c r="AE103" s="320" t="str">
        <f t="shared" si="67"/>
        <v xml:space="preserve">  </v>
      </c>
      <c r="AF103" s="320" t="str">
        <f t="shared" si="67"/>
        <v xml:space="preserve">  </v>
      </c>
      <c r="AG103" s="320" t="str">
        <f t="shared" si="67"/>
        <v xml:space="preserve">  </v>
      </c>
      <c r="AH103" s="320" t="str">
        <f t="shared" si="67"/>
        <v xml:space="preserve">  </v>
      </c>
      <c r="AI103" s="320" t="str">
        <f t="shared" si="67"/>
        <v xml:space="preserve">  </v>
      </c>
      <c r="AJ103" s="320" t="str">
        <f t="shared" si="67"/>
        <v xml:space="preserve">  </v>
      </c>
      <c r="AK103" s="320" t="str">
        <f t="shared" si="67"/>
        <v xml:space="preserve">  </v>
      </c>
      <c r="AL103" s="320" t="str">
        <f t="shared" si="67"/>
        <v xml:space="preserve">  </v>
      </c>
      <c r="AM103" s="319">
        <f t="shared" si="25"/>
        <v>0</v>
      </c>
      <c r="AN103" s="319">
        <f t="shared" ref="AN103" si="68">IF(ISNA(VLOOKUP(AN16,ท28,2,0)),0,VLOOKUP(AN16,ท28,2,0))</f>
        <v>0</v>
      </c>
      <c r="AO103" s="319">
        <f t="shared" si="27"/>
        <v>0</v>
      </c>
      <c r="AP103" s="319">
        <f t="shared" si="28"/>
        <v>0</v>
      </c>
      <c r="AQ103" s="319">
        <f t="shared" si="29"/>
        <v>0</v>
      </c>
      <c r="AR103" s="319">
        <f t="shared" si="30"/>
        <v>0</v>
      </c>
      <c r="AS103" s="319">
        <f t="shared" si="31"/>
        <v>0</v>
      </c>
      <c r="AT103" s="319">
        <f t="shared" si="32"/>
        <v>0</v>
      </c>
      <c r="AU103" s="319">
        <f t="shared" ref="AU103" si="69">IF(ISNA(VLOOKUP(AU16,ท28,2,0)),0,VLOOKUP(AU16,ท28,2,0))</f>
        <v>0</v>
      </c>
      <c r="AV103" s="319">
        <f t="shared" si="33"/>
        <v>0</v>
      </c>
      <c r="AW103" s="320">
        <f t="shared" ref="AW103:AX103" si="70">AW16</f>
        <v>0</v>
      </c>
      <c r="AX103" s="320">
        <f t="shared" si="70"/>
        <v>0</v>
      </c>
      <c r="AY103" s="320">
        <f t="shared" si="34"/>
        <v>0</v>
      </c>
      <c r="AZ103" s="320">
        <f t="shared" si="34"/>
        <v>0</v>
      </c>
      <c r="BB103" s="203">
        <v>25</v>
      </c>
      <c r="BC103" s="203">
        <v>1</v>
      </c>
      <c r="BD103" s="173">
        <v>24</v>
      </c>
      <c r="BE103" s="311">
        <v>1</v>
      </c>
      <c r="BF103" s="204">
        <v>32</v>
      </c>
      <c r="BG103" s="310">
        <v>1</v>
      </c>
      <c r="BH103" s="203">
        <v>25</v>
      </c>
      <c r="BI103" s="312">
        <v>1</v>
      </c>
      <c r="BJ103" s="203">
        <v>23</v>
      </c>
      <c r="BK103" s="203">
        <v>1</v>
      </c>
      <c r="BL103" s="203">
        <v>25</v>
      </c>
      <c r="BM103" s="312">
        <v>1</v>
      </c>
      <c r="BN103" s="203">
        <v>25</v>
      </c>
      <c r="BO103" s="203">
        <v>1</v>
      </c>
      <c r="BP103" s="203">
        <v>24</v>
      </c>
      <c r="BQ103" s="203">
        <v>1</v>
      </c>
      <c r="BR103" s="173">
        <v>24</v>
      </c>
      <c r="BS103" s="311">
        <v>1</v>
      </c>
      <c r="BT103" s="203">
        <v>23</v>
      </c>
      <c r="BU103" s="203">
        <v>1</v>
      </c>
      <c r="BV103" s="203"/>
      <c r="BW103" s="247">
        <f t="shared" si="38"/>
        <v>0</v>
      </c>
      <c r="BX103" s="248">
        <f t="shared" si="39"/>
        <v>0</v>
      </c>
      <c r="BY103" s="249">
        <f t="shared" si="40"/>
        <v>0</v>
      </c>
      <c r="BZ103" s="250">
        <f t="shared" si="41"/>
        <v>0</v>
      </c>
      <c r="CA103" s="251">
        <f t="shared" si="42"/>
        <v>0</v>
      </c>
      <c r="CB103" s="252">
        <f t="shared" si="43"/>
        <v>0</v>
      </c>
      <c r="CC103" s="253" t="str">
        <f t="shared" si="44"/>
        <v>ปรับปรุง</v>
      </c>
      <c r="CD103" s="254">
        <f t="shared" si="45"/>
        <v>3</v>
      </c>
    </row>
    <row r="104" spans="1:82" ht="14.25" customHeight="1">
      <c r="A104" s="105">
        <f t="shared" si="21"/>
        <v>9</v>
      </c>
      <c r="B104" s="105" t="str">
        <f t="shared" si="21"/>
        <v>เด็กหญิงจันทร์จิรา     เตือประโคน</v>
      </c>
      <c r="C104" s="320" t="str">
        <f t="shared" ref="C104:AB107" si="71">IF(C17&lt;=0,"  ",IF(C17=C$7,C$6,0))</f>
        <v xml:space="preserve">  </v>
      </c>
      <c r="D104" s="320" t="str">
        <f t="shared" si="71"/>
        <v xml:space="preserve">  </v>
      </c>
      <c r="E104" s="320" t="str">
        <f t="shared" si="71"/>
        <v xml:space="preserve">  </v>
      </c>
      <c r="F104" s="320" t="str">
        <f t="shared" si="71"/>
        <v xml:space="preserve">  </v>
      </c>
      <c r="G104" s="320" t="str">
        <f t="shared" si="71"/>
        <v xml:space="preserve">  </v>
      </c>
      <c r="H104" s="320" t="str">
        <f t="shared" si="71"/>
        <v xml:space="preserve">  </v>
      </c>
      <c r="I104" s="320" t="str">
        <f t="shared" si="71"/>
        <v xml:space="preserve">  </v>
      </c>
      <c r="J104" s="320" t="str">
        <f t="shared" si="71"/>
        <v xml:space="preserve">  </v>
      </c>
      <c r="K104" s="320" t="str">
        <f t="shared" si="71"/>
        <v xml:space="preserve">  </v>
      </c>
      <c r="L104" s="320" t="str">
        <f t="shared" si="71"/>
        <v xml:space="preserve">  </v>
      </c>
      <c r="M104" s="320" t="str">
        <f t="shared" si="71"/>
        <v xml:space="preserve">  </v>
      </c>
      <c r="N104" s="320" t="str">
        <f t="shared" si="71"/>
        <v xml:space="preserve">  </v>
      </c>
      <c r="O104" s="320" t="str">
        <f t="shared" si="71"/>
        <v xml:space="preserve">  </v>
      </c>
      <c r="P104" s="320" t="str">
        <f t="shared" si="71"/>
        <v xml:space="preserve">  </v>
      </c>
      <c r="Q104" s="320" t="str">
        <f t="shared" si="71"/>
        <v xml:space="preserve">  </v>
      </c>
      <c r="R104" s="320" t="str">
        <f t="shared" si="71"/>
        <v xml:space="preserve">  </v>
      </c>
      <c r="S104" s="320" t="str">
        <f t="shared" si="71"/>
        <v xml:space="preserve">  </v>
      </c>
      <c r="T104" s="320" t="str">
        <f t="shared" si="23"/>
        <v xml:space="preserve">  </v>
      </c>
      <c r="U104" s="320" t="str">
        <f t="shared" si="71"/>
        <v xml:space="preserve">  </v>
      </c>
      <c r="V104" s="320" t="str">
        <f t="shared" si="71"/>
        <v xml:space="preserve">  </v>
      </c>
      <c r="W104" s="320" t="str">
        <f t="shared" si="71"/>
        <v xml:space="preserve">  </v>
      </c>
      <c r="X104" s="320" t="str">
        <f t="shared" si="71"/>
        <v xml:space="preserve">  </v>
      </c>
      <c r="Y104" s="320" t="str">
        <f t="shared" si="71"/>
        <v xml:space="preserve">  </v>
      </c>
      <c r="Z104" s="320" t="str">
        <f t="shared" si="71"/>
        <v xml:space="preserve">  </v>
      </c>
      <c r="AA104" s="320" t="str">
        <f t="shared" si="71"/>
        <v xml:space="preserve">  </v>
      </c>
      <c r="AB104" s="320" t="str">
        <f t="shared" si="71"/>
        <v xml:space="preserve">  </v>
      </c>
      <c r="AC104" s="320" t="str">
        <f t="shared" ref="AC104:AL104" si="72">IF(AC17&lt;=0,"  ",IF(AC17=AC$7,AC$6,0))</f>
        <v xml:space="preserve">  </v>
      </c>
      <c r="AD104" s="320" t="str">
        <f t="shared" si="72"/>
        <v xml:space="preserve">  </v>
      </c>
      <c r="AE104" s="320" t="str">
        <f t="shared" si="72"/>
        <v xml:space="preserve">  </v>
      </c>
      <c r="AF104" s="320" t="str">
        <f t="shared" si="72"/>
        <v xml:space="preserve">  </v>
      </c>
      <c r="AG104" s="320" t="str">
        <f t="shared" si="72"/>
        <v xml:space="preserve">  </v>
      </c>
      <c r="AH104" s="320" t="str">
        <f t="shared" si="72"/>
        <v xml:space="preserve">  </v>
      </c>
      <c r="AI104" s="320" t="str">
        <f t="shared" si="72"/>
        <v xml:space="preserve">  </v>
      </c>
      <c r="AJ104" s="320" t="str">
        <f t="shared" si="72"/>
        <v xml:space="preserve">  </v>
      </c>
      <c r="AK104" s="320" t="str">
        <f t="shared" si="72"/>
        <v xml:space="preserve">  </v>
      </c>
      <c r="AL104" s="320" t="str">
        <f t="shared" si="72"/>
        <v xml:space="preserve">  </v>
      </c>
      <c r="AM104" s="319">
        <f t="shared" si="25"/>
        <v>0</v>
      </c>
      <c r="AN104" s="319">
        <f t="shared" ref="AN104" si="73">IF(ISNA(VLOOKUP(AN17,ท28,2,0)),0,VLOOKUP(AN17,ท28,2,0))</f>
        <v>0</v>
      </c>
      <c r="AO104" s="319">
        <f t="shared" si="27"/>
        <v>0</v>
      </c>
      <c r="AP104" s="319">
        <f t="shared" si="28"/>
        <v>0</v>
      </c>
      <c r="AQ104" s="319">
        <f t="shared" si="29"/>
        <v>0</v>
      </c>
      <c r="AR104" s="319">
        <f t="shared" si="30"/>
        <v>0</v>
      </c>
      <c r="AS104" s="319">
        <f t="shared" si="31"/>
        <v>0</v>
      </c>
      <c r="AT104" s="319">
        <f t="shared" si="32"/>
        <v>0</v>
      </c>
      <c r="AU104" s="319">
        <f t="shared" ref="AU104" si="74">IF(ISNA(VLOOKUP(AU17,ท28,2,0)),0,VLOOKUP(AU17,ท28,2,0))</f>
        <v>0</v>
      </c>
      <c r="AV104" s="319">
        <f t="shared" si="33"/>
        <v>0</v>
      </c>
      <c r="AW104" s="320">
        <f t="shared" ref="AW104:AX104" si="75">AW17</f>
        <v>0</v>
      </c>
      <c r="AX104" s="320">
        <f t="shared" si="75"/>
        <v>0</v>
      </c>
      <c r="AY104" s="320">
        <f t="shared" si="34"/>
        <v>0</v>
      </c>
      <c r="AZ104" s="320">
        <f t="shared" si="34"/>
        <v>0</v>
      </c>
      <c r="BB104" s="203">
        <v>32</v>
      </c>
      <c r="BC104" s="203">
        <v>1</v>
      </c>
      <c r="BD104" s="173">
        <v>32</v>
      </c>
      <c r="BE104" s="311">
        <v>1</v>
      </c>
      <c r="BF104" s="204">
        <v>33</v>
      </c>
      <c r="BG104" s="310">
        <v>1</v>
      </c>
      <c r="BH104" s="203">
        <v>31</v>
      </c>
      <c r="BI104" s="312">
        <v>1</v>
      </c>
      <c r="BJ104" s="203">
        <v>32</v>
      </c>
      <c r="BK104" s="203">
        <v>1</v>
      </c>
      <c r="BL104" s="203">
        <v>31</v>
      </c>
      <c r="BM104" s="312">
        <v>1</v>
      </c>
      <c r="BN104" s="203">
        <v>32</v>
      </c>
      <c r="BO104" s="203">
        <v>1</v>
      </c>
      <c r="BP104" s="203">
        <v>31</v>
      </c>
      <c r="BQ104" s="203">
        <v>1</v>
      </c>
      <c r="BR104" s="173">
        <v>32</v>
      </c>
      <c r="BS104" s="311">
        <v>1</v>
      </c>
      <c r="BT104" s="203">
        <v>32</v>
      </c>
      <c r="BU104" s="203">
        <v>1</v>
      </c>
      <c r="BV104" s="203"/>
      <c r="BW104" s="247">
        <f t="shared" si="38"/>
        <v>0</v>
      </c>
      <c r="BX104" s="248">
        <f t="shared" si="39"/>
        <v>0</v>
      </c>
      <c r="BY104" s="249">
        <f t="shared" si="40"/>
        <v>0</v>
      </c>
      <c r="BZ104" s="250">
        <f t="shared" si="41"/>
        <v>0</v>
      </c>
      <c r="CA104" s="251">
        <f t="shared" si="42"/>
        <v>0</v>
      </c>
      <c r="CB104" s="252">
        <f t="shared" si="43"/>
        <v>0</v>
      </c>
      <c r="CC104" s="253" t="str">
        <f t="shared" si="44"/>
        <v>ปรับปรุง</v>
      </c>
      <c r="CD104" s="254">
        <f t="shared" si="45"/>
        <v>3</v>
      </c>
    </row>
    <row r="105" spans="1:82" ht="14.25" customHeight="1">
      <c r="A105" s="105">
        <f t="shared" si="21"/>
        <v>10</v>
      </c>
      <c r="B105" s="105" t="str">
        <f t="shared" si="21"/>
        <v>เด็กหญิงอริสา    ศรีสด</v>
      </c>
      <c r="C105" s="320" t="str">
        <f t="shared" si="71"/>
        <v xml:space="preserve">  </v>
      </c>
      <c r="D105" s="320" t="str">
        <f t="shared" si="71"/>
        <v xml:space="preserve">  </v>
      </c>
      <c r="E105" s="320" t="str">
        <f t="shared" si="71"/>
        <v xml:space="preserve">  </v>
      </c>
      <c r="F105" s="320" t="str">
        <f t="shared" si="71"/>
        <v xml:space="preserve">  </v>
      </c>
      <c r="G105" s="320" t="str">
        <f t="shared" si="71"/>
        <v xml:space="preserve">  </v>
      </c>
      <c r="H105" s="320" t="str">
        <f t="shared" si="71"/>
        <v xml:space="preserve">  </v>
      </c>
      <c r="I105" s="320" t="str">
        <f t="shared" si="71"/>
        <v xml:space="preserve">  </v>
      </c>
      <c r="J105" s="320" t="str">
        <f t="shared" si="71"/>
        <v xml:space="preserve">  </v>
      </c>
      <c r="K105" s="320" t="str">
        <f t="shared" si="71"/>
        <v xml:space="preserve">  </v>
      </c>
      <c r="L105" s="320" t="str">
        <f t="shared" si="71"/>
        <v xml:space="preserve">  </v>
      </c>
      <c r="M105" s="320" t="str">
        <f t="shared" si="71"/>
        <v xml:space="preserve">  </v>
      </c>
      <c r="N105" s="320" t="str">
        <f t="shared" si="71"/>
        <v xml:space="preserve">  </v>
      </c>
      <c r="O105" s="320" t="str">
        <f t="shared" si="71"/>
        <v xml:space="preserve">  </v>
      </c>
      <c r="P105" s="320" t="str">
        <f t="shared" si="71"/>
        <v xml:space="preserve">  </v>
      </c>
      <c r="Q105" s="320" t="str">
        <f t="shared" si="71"/>
        <v xml:space="preserve">  </v>
      </c>
      <c r="R105" s="320" t="str">
        <f t="shared" si="71"/>
        <v xml:space="preserve">  </v>
      </c>
      <c r="S105" s="320" t="str">
        <f t="shared" si="71"/>
        <v xml:space="preserve">  </v>
      </c>
      <c r="T105" s="320" t="str">
        <f t="shared" si="23"/>
        <v xml:space="preserve">  </v>
      </c>
      <c r="U105" s="320" t="str">
        <f t="shared" si="71"/>
        <v xml:space="preserve">  </v>
      </c>
      <c r="V105" s="320" t="str">
        <f t="shared" si="71"/>
        <v xml:space="preserve">  </v>
      </c>
      <c r="W105" s="320" t="str">
        <f t="shared" si="71"/>
        <v xml:space="preserve">  </v>
      </c>
      <c r="X105" s="320" t="str">
        <f t="shared" si="71"/>
        <v xml:space="preserve">  </v>
      </c>
      <c r="Y105" s="320" t="str">
        <f t="shared" si="71"/>
        <v xml:space="preserve">  </v>
      </c>
      <c r="Z105" s="320" t="str">
        <f t="shared" si="71"/>
        <v xml:space="preserve">  </v>
      </c>
      <c r="AA105" s="320" t="str">
        <f t="shared" si="71"/>
        <v xml:space="preserve">  </v>
      </c>
      <c r="AB105" s="320" t="str">
        <f t="shared" si="71"/>
        <v xml:space="preserve">  </v>
      </c>
      <c r="AC105" s="320" t="str">
        <f t="shared" ref="AC105:AL105" si="76">IF(AC18&lt;=0,"  ",IF(AC18=AC$7,AC$6,0))</f>
        <v xml:space="preserve">  </v>
      </c>
      <c r="AD105" s="320" t="str">
        <f t="shared" si="76"/>
        <v xml:space="preserve">  </v>
      </c>
      <c r="AE105" s="320" t="str">
        <f t="shared" si="76"/>
        <v xml:space="preserve">  </v>
      </c>
      <c r="AF105" s="320" t="str">
        <f t="shared" si="76"/>
        <v xml:space="preserve">  </v>
      </c>
      <c r="AG105" s="320" t="str">
        <f t="shared" si="76"/>
        <v xml:space="preserve">  </v>
      </c>
      <c r="AH105" s="320" t="str">
        <f t="shared" si="76"/>
        <v xml:space="preserve">  </v>
      </c>
      <c r="AI105" s="320" t="str">
        <f t="shared" si="76"/>
        <v xml:space="preserve">  </v>
      </c>
      <c r="AJ105" s="320" t="str">
        <f t="shared" si="76"/>
        <v xml:space="preserve">  </v>
      </c>
      <c r="AK105" s="320" t="str">
        <f t="shared" si="76"/>
        <v xml:space="preserve">  </v>
      </c>
      <c r="AL105" s="320" t="str">
        <f t="shared" si="76"/>
        <v xml:space="preserve">  </v>
      </c>
      <c r="AM105" s="319">
        <f t="shared" si="25"/>
        <v>0</v>
      </c>
      <c r="AN105" s="319">
        <f t="shared" ref="AN105" si="77">IF(ISNA(VLOOKUP(AN18,ท28,2,0)),0,VLOOKUP(AN18,ท28,2,0))</f>
        <v>0</v>
      </c>
      <c r="AO105" s="319">
        <f t="shared" si="27"/>
        <v>0</v>
      </c>
      <c r="AP105" s="319">
        <f t="shared" si="28"/>
        <v>0</v>
      </c>
      <c r="AQ105" s="319">
        <f t="shared" si="29"/>
        <v>0</v>
      </c>
      <c r="AR105" s="319">
        <f t="shared" si="30"/>
        <v>0</v>
      </c>
      <c r="AS105" s="319">
        <f t="shared" si="31"/>
        <v>0</v>
      </c>
      <c r="AT105" s="319">
        <f t="shared" si="32"/>
        <v>0</v>
      </c>
      <c r="AU105" s="319">
        <f t="shared" ref="AU105" si="78">IF(ISNA(VLOOKUP(AU18,ท28,2,0)),0,VLOOKUP(AU18,ท28,2,0))</f>
        <v>0</v>
      </c>
      <c r="AV105" s="319">
        <f t="shared" si="33"/>
        <v>0</v>
      </c>
      <c r="AW105" s="320">
        <f t="shared" ref="AW105:AX105" si="79">AW18</f>
        <v>0</v>
      </c>
      <c r="AX105" s="320">
        <f t="shared" si="79"/>
        <v>0</v>
      </c>
      <c r="AY105" s="320">
        <f t="shared" si="34"/>
        <v>0</v>
      </c>
      <c r="AZ105" s="320">
        <f t="shared" si="34"/>
        <v>0</v>
      </c>
      <c r="BB105" s="203">
        <v>34</v>
      </c>
      <c r="BC105" s="203">
        <v>1</v>
      </c>
      <c r="BD105" s="173">
        <v>35</v>
      </c>
      <c r="BE105" s="311">
        <v>1</v>
      </c>
      <c r="BF105" s="204">
        <v>34</v>
      </c>
      <c r="BG105" s="310">
        <v>1</v>
      </c>
      <c r="BH105" s="203">
        <v>35</v>
      </c>
      <c r="BI105" s="312">
        <v>1</v>
      </c>
      <c r="BJ105" s="203">
        <v>33</v>
      </c>
      <c r="BK105" s="203">
        <v>1</v>
      </c>
      <c r="BL105" s="203">
        <v>35</v>
      </c>
      <c r="BM105" s="312">
        <v>1</v>
      </c>
      <c r="BN105" s="203">
        <v>34</v>
      </c>
      <c r="BO105" s="203">
        <v>1</v>
      </c>
      <c r="BP105" s="203">
        <v>34</v>
      </c>
      <c r="BQ105" s="203">
        <v>1</v>
      </c>
      <c r="BR105" s="173">
        <v>35</v>
      </c>
      <c r="BS105" s="311">
        <v>1</v>
      </c>
      <c r="BT105" s="203">
        <v>33</v>
      </c>
      <c r="BU105" s="203">
        <v>1</v>
      </c>
      <c r="BV105" s="203"/>
      <c r="BW105" s="247">
        <f t="shared" si="38"/>
        <v>0</v>
      </c>
      <c r="BX105" s="248">
        <f t="shared" si="39"/>
        <v>0</v>
      </c>
      <c r="BY105" s="249">
        <f t="shared" si="40"/>
        <v>0</v>
      </c>
      <c r="BZ105" s="250">
        <f t="shared" si="41"/>
        <v>0</v>
      </c>
      <c r="CA105" s="251">
        <f t="shared" si="42"/>
        <v>0</v>
      </c>
      <c r="CB105" s="252">
        <f t="shared" si="43"/>
        <v>0</v>
      </c>
      <c r="CC105" s="253" t="str">
        <f t="shared" si="44"/>
        <v>ปรับปรุง</v>
      </c>
      <c r="CD105" s="254">
        <f t="shared" si="45"/>
        <v>3</v>
      </c>
    </row>
    <row r="106" spans="1:82" ht="14.25" customHeight="1">
      <c r="A106" s="105">
        <f t="shared" si="21"/>
        <v>11</v>
      </c>
      <c r="B106" s="105" t="str">
        <f t="shared" si="21"/>
        <v>เด็กหญิงสุวรรวิสา   ราชกระโทก</v>
      </c>
      <c r="C106" s="320" t="str">
        <f t="shared" si="71"/>
        <v xml:space="preserve">  </v>
      </c>
      <c r="D106" s="320" t="str">
        <f t="shared" si="71"/>
        <v xml:space="preserve">  </v>
      </c>
      <c r="E106" s="320" t="str">
        <f t="shared" si="71"/>
        <v xml:space="preserve">  </v>
      </c>
      <c r="F106" s="320" t="str">
        <f t="shared" si="71"/>
        <v xml:space="preserve">  </v>
      </c>
      <c r="G106" s="320" t="str">
        <f t="shared" si="71"/>
        <v xml:space="preserve">  </v>
      </c>
      <c r="H106" s="320" t="str">
        <f t="shared" si="71"/>
        <v xml:space="preserve">  </v>
      </c>
      <c r="I106" s="320" t="str">
        <f t="shared" si="71"/>
        <v xml:space="preserve">  </v>
      </c>
      <c r="J106" s="320" t="str">
        <f t="shared" si="71"/>
        <v xml:space="preserve">  </v>
      </c>
      <c r="K106" s="320" t="str">
        <f t="shared" si="71"/>
        <v xml:space="preserve">  </v>
      </c>
      <c r="L106" s="320" t="str">
        <f t="shared" si="71"/>
        <v xml:space="preserve">  </v>
      </c>
      <c r="M106" s="320" t="str">
        <f t="shared" si="71"/>
        <v xml:space="preserve">  </v>
      </c>
      <c r="N106" s="320" t="str">
        <f t="shared" si="71"/>
        <v xml:space="preserve">  </v>
      </c>
      <c r="O106" s="320" t="str">
        <f t="shared" si="71"/>
        <v xml:space="preserve">  </v>
      </c>
      <c r="P106" s="320" t="str">
        <f t="shared" si="71"/>
        <v xml:space="preserve">  </v>
      </c>
      <c r="Q106" s="320" t="str">
        <f t="shared" si="71"/>
        <v xml:space="preserve">  </v>
      </c>
      <c r="R106" s="320" t="str">
        <f t="shared" si="71"/>
        <v xml:space="preserve">  </v>
      </c>
      <c r="S106" s="320" t="str">
        <f t="shared" si="71"/>
        <v xml:space="preserve">  </v>
      </c>
      <c r="T106" s="320" t="str">
        <f t="shared" si="23"/>
        <v xml:space="preserve">  </v>
      </c>
      <c r="U106" s="320" t="str">
        <f t="shared" si="71"/>
        <v xml:space="preserve">  </v>
      </c>
      <c r="V106" s="320" t="str">
        <f t="shared" si="71"/>
        <v xml:space="preserve">  </v>
      </c>
      <c r="W106" s="320" t="str">
        <f t="shared" si="71"/>
        <v xml:space="preserve">  </v>
      </c>
      <c r="X106" s="320" t="str">
        <f t="shared" si="71"/>
        <v xml:space="preserve">  </v>
      </c>
      <c r="Y106" s="320" t="str">
        <f t="shared" si="71"/>
        <v xml:space="preserve">  </v>
      </c>
      <c r="Z106" s="320" t="str">
        <f t="shared" si="71"/>
        <v xml:space="preserve">  </v>
      </c>
      <c r="AA106" s="320" t="str">
        <f t="shared" si="71"/>
        <v xml:space="preserve">  </v>
      </c>
      <c r="AB106" s="320" t="str">
        <f t="shared" si="71"/>
        <v xml:space="preserve">  </v>
      </c>
      <c r="AC106" s="320" t="str">
        <f t="shared" ref="AC106:AL106" si="80">IF(AC19&lt;=0,"  ",IF(AC19=AC$7,AC$6,0))</f>
        <v xml:space="preserve">  </v>
      </c>
      <c r="AD106" s="320" t="str">
        <f t="shared" si="80"/>
        <v xml:space="preserve">  </v>
      </c>
      <c r="AE106" s="320" t="str">
        <f t="shared" si="80"/>
        <v xml:space="preserve">  </v>
      </c>
      <c r="AF106" s="320" t="str">
        <f t="shared" si="80"/>
        <v xml:space="preserve">  </v>
      </c>
      <c r="AG106" s="320" t="str">
        <f t="shared" si="80"/>
        <v xml:space="preserve">  </v>
      </c>
      <c r="AH106" s="320" t="str">
        <f t="shared" si="80"/>
        <v xml:space="preserve">  </v>
      </c>
      <c r="AI106" s="320" t="str">
        <f t="shared" si="80"/>
        <v xml:space="preserve">  </v>
      </c>
      <c r="AJ106" s="320" t="str">
        <f t="shared" si="80"/>
        <v xml:space="preserve">  </v>
      </c>
      <c r="AK106" s="320" t="str">
        <f t="shared" si="80"/>
        <v xml:space="preserve">  </v>
      </c>
      <c r="AL106" s="320" t="str">
        <f t="shared" si="80"/>
        <v xml:space="preserve">  </v>
      </c>
      <c r="AM106" s="319">
        <f t="shared" si="25"/>
        <v>0</v>
      </c>
      <c r="AN106" s="319">
        <f t="shared" ref="AN106" si="81">IF(ISNA(VLOOKUP(AN19,ท28,2,0)),0,VLOOKUP(AN19,ท28,2,0))</f>
        <v>0</v>
      </c>
      <c r="AO106" s="319">
        <f t="shared" si="27"/>
        <v>0</v>
      </c>
      <c r="AP106" s="319">
        <f t="shared" si="28"/>
        <v>0</v>
      </c>
      <c r="AQ106" s="319">
        <f t="shared" si="29"/>
        <v>0</v>
      </c>
      <c r="AR106" s="319">
        <f t="shared" si="30"/>
        <v>0</v>
      </c>
      <c r="AS106" s="319">
        <f t="shared" si="31"/>
        <v>0</v>
      </c>
      <c r="AT106" s="319">
        <f t="shared" si="32"/>
        <v>0</v>
      </c>
      <c r="AU106" s="319">
        <f t="shared" ref="AU106" si="82">IF(ISNA(VLOOKUP(AU19,ท28,2,0)),0,VLOOKUP(AU19,ท28,2,0))</f>
        <v>0</v>
      </c>
      <c r="AV106" s="319">
        <f t="shared" si="33"/>
        <v>0</v>
      </c>
      <c r="AW106" s="320">
        <f t="shared" ref="AW106:AX106" si="83">AW19</f>
        <v>0</v>
      </c>
      <c r="AX106" s="320">
        <f t="shared" si="83"/>
        <v>0</v>
      </c>
      <c r="AY106" s="320">
        <f t="shared" si="34"/>
        <v>0</v>
      </c>
      <c r="AZ106" s="320">
        <f t="shared" si="34"/>
        <v>0</v>
      </c>
      <c r="BB106" s="203">
        <v>41</v>
      </c>
      <c r="BC106" s="203">
        <v>1</v>
      </c>
      <c r="BD106" s="173">
        <v>42</v>
      </c>
      <c r="BE106" s="311">
        <v>1</v>
      </c>
      <c r="BF106" s="204">
        <v>43</v>
      </c>
      <c r="BG106" s="310">
        <v>1</v>
      </c>
      <c r="BH106" s="203">
        <v>41</v>
      </c>
      <c r="BI106" s="312">
        <v>1</v>
      </c>
      <c r="BJ106" s="203">
        <v>34</v>
      </c>
      <c r="BK106" s="203">
        <v>1</v>
      </c>
      <c r="BL106" s="203">
        <v>41</v>
      </c>
      <c r="BM106" s="312">
        <v>1</v>
      </c>
      <c r="BN106" s="203">
        <v>41</v>
      </c>
      <c r="BO106" s="203">
        <v>1</v>
      </c>
      <c r="BP106" s="203">
        <v>42</v>
      </c>
      <c r="BQ106" s="203">
        <v>1</v>
      </c>
      <c r="BR106" s="173">
        <v>42</v>
      </c>
      <c r="BS106" s="311">
        <v>1</v>
      </c>
      <c r="BT106" s="203">
        <v>34</v>
      </c>
      <c r="BU106" s="203">
        <v>1</v>
      </c>
      <c r="BV106" s="203"/>
      <c r="BW106" s="247">
        <f t="shared" si="38"/>
        <v>0</v>
      </c>
      <c r="BX106" s="248">
        <f t="shared" si="39"/>
        <v>0</v>
      </c>
      <c r="BY106" s="249">
        <f t="shared" si="40"/>
        <v>0</v>
      </c>
      <c r="BZ106" s="250">
        <f t="shared" si="41"/>
        <v>0</v>
      </c>
      <c r="CA106" s="251">
        <f t="shared" si="42"/>
        <v>0</v>
      </c>
      <c r="CB106" s="252">
        <f t="shared" si="43"/>
        <v>0</v>
      </c>
      <c r="CC106" s="253" t="str">
        <f t="shared" si="44"/>
        <v>ปรับปรุง</v>
      </c>
      <c r="CD106" s="254">
        <f t="shared" si="45"/>
        <v>3</v>
      </c>
    </row>
    <row r="107" spans="1:82" ht="14.25" customHeight="1">
      <c r="A107" s="105">
        <f t="shared" si="21"/>
        <v>12</v>
      </c>
      <c r="B107" s="105" t="str">
        <f t="shared" si="21"/>
        <v xml:space="preserve">  </v>
      </c>
      <c r="C107" s="320" t="str">
        <f t="shared" si="71"/>
        <v xml:space="preserve">  </v>
      </c>
      <c r="D107" s="320" t="str">
        <f t="shared" si="71"/>
        <v xml:space="preserve">  </v>
      </c>
      <c r="E107" s="320" t="str">
        <f t="shared" si="71"/>
        <v xml:space="preserve">  </v>
      </c>
      <c r="F107" s="320" t="str">
        <f t="shared" si="71"/>
        <v xml:space="preserve">  </v>
      </c>
      <c r="G107" s="320" t="str">
        <f t="shared" si="71"/>
        <v xml:space="preserve">  </v>
      </c>
      <c r="H107" s="320" t="str">
        <f t="shared" si="71"/>
        <v xml:space="preserve">  </v>
      </c>
      <c r="I107" s="320" t="str">
        <f t="shared" si="71"/>
        <v xml:space="preserve">  </v>
      </c>
      <c r="J107" s="320" t="str">
        <f t="shared" si="71"/>
        <v xml:space="preserve">  </v>
      </c>
      <c r="K107" s="320" t="str">
        <f t="shared" si="71"/>
        <v xml:space="preserve">  </v>
      </c>
      <c r="L107" s="320" t="str">
        <f t="shared" si="71"/>
        <v xml:space="preserve">  </v>
      </c>
      <c r="M107" s="320" t="str">
        <f t="shared" si="71"/>
        <v xml:space="preserve">  </v>
      </c>
      <c r="N107" s="320" t="str">
        <f t="shared" si="71"/>
        <v xml:space="preserve">  </v>
      </c>
      <c r="O107" s="320" t="str">
        <f t="shared" si="71"/>
        <v xml:space="preserve">  </v>
      </c>
      <c r="P107" s="320" t="str">
        <f t="shared" si="71"/>
        <v xml:space="preserve">  </v>
      </c>
      <c r="Q107" s="320" t="str">
        <f t="shared" si="71"/>
        <v xml:space="preserve">  </v>
      </c>
      <c r="R107" s="320" t="str">
        <f t="shared" si="71"/>
        <v xml:space="preserve">  </v>
      </c>
      <c r="S107" s="320" t="str">
        <f t="shared" si="71"/>
        <v xml:space="preserve">  </v>
      </c>
      <c r="T107" s="320" t="str">
        <f t="shared" si="23"/>
        <v xml:space="preserve">  </v>
      </c>
      <c r="U107" s="320" t="str">
        <f t="shared" si="71"/>
        <v xml:space="preserve">  </v>
      </c>
      <c r="V107" s="320" t="str">
        <f t="shared" si="71"/>
        <v xml:space="preserve">  </v>
      </c>
      <c r="W107" s="320" t="str">
        <f t="shared" si="71"/>
        <v xml:space="preserve">  </v>
      </c>
      <c r="X107" s="320" t="str">
        <f t="shared" si="71"/>
        <v xml:space="preserve">  </v>
      </c>
      <c r="Y107" s="320" t="str">
        <f t="shared" si="71"/>
        <v xml:space="preserve">  </v>
      </c>
      <c r="Z107" s="320" t="str">
        <f t="shared" si="71"/>
        <v xml:space="preserve">  </v>
      </c>
      <c r="AA107" s="320" t="str">
        <f t="shared" si="71"/>
        <v xml:space="preserve">  </v>
      </c>
      <c r="AB107" s="320" t="str">
        <f t="shared" si="71"/>
        <v xml:space="preserve">  </v>
      </c>
      <c r="AC107" s="320" t="str">
        <f t="shared" ref="AC107:AL107" si="84">IF(AC20&lt;=0,"  ",IF(AC20=AC$7,AC$6,0))</f>
        <v xml:space="preserve">  </v>
      </c>
      <c r="AD107" s="320" t="str">
        <f t="shared" si="84"/>
        <v xml:space="preserve">  </v>
      </c>
      <c r="AE107" s="320" t="str">
        <f t="shared" si="84"/>
        <v xml:space="preserve">  </v>
      </c>
      <c r="AF107" s="320" t="str">
        <f t="shared" si="84"/>
        <v xml:space="preserve">  </v>
      </c>
      <c r="AG107" s="320" t="str">
        <f t="shared" si="84"/>
        <v xml:space="preserve">  </v>
      </c>
      <c r="AH107" s="320" t="str">
        <f t="shared" si="84"/>
        <v xml:space="preserve">  </v>
      </c>
      <c r="AI107" s="320" t="str">
        <f t="shared" si="84"/>
        <v xml:space="preserve">  </v>
      </c>
      <c r="AJ107" s="320" t="str">
        <f t="shared" si="84"/>
        <v xml:space="preserve">  </v>
      </c>
      <c r="AK107" s="320" t="str">
        <f t="shared" si="84"/>
        <v xml:space="preserve">  </v>
      </c>
      <c r="AL107" s="320" t="str">
        <f t="shared" si="84"/>
        <v xml:space="preserve">  </v>
      </c>
      <c r="AM107" s="319">
        <f t="shared" si="25"/>
        <v>0</v>
      </c>
      <c r="AN107" s="319">
        <f t="shared" ref="AN107" si="85">IF(ISNA(VLOOKUP(AN20,ท28,2,0)),0,VLOOKUP(AN20,ท28,2,0))</f>
        <v>0</v>
      </c>
      <c r="AO107" s="319">
        <f t="shared" si="27"/>
        <v>0</v>
      </c>
      <c r="AP107" s="319">
        <f t="shared" si="28"/>
        <v>0</v>
      </c>
      <c r="AQ107" s="319">
        <f t="shared" si="29"/>
        <v>0</v>
      </c>
      <c r="AR107" s="319">
        <f t="shared" si="30"/>
        <v>0</v>
      </c>
      <c r="AS107" s="319">
        <f t="shared" si="31"/>
        <v>0</v>
      </c>
      <c r="AT107" s="319">
        <f t="shared" si="32"/>
        <v>0</v>
      </c>
      <c r="AU107" s="319">
        <f t="shared" ref="AU107" si="86">IF(ISNA(VLOOKUP(AU20,ท28,2,0)),0,VLOOKUP(AU20,ท28,2,0))</f>
        <v>0</v>
      </c>
      <c r="AV107" s="319">
        <f t="shared" si="33"/>
        <v>0</v>
      </c>
      <c r="AW107" s="320">
        <f t="shared" ref="AW107:AX107" si="87">AW20</f>
        <v>0</v>
      </c>
      <c r="AX107" s="320">
        <f t="shared" si="87"/>
        <v>0</v>
      </c>
      <c r="AY107" s="320">
        <f t="shared" si="34"/>
        <v>0</v>
      </c>
      <c r="AZ107" s="320">
        <f t="shared" si="34"/>
        <v>0</v>
      </c>
      <c r="BB107" s="203">
        <v>43</v>
      </c>
      <c r="BC107" s="203">
        <v>1</v>
      </c>
      <c r="BD107" s="173">
        <v>45</v>
      </c>
      <c r="BE107" s="311">
        <v>1</v>
      </c>
      <c r="BF107" s="204">
        <v>45</v>
      </c>
      <c r="BG107" s="310">
        <v>1</v>
      </c>
      <c r="BH107" s="203">
        <v>45</v>
      </c>
      <c r="BI107" s="312">
        <v>1</v>
      </c>
      <c r="BJ107" s="203">
        <v>35</v>
      </c>
      <c r="BK107" s="203">
        <v>1</v>
      </c>
      <c r="BL107" s="203">
        <v>45</v>
      </c>
      <c r="BM107" s="312">
        <v>1</v>
      </c>
      <c r="BN107" s="203">
        <v>43</v>
      </c>
      <c r="BO107" s="203">
        <v>1</v>
      </c>
      <c r="BP107" s="203">
        <v>43</v>
      </c>
      <c r="BQ107" s="203">
        <v>1</v>
      </c>
      <c r="BR107" s="173">
        <v>45</v>
      </c>
      <c r="BS107" s="311">
        <v>1</v>
      </c>
      <c r="BT107" s="203">
        <v>35</v>
      </c>
      <c r="BU107" s="203">
        <v>1</v>
      </c>
      <c r="BV107" s="203"/>
      <c r="BW107" s="247">
        <f t="shared" si="38"/>
        <v>0</v>
      </c>
      <c r="BX107" s="248">
        <f t="shared" si="39"/>
        <v>0</v>
      </c>
      <c r="BY107" s="249">
        <f t="shared" si="40"/>
        <v>0</v>
      </c>
      <c r="BZ107" s="250">
        <f t="shared" si="41"/>
        <v>0</v>
      </c>
      <c r="CA107" s="251">
        <f t="shared" si="42"/>
        <v>0</v>
      </c>
      <c r="CB107" s="252">
        <f t="shared" si="43"/>
        <v>0</v>
      </c>
      <c r="CC107" s="253" t="str">
        <f t="shared" si="44"/>
        <v>ปรับปรุง</v>
      </c>
      <c r="CD107" s="254">
        <f t="shared" si="45"/>
        <v>3</v>
      </c>
    </row>
    <row r="108" spans="1:82" ht="14.25" customHeight="1">
      <c r="A108" s="105">
        <f t="shared" si="21"/>
        <v>13</v>
      </c>
      <c r="B108" s="105" t="str">
        <f t="shared" si="21"/>
        <v xml:space="preserve">  </v>
      </c>
      <c r="C108" s="320" t="str">
        <f t="shared" ref="C108:AB111" si="88">IF(C21&lt;=0,"  ",IF(C21=C$7,C$6,0))</f>
        <v xml:space="preserve">  </v>
      </c>
      <c r="D108" s="320" t="str">
        <f t="shared" si="88"/>
        <v xml:space="preserve">  </v>
      </c>
      <c r="E108" s="320" t="str">
        <f t="shared" si="88"/>
        <v xml:space="preserve">  </v>
      </c>
      <c r="F108" s="320" t="str">
        <f t="shared" si="88"/>
        <v xml:space="preserve">  </v>
      </c>
      <c r="G108" s="320" t="str">
        <f t="shared" si="88"/>
        <v xml:space="preserve">  </v>
      </c>
      <c r="H108" s="320" t="str">
        <f t="shared" si="88"/>
        <v xml:space="preserve">  </v>
      </c>
      <c r="I108" s="320" t="str">
        <f t="shared" si="88"/>
        <v xml:space="preserve">  </v>
      </c>
      <c r="J108" s="320" t="str">
        <f t="shared" si="88"/>
        <v xml:space="preserve">  </v>
      </c>
      <c r="K108" s="320" t="str">
        <f t="shared" si="88"/>
        <v xml:space="preserve">  </v>
      </c>
      <c r="L108" s="320" t="str">
        <f t="shared" si="88"/>
        <v xml:space="preserve">  </v>
      </c>
      <c r="M108" s="320" t="str">
        <f t="shared" si="88"/>
        <v xml:space="preserve">  </v>
      </c>
      <c r="N108" s="320" t="str">
        <f t="shared" si="88"/>
        <v xml:space="preserve">  </v>
      </c>
      <c r="O108" s="320" t="str">
        <f t="shared" si="88"/>
        <v xml:space="preserve">  </v>
      </c>
      <c r="P108" s="320" t="str">
        <f t="shared" si="88"/>
        <v xml:space="preserve">  </v>
      </c>
      <c r="Q108" s="320" t="str">
        <f t="shared" si="88"/>
        <v xml:space="preserve">  </v>
      </c>
      <c r="R108" s="320" t="str">
        <f t="shared" si="88"/>
        <v xml:space="preserve">  </v>
      </c>
      <c r="S108" s="320" t="str">
        <f t="shared" si="88"/>
        <v xml:space="preserve">  </v>
      </c>
      <c r="T108" s="320" t="str">
        <f t="shared" si="23"/>
        <v xml:space="preserve">  </v>
      </c>
      <c r="U108" s="320" t="str">
        <f t="shared" si="88"/>
        <v xml:space="preserve">  </v>
      </c>
      <c r="V108" s="320" t="str">
        <f t="shared" si="88"/>
        <v xml:space="preserve">  </v>
      </c>
      <c r="W108" s="320" t="str">
        <f t="shared" si="88"/>
        <v xml:space="preserve">  </v>
      </c>
      <c r="X108" s="320" t="str">
        <f t="shared" si="88"/>
        <v xml:space="preserve">  </v>
      </c>
      <c r="Y108" s="320" t="str">
        <f t="shared" si="88"/>
        <v xml:space="preserve">  </v>
      </c>
      <c r="Z108" s="320" t="str">
        <f t="shared" si="88"/>
        <v xml:space="preserve">  </v>
      </c>
      <c r="AA108" s="320" t="str">
        <f t="shared" si="88"/>
        <v xml:space="preserve">  </v>
      </c>
      <c r="AB108" s="320" t="str">
        <f t="shared" si="88"/>
        <v xml:space="preserve">  </v>
      </c>
      <c r="AC108" s="320" t="str">
        <f t="shared" ref="AC108:AL108" si="89">IF(AC21&lt;=0,"  ",IF(AC21=AC$7,AC$6,0))</f>
        <v xml:space="preserve">  </v>
      </c>
      <c r="AD108" s="320" t="str">
        <f t="shared" si="89"/>
        <v xml:space="preserve">  </v>
      </c>
      <c r="AE108" s="320" t="str">
        <f t="shared" si="89"/>
        <v xml:space="preserve">  </v>
      </c>
      <c r="AF108" s="320" t="str">
        <f t="shared" si="89"/>
        <v xml:space="preserve">  </v>
      </c>
      <c r="AG108" s="320" t="str">
        <f t="shared" si="89"/>
        <v xml:space="preserve">  </v>
      </c>
      <c r="AH108" s="320" t="str">
        <f t="shared" si="89"/>
        <v xml:space="preserve">  </v>
      </c>
      <c r="AI108" s="320" t="str">
        <f t="shared" si="89"/>
        <v xml:space="preserve">  </v>
      </c>
      <c r="AJ108" s="320" t="str">
        <f t="shared" si="89"/>
        <v xml:space="preserve">  </v>
      </c>
      <c r="AK108" s="320" t="str">
        <f t="shared" si="89"/>
        <v xml:space="preserve">  </v>
      </c>
      <c r="AL108" s="320" t="str">
        <f t="shared" si="89"/>
        <v xml:space="preserve">  </v>
      </c>
      <c r="AM108" s="319">
        <f t="shared" si="25"/>
        <v>0</v>
      </c>
      <c r="AN108" s="319">
        <f t="shared" ref="AN108" si="90">IF(ISNA(VLOOKUP(AN21,ท28,2,0)),0,VLOOKUP(AN21,ท28,2,0))</f>
        <v>0</v>
      </c>
      <c r="AO108" s="319">
        <f t="shared" si="27"/>
        <v>0</v>
      </c>
      <c r="AP108" s="319">
        <f t="shared" si="28"/>
        <v>0</v>
      </c>
      <c r="AQ108" s="319">
        <f t="shared" si="29"/>
        <v>0</v>
      </c>
      <c r="AR108" s="319">
        <f t="shared" si="30"/>
        <v>0</v>
      </c>
      <c r="AS108" s="319">
        <f t="shared" si="31"/>
        <v>0</v>
      </c>
      <c r="AT108" s="319">
        <f t="shared" si="32"/>
        <v>0</v>
      </c>
      <c r="AU108" s="319">
        <f t="shared" ref="AU108" si="91">IF(ISNA(VLOOKUP(AU21,ท28,2,0)),0,VLOOKUP(AU21,ท28,2,0))</f>
        <v>0</v>
      </c>
      <c r="AV108" s="319">
        <f t="shared" si="33"/>
        <v>0</v>
      </c>
      <c r="AW108" s="320">
        <f t="shared" ref="AW108:AX108" si="92">AW21</f>
        <v>0</v>
      </c>
      <c r="AX108" s="320">
        <f t="shared" si="92"/>
        <v>0</v>
      </c>
      <c r="AY108" s="320">
        <f t="shared" si="34"/>
        <v>0</v>
      </c>
      <c r="AZ108" s="320">
        <f t="shared" si="34"/>
        <v>0</v>
      </c>
      <c r="BB108" s="203">
        <v>44</v>
      </c>
      <c r="BC108" s="203">
        <v>1</v>
      </c>
      <c r="BD108" s="173">
        <v>51</v>
      </c>
      <c r="BE108" s="311">
        <v>1</v>
      </c>
      <c r="BF108" s="204">
        <v>51</v>
      </c>
      <c r="BG108" s="310">
        <v>1</v>
      </c>
      <c r="BH108" s="203">
        <v>52</v>
      </c>
      <c r="BI108" s="312">
        <v>1</v>
      </c>
      <c r="BJ108" s="203">
        <v>41</v>
      </c>
      <c r="BK108" s="203">
        <v>1</v>
      </c>
      <c r="BL108" s="203">
        <v>52</v>
      </c>
      <c r="BM108" s="312">
        <v>1</v>
      </c>
      <c r="BN108" s="203">
        <v>44</v>
      </c>
      <c r="BO108" s="203">
        <v>1</v>
      </c>
      <c r="BP108" s="203">
        <v>44</v>
      </c>
      <c r="BQ108" s="203">
        <v>1</v>
      </c>
      <c r="BR108" s="173">
        <v>51</v>
      </c>
      <c r="BS108" s="311">
        <v>1</v>
      </c>
      <c r="BT108" s="203">
        <v>41</v>
      </c>
      <c r="BU108" s="203">
        <v>1</v>
      </c>
      <c r="BV108" s="203"/>
      <c r="BW108" s="247">
        <f t="shared" si="38"/>
        <v>0</v>
      </c>
      <c r="BX108" s="248">
        <f t="shared" si="39"/>
        <v>0</v>
      </c>
      <c r="BY108" s="249">
        <f t="shared" si="40"/>
        <v>0</v>
      </c>
      <c r="BZ108" s="250">
        <f t="shared" si="41"/>
        <v>0</v>
      </c>
      <c r="CA108" s="251">
        <f t="shared" si="42"/>
        <v>0</v>
      </c>
      <c r="CB108" s="252">
        <f t="shared" si="43"/>
        <v>0</v>
      </c>
      <c r="CC108" s="253" t="str">
        <f t="shared" si="44"/>
        <v>ปรับปรุง</v>
      </c>
      <c r="CD108" s="254">
        <f t="shared" si="45"/>
        <v>3</v>
      </c>
    </row>
    <row r="109" spans="1:82" ht="14.25" customHeight="1">
      <c r="A109" s="105">
        <f t="shared" si="21"/>
        <v>14</v>
      </c>
      <c r="B109" s="105" t="str">
        <f t="shared" si="21"/>
        <v xml:space="preserve">  </v>
      </c>
      <c r="C109" s="320" t="str">
        <f t="shared" si="88"/>
        <v xml:space="preserve">  </v>
      </c>
      <c r="D109" s="320" t="str">
        <f t="shared" si="88"/>
        <v xml:space="preserve">  </v>
      </c>
      <c r="E109" s="320" t="str">
        <f t="shared" si="88"/>
        <v xml:space="preserve">  </v>
      </c>
      <c r="F109" s="320" t="str">
        <f t="shared" si="88"/>
        <v xml:space="preserve">  </v>
      </c>
      <c r="G109" s="320" t="str">
        <f t="shared" si="88"/>
        <v xml:space="preserve">  </v>
      </c>
      <c r="H109" s="320" t="str">
        <f t="shared" si="88"/>
        <v xml:space="preserve">  </v>
      </c>
      <c r="I109" s="320" t="str">
        <f t="shared" si="88"/>
        <v xml:space="preserve">  </v>
      </c>
      <c r="J109" s="320" t="str">
        <f t="shared" si="88"/>
        <v xml:space="preserve">  </v>
      </c>
      <c r="K109" s="320" t="str">
        <f t="shared" si="88"/>
        <v xml:space="preserve">  </v>
      </c>
      <c r="L109" s="320" t="str">
        <f t="shared" si="88"/>
        <v xml:space="preserve">  </v>
      </c>
      <c r="M109" s="320" t="str">
        <f t="shared" si="88"/>
        <v xml:space="preserve">  </v>
      </c>
      <c r="N109" s="320" t="str">
        <f t="shared" si="88"/>
        <v xml:space="preserve">  </v>
      </c>
      <c r="O109" s="320" t="str">
        <f t="shared" si="88"/>
        <v xml:space="preserve">  </v>
      </c>
      <c r="P109" s="320" t="str">
        <f t="shared" si="88"/>
        <v xml:space="preserve">  </v>
      </c>
      <c r="Q109" s="320" t="str">
        <f t="shared" si="88"/>
        <v xml:space="preserve">  </v>
      </c>
      <c r="R109" s="320" t="str">
        <f t="shared" si="88"/>
        <v xml:space="preserve">  </v>
      </c>
      <c r="S109" s="320" t="str">
        <f t="shared" si="88"/>
        <v xml:space="preserve">  </v>
      </c>
      <c r="T109" s="320" t="str">
        <f t="shared" si="23"/>
        <v xml:space="preserve">  </v>
      </c>
      <c r="U109" s="320" t="str">
        <f t="shared" si="88"/>
        <v xml:space="preserve">  </v>
      </c>
      <c r="V109" s="320" t="str">
        <f t="shared" si="88"/>
        <v xml:space="preserve">  </v>
      </c>
      <c r="W109" s="320" t="str">
        <f t="shared" si="88"/>
        <v xml:space="preserve">  </v>
      </c>
      <c r="X109" s="320" t="str">
        <f t="shared" si="88"/>
        <v xml:space="preserve">  </v>
      </c>
      <c r="Y109" s="320" t="str">
        <f t="shared" si="88"/>
        <v xml:space="preserve">  </v>
      </c>
      <c r="Z109" s="320" t="str">
        <f t="shared" si="88"/>
        <v xml:space="preserve">  </v>
      </c>
      <c r="AA109" s="320" t="str">
        <f t="shared" si="88"/>
        <v xml:space="preserve">  </v>
      </c>
      <c r="AB109" s="320" t="str">
        <f t="shared" si="88"/>
        <v xml:space="preserve">  </v>
      </c>
      <c r="AC109" s="320" t="str">
        <f t="shared" ref="AC109:AL109" si="93">IF(AC22&lt;=0,"  ",IF(AC22=AC$7,AC$6,0))</f>
        <v xml:space="preserve">  </v>
      </c>
      <c r="AD109" s="320" t="str">
        <f t="shared" si="93"/>
        <v xml:space="preserve">  </v>
      </c>
      <c r="AE109" s="320" t="str">
        <f t="shared" si="93"/>
        <v xml:space="preserve">  </v>
      </c>
      <c r="AF109" s="320" t="str">
        <f t="shared" si="93"/>
        <v xml:space="preserve">  </v>
      </c>
      <c r="AG109" s="320" t="str">
        <f t="shared" si="93"/>
        <v xml:space="preserve">  </v>
      </c>
      <c r="AH109" s="320" t="str">
        <f t="shared" si="93"/>
        <v xml:space="preserve">  </v>
      </c>
      <c r="AI109" s="320" t="str">
        <f t="shared" si="93"/>
        <v xml:space="preserve">  </v>
      </c>
      <c r="AJ109" s="320" t="str">
        <f t="shared" si="93"/>
        <v xml:space="preserve">  </v>
      </c>
      <c r="AK109" s="320" t="str">
        <f t="shared" si="93"/>
        <v xml:space="preserve">  </v>
      </c>
      <c r="AL109" s="320" t="str">
        <f t="shared" si="93"/>
        <v xml:space="preserve">  </v>
      </c>
      <c r="AM109" s="319">
        <f t="shared" si="25"/>
        <v>0</v>
      </c>
      <c r="AN109" s="319">
        <f t="shared" ref="AN109" si="94">IF(ISNA(VLOOKUP(AN22,ท28,2,0)),0,VLOOKUP(AN22,ท28,2,0))</f>
        <v>0</v>
      </c>
      <c r="AO109" s="319">
        <f t="shared" si="27"/>
        <v>0</v>
      </c>
      <c r="AP109" s="319">
        <f t="shared" si="28"/>
        <v>0</v>
      </c>
      <c r="AQ109" s="319">
        <f t="shared" si="29"/>
        <v>0</v>
      </c>
      <c r="AR109" s="319">
        <f t="shared" si="30"/>
        <v>0</v>
      </c>
      <c r="AS109" s="319">
        <f t="shared" si="31"/>
        <v>0</v>
      </c>
      <c r="AT109" s="319">
        <f t="shared" si="32"/>
        <v>0</v>
      </c>
      <c r="AU109" s="319">
        <f t="shared" ref="AU109" si="95">IF(ISNA(VLOOKUP(AU22,ท28,2,0)),0,VLOOKUP(AU22,ท28,2,0))</f>
        <v>0</v>
      </c>
      <c r="AV109" s="319">
        <f t="shared" si="33"/>
        <v>0</v>
      </c>
      <c r="AW109" s="320">
        <f t="shared" ref="AW109:AX109" si="96">AW22</f>
        <v>0</v>
      </c>
      <c r="AX109" s="320">
        <f t="shared" si="96"/>
        <v>0</v>
      </c>
      <c r="AY109" s="320">
        <f t="shared" si="34"/>
        <v>0</v>
      </c>
      <c r="AZ109" s="320">
        <f t="shared" si="34"/>
        <v>0</v>
      </c>
      <c r="BB109" s="203">
        <v>45</v>
      </c>
      <c r="BC109" s="203">
        <v>1</v>
      </c>
      <c r="BD109" s="173">
        <v>53</v>
      </c>
      <c r="BE109" s="311">
        <v>1</v>
      </c>
      <c r="BF109" s="204">
        <v>52</v>
      </c>
      <c r="BG109" s="310">
        <v>1</v>
      </c>
      <c r="BH109" s="203">
        <v>53</v>
      </c>
      <c r="BI109" s="312">
        <v>1</v>
      </c>
      <c r="BJ109" s="203">
        <v>43</v>
      </c>
      <c r="BK109" s="203">
        <v>1</v>
      </c>
      <c r="BL109" s="203">
        <v>53</v>
      </c>
      <c r="BM109" s="312">
        <v>1</v>
      </c>
      <c r="BN109" s="203">
        <v>45</v>
      </c>
      <c r="BO109" s="203">
        <v>1</v>
      </c>
      <c r="BP109" s="203">
        <v>45</v>
      </c>
      <c r="BQ109" s="203">
        <v>1</v>
      </c>
      <c r="BR109" s="173">
        <v>53</v>
      </c>
      <c r="BS109" s="311">
        <v>1</v>
      </c>
      <c r="BT109" s="203">
        <v>43</v>
      </c>
      <c r="BU109" s="203">
        <v>1</v>
      </c>
      <c r="BV109" s="203"/>
      <c r="BW109" s="247">
        <f t="shared" si="38"/>
        <v>0</v>
      </c>
      <c r="BX109" s="248">
        <f t="shared" si="39"/>
        <v>0</v>
      </c>
      <c r="BY109" s="249">
        <f t="shared" si="40"/>
        <v>0</v>
      </c>
      <c r="BZ109" s="250">
        <f t="shared" si="41"/>
        <v>0</v>
      </c>
      <c r="CA109" s="251">
        <f t="shared" si="42"/>
        <v>0</v>
      </c>
      <c r="CB109" s="252">
        <f t="shared" si="43"/>
        <v>0</v>
      </c>
      <c r="CC109" s="253" t="str">
        <f t="shared" si="44"/>
        <v>ปรับปรุง</v>
      </c>
      <c r="CD109" s="254">
        <f t="shared" si="45"/>
        <v>3</v>
      </c>
    </row>
    <row r="110" spans="1:82" ht="14.25" customHeight="1">
      <c r="A110" s="105">
        <f t="shared" si="21"/>
        <v>15</v>
      </c>
      <c r="B110" s="105" t="str">
        <f t="shared" si="21"/>
        <v xml:space="preserve">  </v>
      </c>
      <c r="C110" s="320" t="str">
        <f t="shared" si="88"/>
        <v xml:space="preserve">  </v>
      </c>
      <c r="D110" s="320" t="str">
        <f t="shared" si="88"/>
        <v xml:space="preserve">  </v>
      </c>
      <c r="E110" s="320" t="str">
        <f t="shared" si="88"/>
        <v xml:space="preserve">  </v>
      </c>
      <c r="F110" s="320" t="str">
        <f t="shared" si="88"/>
        <v xml:space="preserve">  </v>
      </c>
      <c r="G110" s="320" t="str">
        <f t="shared" si="88"/>
        <v xml:space="preserve">  </v>
      </c>
      <c r="H110" s="320" t="str">
        <f t="shared" si="88"/>
        <v xml:space="preserve">  </v>
      </c>
      <c r="I110" s="320" t="str">
        <f t="shared" si="88"/>
        <v xml:space="preserve">  </v>
      </c>
      <c r="J110" s="320" t="str">
        <f t="shared" si="88"/>
        <v xml:space="preserve">  </v>
      </c>
      <c r="K110" s="320" t="str">
        <f t="shared" si="88"/>
        <v xml:space="preserve">  </v>
      </c>
      <c r="L110" s="320" t="str">
        <f t="shared" si="88"/>
        <v xml:space="preserve">  </v>
      </c>
      <c r="M110" s="320" t="str">
        <f t="shared" si="88"/>
        <v xml:space="preserve">  </v>
      </c>
      <c r="N110" s="320" t="str">
        <f t="shared" si="88"/>
        <v xml:space="preserve">  </v>
      </c>
      <c r="O110" s="320" t="str">
        <f t="shared" si="88"/>
        <v xml:space="preserve">  </v>
      </c>
      <c r="P110" s="320" t="str">
        <f t="shared" si="88"/>
        <v xml:space="preserve">  </v>
      </c>
      <c r="Q110" s="320" t="str">
        <f t="shared" si="88"/>
        <v xml:space="preserve">  </v>
      </c>
      <c r="R110" s="320" t="str">
        <f t="shared" si="88"/>
        <v xml:space="preserve">  </v>
      </c>
      <c r="S110" s="320" t="str">
        <f t="shared" si="88"/>
        <v xml:space="preserve">  </v>
      </c>
      <c r="T110" s="320" t="str">
        <f t="shared" si="23"/>
        <v xml:space="preserve">  </v>
      </c>
      <c r="U110" s="320" t="str">
        <f t="shared" si="88"/>
        <v xml:space="preserve">  </v>
      </c>
      <c r="V110" s="320" t="str">
        <f t="shared" si="88"/>
        <v xml:space="preserve">  </v>
      </c>
      <c r="W110" s="320" t="str">
        <f t="shared" si="88"/>
        <v xml:space="preserve">  </v>
      </c>
      <c r="X110" s="320" t="str">
        <f t="shared" si="88"/>
        <v xml:space="preserve">  </v>
      </c>
      <c r="Y110" s="320" t="str">
        <f t="shared" si="88"/>
        <v xml:space="preserve">  </v>
      </c>
      <c r="Z110" s="320" t="str">
        <f t="shared" si="88"/>
        <v xml:space="preserve">  </v>
      </c>
      <c r="AA110" s="320" t="str">
        <f t="shared" si="88"/>
        <v xml:space="preserve">  </v>
      </c>
      <c r="AB110" s="320" t="str">
        <f t="shared" si="88"/>
        <v xml:space="preserve">  </v>
      </c>
      <c r="AC110" s="320" t="str">
        <f t="shared" ref="AC110:AL110" si="97">IF(AC23&lt;=0,"  ",IF(AC23=AC$7,AC$6,0))</f>
        <v xml:space="preserve">  </v>
      </c>
      <c r="AD110" s="320" t="str">
        <f t="shared" si="97"/>
        <v xml:space="preserve">  </v>
      </c>
      <c r="AE110" s="320" t="str">
        <f t="shared" si="97"/>
        <v xml:space="preserve">  </v>
      </c>
      <c r="AF110" s="320" t="str">
        <f t="shared" si="97"/>
        <v xml:space="preserve">  </v>
      </c>
      <c r="AG110" s="320" t="str">
        <f t="shared" si="97"/>
        <v xml:space="preserve">  </v>
      </c>
      <c r="AH110" s="320" t="str">
        <f t="shared" si="97"/>
        <v xml:space="preserve">  </v>
      </c>
      <c r="AI110" s="320" t="str">
        <f t="shared" si="97"/>
        <v xml:space="preserve">  </v>
      </c>
      <c r="AJ110" s="320" t="str">
        <f t="shared" si="97"/>
        <v xml:space="preserve">  </v>
      </c>
      <c r="AK110" s="320" t="str">
        <f t="shared" si="97"/>
        <v xml:space="preserve">  </v>
      </c>
      <c r="AL110" s="320" t="str">
        <f t="shared" si="97"/>
        <v xml:space="preserve">  </v>
      </c>
      <c r="AM110" s="319">
        <f t="shared" si="25"/>
        <v>0</v>
      </c>
      <c r="AN110" s="319">
        <f t="shared" ref="AN110" si="98">IF(ISNA(VLOOKUP(AN23,ท28,2,0)),0,VLOOKUP(AN23,ท28,2,0))</f>
        <v>0</v>
      </c>
      <c r="AO110" s="319">
        <f t="shared" si="27"/>
        <v>0</v>
      </c>
      <c r="AP110" s="319">
        <f t="shared" si="28"/>
        <v>0</v>
      </c>
      <c r="AQ110" s="319">
        <f t="shared" si="29"/>
        <v>0</v>
      </c>
      <c r="AR110" s="319">
        <f t="shared" si="30"/>
        <v>0</v>
      </c>
      <c r="AS110" s="319">
        <f t="shared" si="31"/>
        <v>0</v>
      </c>
      <c r="AT110" s="319">
        <f t="shared" si="32"/>
        <v>0</v>
      </c>
      <c r="AU110" s="319">
        <f t="shared" ref="AU110" si="99">IF(ISNA(VLOOKUP(AU23,ท28,2,0)),0,VLOOKUP(AU23,ท28,2,0))</f>
        <v>0</v>
      </c>
      <c r="AV110" s="319">
        <f t="shared" si="33"/>
        <v>0</v>
      </c>
      <c r="AW110" s="320">
        <f t="shared" ref="AW110:AX110" si="100">AW23</f>
        <v>0</v>
      </c>
      <c r="AX110" s="320">
        <f t="shared" si="100"/>
        <v>0</v>
      </c>
      <c r="AY110" s="320">
        <f t="shared" si="34"/>
        <v>0</v>
      </c>
      <c r="AZ110" s="320">
        <f t="shared" si="34"/>
        <v>0</v>
      </c>
      <c r="BB110" s="203">
        <v>52</v>
      </c>
      <c r="BC110" s="203">
        <v>1</v>
      </c>
      <c r="BD110" s="173">
        <v>54</v>
      </c>
      <c r="BE110" s="311">
        <v>1</v>
      </c>
      <c r="BF110" s="204">
        <v>54</v>
      </c>
      <c r="BG110" s="310">
        <v>1</v>
      </c>
      <c r="BH110" s="203">
        <v>54</v>
      </c>
      <c r="BI110" s="312">
        <v>1</v>
      </c>
      <c r="BJ110" s="203">
        <v>51</v>
      </c>
      <c r="BK110" s="203">
        <v>1</v>
      </c>
      <c r="BL110" s="203">
        <v>54</v>
      </c>
      <c r="BM110" s="312">
        <v>1</v>
      </c>
      <c r="BN110" s="203">
        <v>52</v>
      </c>
      <c r="BO110" s="203">
        <v>1</v>
      </c>
      <c r="BP110" s="203">
        <v>51</v>
      </c>
      <c r="BQ110" s="203">
        <v>1</v>
      </c>
      <c r="BR110" s="173">
        <v>54</v>
      </c>
      <c r="BS110" s="311">
        <v>1</v>
      </c>
      <c r="BT110" s="203">
        <v>51</v>
      </c>
      <c r="BU110" s="203">
        <v>1</v>
      </c>
      <c r="BV110" s="203"/>
      <c r="BW110" s="247">
        <f t="shared" si="38"/>
        <v>0</v>
      </c>
      <c r="BX110" s="248">
        <f t="shared" si="39"/>
        <v>0</v>
      </c>
      <c r="BY110" s="249">
        <f t="shared" si="40"/>
        <v>0</v>
      </c>
      <c r="BZ110" s="250">
        <f t="shared" si="41"/>
        <v>0</v>
      </c>
      <c r="CA110" s="251">
        <f t="shared" si="42"/>
        <v>0</v>
      </c>
      <c r="CB110" s="252">
        <f t="shared" si="43"/>
        <v>0</v>
      </c>
      <c r="CC110" s="253" t="str">
        <f t="shared" si="44"/>
        <v>ปรับปรุง</v>
      </c>
      <c r="CD110" s="254">
        <f t="shared" si="45"/>
        <v>3</v>
      </c>
    </row>
    <row r="111" spans="1:82" ht="14.25" customHeight="1">
      <c r="A111" s="105">
        <f t="shared" si="21"/>
        <v>16</v>
      </c>
      <c r="B111" s="105" t="str">
        <f t="shared" si="21"/>
        <v xml:space="preserve">  </v>
      </c>
      <c r="C111" s="320" t="str">
        <f t="shared" si="88"/>
        <v xml:space="preserve">  </v>
      </c>
      <c r="D111" s="320" t="str">
        <f t="shared" si="88"/>
        <v xml:space="preserve">  </v>
      </c>
      <c r="E111" s="320" t="str">
        <f t="shared" si="88"/>
        <v xml:space="preserve">  </v>
      </c>
      <c r="F111" s="320" t="str">
        <f t="shared" si="88"/>
        <v xml:space="preserve">  </v>
      </c>
      <c r="G111" s="320" t="str">
        <f t="shared" si="88"/>
        <v xml:space="preserve">  </v>
      </c>
      <c r="H111" s="320" t="str">
        <f t="shared" si="88"/>
        <v xml:space="preserve">  </v>
      </c>
      <c r="I111" s="320" t="str">
        <f t="shared" si="88"/>
        <v xml:space="preserve">  </v>
      </c>
      <c r="J111" s="320" t="str">
        <f t="shared" si="88"/>
        <v xml:space="preserve">  </v>
      </c>
      <c r="K111" s="320" t="str">
        <f t="shared" si="88"/>
        <v xml:space="preserve">  </v>
      </c>
      <c r="L111" s="320" t="str">
        <f t="shared" si="88"/>
        <v xml:space="preserve">  </v>
      </c>
      <c r="M111" s="320" t="str">
        <f t="shared" si="88"/>
        <v xml:space="preserve">  </v>
      </c>
      <c r="N111" s="320" t="str">
        <f t="shared" si="88"/>
        <v xml:space="preserve">  </v>
      </c>
      <c r="O111" s="320" t="str">
        <f t="shared" si="88"/>
        <v xml:space="preserve">  </v>
      </c>
      <c r="P111" s="320" t="str">
        <f t="shared" si="88"/>
        <v xml:space="preserve">  </v>
      </c>
      <c r="Q111" s="320" t="str">
        <f t="shared" si="88"/>
        <v xml:space="preserve">  </v>
      </c>
      <c r="R111" s="320" t="str">
        <f t="shared" si="88"/>
        <v xml:space="preserve">  </v>
      </c>
      <c r="S111" s="320" t="str">
        <f t="shared" si="88"/>
        <v xml:space="preserve">  </v>
      </c>
      <c r="T111" s="320" t="str">
        <f t="shared" si="23"/>
        <v xml:space="preserve">  </v>
      </c>
      <c r="U111" s="320" t="str">
        <f t="shared" si="88"/>
        <v xml:space="preserve">  </v>
      </c>
      <c r="V111" s="320" t="str">
        <f t="shared" si="88"/>
        <v xml:space="preserve">  </v>
      </c>
      <c r="W111" s="320" t="str">
        <f t="shared" si="88"/>
        <v xml:space="preserve">  </v>
      </c>
      <c r="X111" s="320" t="str">
        <f t="shared" si="88"/>
        <v xml:space="preserve">  </v>
      </c>
      <c r="Y111" s="320" t="str">
        <f t="shared" si="88"/>
        <v xml:space="preserve">  </v>
      </c>
      <c r="Z111" s="320" t="str">
        <f t="shared" si="88"/>
        <v xml:space="preserve">  </v>
      </c>
      <c r="AA111" s="320" t="str">
        <f t="shared" si="88"/>
        <v xml:space="preserve">  </v>
      </c>
      <c r="AB111" s="320" t="str">
        <f t="shared" si="88"/>
        <v xml:space="preserve">  </v>
      </c>
      <c r="AC111" s="320" t="str">
        <f t="shared" ref="AC111:AL111" si="101">IF(AC24&lt;=0,"  ",IF(AC24=AC$7,AC$6,0))</f>
        <v xml:space="preserve">  </v>
      </c>
      <c r="AD111" s="320" t="str">
        <f t="shared" si="101"/>
        <v xml:space="preserve">  </v>
      </c>
      <c r="AE111" s="320" t="str">
        <f t="shared" si="101"/>
        <v xml:space="preserve">  </v>
      </c>
      <c r="AF111" s="320" t="str">
        <f t="shared" si="101"/>
        <v xml:space="preserve">  </v>
      </c>
      <c r="AG111" s="320" t="str">
        <f t="shared" si="101"/>
        <v xml:space="preserve">  </v>
      </c>
      <c r="AH111" s="320" t="str">
        <f t="shared" si="101"/>
        <v xml:space="preserve">  </v>
      </c>
      <c r="AI111" s="320" t="str">
        <f t="shared" si="101"/>
        <v xml:space="preserve">  </v>
      </c>
      <c r="AJ111" s="320" t="str">
        <f t="shared" si="101"/>
        <v xml:space="preserve">  </v>
      </c>
      <c r="AK111" s="320" t="str">
        <f t="shared" si="101"/>
        <v xml:space="preserve">  </v>
      </c>
      <c r="AL111" s="320" t="str">
        <f t="shared" si="101"/>
        <v xml:space="preserve">  </v>
      </c>
      <c r="AM111" s="319">
        <f t="shared" si="25"/>
        <v>0</v>
      </c>
      <c r="AN111" s="319">
        <f t="shared" ref="AN111" si="102">IF(ISNA(VLOOKUP(AN24,ท28,2,0)),0,VLOOKUP(AN24,ท28,2,0))</f>
        <v>0</v>
      </c>
      <c r="AO111" s="319">
        <f t="shared" si="27"/>
        <v>0</v>
      </c>
      <c r="AP111" s="319">
        <f t="shared" si="28"/>
        <v>0</v>
      </c>
      <c r="AQ111" s="319">
        <f t="shared" si="29"/>
        <v>0</v>
      </c>
      <c r="AR111" s="319">
        <f t="shared" si="30"/>
        <v>0</v>
      </c>
      <c r="AS111" s="319">
        <f t="shared" si="31"/>
        <v>0</v>
      </c>
      <c r="AT111" s="319">
        <f t="shared" si="32"/>
        <v>0</v>
      </c>
      <c r="AU111" s="319">
        <f t="shared" ref="AU111" si="103">IF(ISNA(VLOOKUP(AU24,ท28,2,0)),0,VLOOKUP(AU24,ท28,2,0))</f>
        <v>0</v>
      </c>
      <c r="AV111" s="319">
        <f t="shared" si="33"/>
        <v>0</v>
      </c>
      <c r="AW111" s="320">
        <f t="shared" ref="AW111:AX111" si="104">AW24</f>
        <v>0</v>
      </c>
      <c r="AX111" s="320">
        <f t="shared" si="104"/>
        <v>0</v>
      </c>
      <c r="AY111" s="320">
        <f t="shared" si="34"/>
        <v>0</v>
      </c>
      <c r="AZ111" s="320">
        <f t="shared" si="34"/>
        <v>0</v>
      </c>
      <c r="BB111" s="203">
        <v>54</v>
      </c>
      <c r="BC111" s="203">
        <v>1</v>
      </c>
      <c r="BD111" s="173">
        <v>55</v>
      </c>
      <c r="BE111" s="311">
        <v>1</v>
      </c>
      <c r="BF111" s="204">
        <v>55</v>
      </c>
      <c r="BG111" s="310">
        <v>1</v>
      </c>
      <c r="BH111" s="203">
        <v>55</v>
      </c>
      <c r="BI111" s="312">
        <v>1</v>
      </c>
      <c r="BJ111" s="203">
        <v>53</v>
      </c>
      <c r="BK111" s="203">
        <v>1</v>
      </c>
      <c r="BL111" s="203">
        <v>55</v>
      </c>
      <c r="BM111" s="312">
        <v>1</v>
      </c>
      <c r="BN111" s="203">
        <v>54</v>
      </c>
      <c r="BO111" s="203">
        <v>1</v>
      </c>
      <c r="BP111" s="203">
        <v>54</v>
      </c>
      <c r="BQ111" s="203">
        <v>1</v>
      </c>
      <c r="BR111" s="173">
        <v>55</v>
      </c>
      <c r="BS111" s="311">
        <v>1</v>
      </c>
      <c r="BT111" s="203">
        <v>53</v>
      </c>
      <c r="BU111" s="203">
        <v>1</v>
      </c>
      <c r="BV111" s="203"/>
      <c r="BW111" s="247">
        <f t="shared" si="38"/>
        <v>0</v>
      </c>
      <c r="BX111" s="248">
        <f t="shared" si="39"/>
        <v>0</v>
      </c>
      <c r="BY111" s="249">
        <f t="shared" si="40"/>
        <v>0</v>
      </c>
      <c r="BZ111" s="250">
        <f t="shared" si="41"/>
        <v>0</v>
      </c>
      <c r="CA111" s="251">
        <f t="shared" si="42"/>
        <v>0</v>
      </c>
      <c r="CB111" s="252">
        <f t="shared" si="43"/>
        <v>0</v>
      </c>
      <c r="CC111" s="253" t="str">
        <f t="shared" si="44"/>
        <v>ปรับปรุง</v>
      </c>
      <c r="CD111" s="254">
        <f t="shared" si="45"/>
        <v>3</v>
      </c>
    </row>
    <row r="112" spans="1:82" ht="14.25" customHeight="1">
      <c r="A112" s="105">
        <f t="shared" ref="A112:B127" si="105">IF(A25&lt;=0,"  ",A25)</f>
        <v>17</v>
      </c>
      <c r="B112" s="105" t="str">
        <f t="shared" si="105"/>
        <v xml:space="preserve">  </v>
      </c>
      <c r="C112" s="320" t="str">
        <f t="shared" ref="C112:AB115" si="106">IF(C25&lt;=0,"  ",IF(C25=C$7,C$6,0))</f>
        <v xml:space="preserve">  </v>
      </c>
      <c r="D112" s="320" t="str">
        <f t="shared" si="106"/>
        <v xml:space="preserve">  </v>
      </c>
      <c r="E112" s="320" t="str">
        <f t="shared" si="106"/>
        <v xml:space="preserve">  </v>
      </c>
      <c r="F112" s="320" t="str">
        <f t="shared" si="106"/>
        <v xml:space="preserve">  </v>
      </c>
      <c r="G112" s="320" t="str">
        <f t="shared" si="106"/>
        <v xml:space="preserve">  </v>
      </c>
      <c r="H112" s="320" t="str">
        <f t="shared" si="106"/>
        <v xml:space="preserve">  </v>
      </c>
      <c r="I112" s="320" t="str">
        <f t="shared" si="106"/>
        <v xml:space="preserve">  </v>
      </c>
      <c r="J112" s="320" t="str">
        <f t="shared" si="106"/>
        <v xml:space="preserve">  </v>
      </c>
      <c r="K112" s="320" t="str">
        <f t="shared" si="106"/>
        <v xml:space="preserve">  </v>
      </c>
      <c r="L112" s="320" t="str">
        <f t="shared" si="106"/>
        <v xml:space="preserve">  </v>
      </c>
      <c r="M112" s="320" t="str">
        <f t="shared" si="106"/>
        <v xml:space="preserve">  </v>
      </c>
      <c r="N112" s="320" t="str">
        <f t="shared" si="106"/>
        <v xml:space="preserve">  </v>
      </c>
      <c r="O112" s="320" t="str">
        <f t="shared" si="106"/>
        <v xml:space="preserve">  </v>
      </c>
      <c r="P112" s="320" t="str">
        <f t="shared" si="106"/>
        <v xml:space="preserve">  </v>
      </c>
      <c r="Q112" s="320" t="str">
        <f t="shared" si="106"/>
        <v xml:space="preserve">  </v>
      </c>
      <c r="R112" s="320" t="str">
        <f t="shared" si="106"/>
        <v xml:space="preserve">  </v>
      </c>
      <c r="S112" s="320" t="str">
        <f t="shared" si="106"/>
        <v xml:space="preserve">  </v>
      </c>
      <c r="T112" s="320" t="str">
        <f t="shared" si="23"/>
        <v xml:space="preserve">  </v>
      </c>
      <c r="U112" s="320" t="str">
        <f t="shared" si="106"/>
        <v xml:space="preserve">  </v>
      </c>
      <c r="V112" s="320" t="str">
        <f t="shared" si="106"/>
        <v xml:space="preserve">  </v>
      </c>
      <c r="W112" s="320" t="str">
        <f t="shared" si="106"/>
        <v xml:space="preserve">  </v>
      </c>
      <c r="X112" s="320" t="str">
        <f t="shared" si="106"/>
        <v xml:space="preserve">  </v>
      </c>
      <c r="Y112" s="320" t="str">
        <f t="shared" si="106"/>
        <v xml:space="preserve">  </v>
      </c>
      <c r="Z112" s="320" t="str">
        <f t="shared" si="106"/>
        <v xml:space="preserve">  </v>
      </c>
      <c r="AA112" s="320" t="str">
        <f t="shared" si="106"/>
        <v xml:space="preserve">  </v>
      </c>
      <c r="AB112" s="320" t="str">
        <f t="shared" si="106"/>
        <v xml:space="preserve">  </v>
      </c>
      <c r="AC112" s="320" t="str">
        <f t="shared" ref="AC112:AL112" si="107">IF(AC25&lt;=0,"  ",IF(AC25=AC$7,AC$6,0))</f>
        <v xml:space="preserve">  </v>
      </c>
      <c r="AD112" s="320" t="str">
        <f t="shared" si="107"/>
        <v xml:space="preserve">  </v>
      </c>
      <c r="AE112" s="320" t="str">
        <f t="shared" si="107"/>
        <v xml:space="preserve">  </v>
      </c>
      <c r="AF112" s="320" t="str">
        <f t="shared" si="107"/>
        <v xml:space="preserve">  </v>
      </c>
      <c r="AG112" s="320" t="str">
        <f t="shared" si="107"/>
        <v xml:space="preserve">  </v>
      </c>
      <c r="AH112" s="320" t="str">
        <f t="shared" si="107"/>
        <v xml:space="preserve">  </v>
      </c>
      <c r="AI112" s="320" t="str">
        <f t="shared" si="107"/>
        <v xml:space="preserve">  </v>
      </c>
      <c r="AJ112" s="320" t="str">
        <f t="shared" si="107"/>
        <v xml:space="preserve">  </v>
      </c>
      <c r="AK112" s="320" t="str">
        <f t="shared" si="107"/>
        <v xml:space="preserve">  </v>
      </c>
      <c r="AL112" s="320" t="str">
        <f t="shared" si="107"/>
        <v xml:space="preserve">  </v>
      </c>
      <c r="AM112" s="319">
        <f t="shared" si="25"/>
        <v>0</v>
      </c>
      <c r="AN112" s="319">
        <f t="shared" ref="AN112" si="108">IF(ISNA(VLOOKUP(AN25,ท28,2,0)),0,VLOOKUP(AN25,ท28,2,0))</f>
        <v>0</v>
      </c>
      <c r="AO112" s="319">
        <f t="shared" si="27"/>
        <v>0</v>
      </c>
      <c r="AP112" s="319">
        <f t="shared" si="28"/>
        <v>0</v>
      </c>
      <c r="AQ112" s="319">
        <f t="shared" si="29"/>
        <v>0</v>
      </c>
      <c r="AR112" s="319">
        <f t="shared" si="30"/>
        <v>0</v>
      </c>
      <c r="AS112" s="319">
        <f t="shared" si="31"/>
        <v>0</v>
      </c>
      <c r="AT112" s="319">
        <f t="shared" si="32"/>
        <v>0</v>
      </c>
      <c r="AU112" s="319">
        <f t="shared" ref="AU112" si="109">IF(ISNA(VLOOKUP(AU25,ท28,2,0)),0,VLOOKUP(AU25,ท28,2,0))</f>
        <v>0</v>
      </c>
      <c r="AV112" s="319">
        <f t="shared" si="33"/>
        <v>0</v>
      </c>
      <c r="AW112" s="320">
        <f t="shared" ref="AW112:AX112" si="110">AW25</f>
        <v>0</v>
      </c>
      <c r="AX112" s="320">
        <f t="shared" si="110"/>
        <v>0</v>
      </c>
      <c r="AY112" s="320">
        <f t="shared" si="34"/>
        <v>0</v>
      </c>
      <c r="AZ112" s="320">
        <f t="shared" si="34"/>
        <v>0</v>
      </c>
      <c r="BB112" s="203"/>
      <c r="BC112" s="203"/>
      <c r="BD112" s="173"/>
      <c r="BE112" s="17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47">
        <f t="shared" si="38"/>
        <v>0</v>
      </c>
      <c r="BX112" s="248">
        <f t="shared" si="39"/>
        <v>0</v>
      </c>
      <c r="BY112" s="249">
        <f t="shared" si="40"/>
        <v>0</v>
      </c>
      <c r="BZ112" s="250">
        <f t="shared" si="41"/>
        <v>0</v>
      </c>
      <c r="CA112" s="251">
        <f t="shared" si="42"/>
        <v>0</v>
      </c>
      <c r="CB112" s="252">
        <f t="shared" si="43"/>
        <v>0</v>
      </c>
      <c r="CC112" s="253" t="str">
        <f t="shared" si="44"/>
        <v>ปรับปรุง</v>
      </c>
      <c r="CD112" s="254">
        <f t="shared" si="45"/>
        <v>3</v>
      </c>
    </row>
    <row r="113" spans="1:82" ht="14.25" customHeight="1">
      <c r="A113" s="105">
        <f t="shared" si="105"/>
        <v>18</v>
      </c>
      <c r="B113" s="105" t="str">
        <f t="shared" si="105"/>
        <v xml:space="preserve">  </v>
      </c>
      <c r="C113" s="320" t="str">
        <f t="shared" si="106"/>
        <v xml:space="preserve">  </v>
      </c>
      <c r="D113" s="320" t="str">
        <f t="shared" si="106"/>
        <v xml:space="preserve">  </v>
      </c>
      <c r="E113" s="320" t="str">
        <f t="shared" si="106"/>
        <v xml:space="preserve">  </v>
      </c>
      <c r="F113" s="320" t="str">
        <f t="shared" si="106"/>
        <v xml:space="preserve">  </v>
      </c>
      <c r="G113" s="320" t="str">
        <f t="shared" si="106"/>
        <v xml:space="preserve">  </v>
      </c>
      <c r="H113" s="320" t="str">
        <f t="shared" si="106"/>
        <v xml:space="preserve">  </v>
      </c>
      <c r="I113" s="320" t="str">
        <f t="shared" si="106"/>
        <v xml:space="preserve">  </v>
      </c>
      <c r="J113" s="320" t="str">
        <f t="shared" si="106"/>
        <v xml:space="preserve">  </v>
      </c>
      <c r="K113" s="320" t="str">
        <f t="shared" si="106"/>
        <v xml:space="preserve">  </v>
      </c>
      <c r="L113" s="320" t="str">
        <f t="shared" si="106"/>
        <v xml:space="preserve">  </v>
      </c>
      <c r="M113" s="320" t="str">
        <f t="shared" si="106"/>
        <v xml:space="preserve">  </v>
      </c>
      <c r="N113" s="320" t="str">
        <f t="shared" si="106"/>
        <v xml:space="preserve">  </v>
      </c>
      <c r="O113" s="320" t="str">
        <f t="shared" si="106"/>
        <v xml:space="preserve">  </v>
      </c>
      <c r="P113" s="320" t="str">
        <f t="shared" si="106"/>
        <v xml:space="preserve">  </v>
      </c>
      <c r="Q113" s="320" t="str">
        <f t="shared" si="106"/>
        <v xml:space="preserve">  </v>
      </c>
      <c r="R113" s="320" t="str">
        <f t="shared" si="106"/>
        <v xml:space="preserve">  </v>
      </c>
      <c r="S113" s="320" t="str">
        <f t="shared" si="106"/>
        <v xml:space="preserve">  </v>
      </c>
      <c r="T113" s="320" t="str">
        <f t="shared" si="23"/>
        <v xml:space="preserve">  </v>
      </c>
      <c r="U113" s="320" t="str">
        <f t="shared" si="106"/>
        <v xml:space="preserve">  </v>
      </c>
      <c r="V113" s="320" t="str">
        <f t="shared" si="106"/>
        <v xml:space="preserve">  </v>
      </c>
      <c r="W113" s="320" t="str">
        <f t="shared" si="106"/>
        <v xml:space="preserve">  </v>
      </c>
      <c r="X113" s="320" t="str">
        <f t="shared" si="106"/>
        <v xml:space="preserve">  </v>
      </c>
      <c r="Y113" s="320" t="str">
        <f t="shared" si="106"/>
        <v xml:space="preserve">  </v>
      </c>
      <c r="Z113" s="320" t="str">
        <f t="shared" si="106"/>
        <v xml:space="preserve">  </v>
      </c>
      <c r="AA113" s="320" t="str">
        <f t="shared" si="106"/>
        <v xml:space="preserve">  </v>
      </c>
      <c r="AB113" s="320" t="str">
        <f t="shared" si="106"/>
        <v xml:space="preserve">  </v>
      </c>
      <c r="AC113" s="320" t="str">
        <f t="shared" ref="AC113:AL113" si="111">IF(AC26&lt;=0,"  ",IF(AC26=AC$7,AC$6,0))</f>
        <v xml:space="preserve">  </v>
      </c>
      <c r="AD113" s="320" t="str">
        <f t="shared" si="111"/>
        <v xml:space="preserve">  </v>
      </c>
      <c r="AE113" s="320" t="str">
        <f t="shared" si="111"/>
        <v xml:space="preserve">  </v>
      </c>
      <c r="AF113" s="320" t="str">
        <f t="shared" si="111"/>
        <v xml:space="preserve">  </v>
      </c>
      <c r="AG113" s="320" t="str">
        <f t="shared" si="111"/>
        <v xml:space="preserve">  </v>
      </c>
      <c r="AH113" s="320" t="str">
        <f t="shared" si="111"/>
        <v xml:space="preserve">  </v>
      </c>
      <c r="AI113" s="320" t="str">
        <f t="shared" si="111"/>
        <v xml:space="preserve">  </v>
      </c>
      <c r="AJ113" s="320" t="str">
        <f t="shared" si="111"/>
        <v xml:space="preserve">  </v>
      </c>
      <c r="AK113" s="320" t="str">
        <f t="shared" si="111"/>
        <v xml:space="preserve">  </v>
      </c>
      <c r="AL113" s="320" t="str">
        <f t="shared" si="111"/>
        <v xml:space="preserve">  </v>
      </c>
      <c r="AM113" s="319">
        <f t="shared" si="25"/>
        <v>0</v>
      </c>
      <c r="AN113" s="319">
        <f t="shared" ref="AN113" si="112">IF(ISNA(VLOOKUP(AN26,ท28,2,0)),0,VLOOKUP(AN26,ท28,2,0))</f>
        <v>0</v>
      </c>
      <c r="AO113" s="319">
        <f t="shared" si="27"/>
        <v>0</v>
      </c>
      <c r="AP113" s="319">
        <f t="shared" si="28"/>
        <v>0</v>
      </c>
      <c r="AQ113" s="319">
        <f t="shared" si="29"/>
        <v>0</v>
      </c>
      <c r="AR113" s="319">
        <f t="shared" si="30"/>
        <v>0</v>
      </c>
      <c r="AS113" s="319">
        <f t="shared" si="31"/>
        <v>0</v>
      </c>
      <c r="AT113" s="319">
        <f t="shared" si="32"/>
        <v>0</v>
      </c>
      <c r="AU113" s="319">
        <f t="shared" ref="AU113" si="113">IF(ISNA(VLOOKUP(AU26,ท28,2,0)),0,VLOOKUP(AU26,ท28,2,0))</f>
        <v>0</v>
      </c>
      <c r="AV113" s="319">
        <f t="shared" si="33"/>
        <v>0</v>
      </c>
      <c r="AW113" s="320">
        <f t="shared" ref="AW113:AX113" si="114">AW26</f>
        <v>0</v>
      </c>
      <c r="AX113" s="320">
        <f t="shared" si="114"/>
        <v>0</v>
      </c>
      <c r="AY113" s="320">
        <f t="shared" si="34"/>
        <v>0</v>
      </c>
      <c r="AZ113" s="320">
        <f t="shared" si="34"/>
        <v>0</v>
      </c>
      <c r="BB113" s="203"/>
      <c r="BC113" s="203"/>
      <c r="BD113" s="173"/>
      <c r="BE113" s="17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47">
        <f t="shared" si="38"/>
        <v>0</v>
      </c>
      <c r="BX113" s="248">
        <f t="shared" si="39"/>
        <v>0</v>
      </c>
      <c r="BY113" s="249">
        <f t="shared" si="40"/>
        <v>0</v>
      </c>
      <c r="BZ113" s="250">
        <f t="shared" si="41"/>
        <v>0</v>
      </c>
      <c r="CA113" s="251">
        <f t="shared" si="42"/>
        <v>0</v>
      </c>
      <c r="CB113" s="252">
        <f t="shared" si="43"/>
        <v>0</v>
      </c>
      <c r="CC113" s="253" t="str">
        <f t="shared" si="44"/>
        <v>ปรับปรุง</v>
      </c>
      <c r="CD113" s="254">
        <f t="shared" si="45"/>
        <v>3</v>
      </c>
    </row>
    <row r="114" spans="1:82" ht="14.25" customHeight="1">
      <c r="A114" s="105">
        <f t="shared" si="105"/>
        <v>19</v>
      </c>
      <c r="B114" s="105" t="str">
        <f t="shared" si="105"/>
        <v xml:space="preserve">  </v>
      </c>
      <c r="C114" s="320" t="str">
        <f t="shared" si="106"/>
        <v xml:space="preserve">  </v>
      </c>
      <c r="D114" s="320" t="str">
        <f t="shared" si="106"/>
        <v xml:space="preserve">  </v>
      </c>
      <c r="E114" s="320" t="str">
        <f t="shared" si="106"/>
        <v xml:space="preserve">  </v>
      </c>
      <c r="F114" s="320" t="str">
        <f t="shared" si="106"/>
        <v xml:space="preserve">  </v>
      </c>
      <c r="G114" s="320" t="str">
        <f t="shared" si="106"/>
        <v xml:space="preserve">  </v>
      </c>
      <c r="H114" s="320" t="str">
        <f t="shared" si="106"/>
        <v xml:space="preserve">  </v>
      </c>
      <c r="I114" s="320" t="str">
        <f t="shared" si="106"/>
        <v xml:space="preserve">  </v>
      </c>
      <c r="J114" s="320" t="str">
        <f t="shared" si="106"/>
        <v xml:space="preserve">  </v>
      </c>
      <c r="K114" s="320" t="str">
        <f t="shared" si="106"/>
        <v xml:space="preserve">  </v>
      </c>
      <c r="L114" s="320" t="str">
        <f t="shared" si="106"/>
        <v xml:space="preserve">  </v>
      </c>
      <c r="M114" s="320" t="str">
        <f t="shared" si="106"/>
        <v xml:space="preserve">  </v>
      </c>
      <c r="N114" s="320" t="str">
        <f t="shared" si="106"/>
        <v xml:space="preserve">  </v>
      </c>
      <c r="O114" s="320" t="str">
        <f t="shared" si="106"/>
        <v xml:space="preserve">  </v>
      </c>
      <c r="P114" s="320" t="str">
        <f t="shared" si="106"/>
        <v xml:space="preserve">  </v>
      </c>
      <c r="Q114" s="320" t="str">
        <f t="shared" si="106"/>
        <v xml:space="preserve">  </v>
      </c>
      <c r="R114" s="320" t="str">
        <f t="shared" si="106"/>
        <v xml:space="preserve">  </v>
      </c>
      <c r="S114" s="320" t="str">
        <f t="shared" si="106"/>
        <v xml:space="preserve">  </v>
      </c>
      <c r="T114" s="320" t="str">
        <f t="shared" si="23"/>
        <v xml:space="preserve">  </v>
      </c>
      <c r="U114" s="320" t="str">
        <f t="shared" si="106"/>
        <v xml:space="preserve">  </v>
      </c>
      <c r="V114" s="320" t="str">
        <f t="shared" si="106"/>
        <v xml:space="preserve">  </v>
      </c>
      <c r="W114" s="320" t="str">
        <f t="shared" si="106"/>
        <v xml:space="preserve">  </v>
      </c>
      <c r="X114" s="320" t="str">
        <f t="shared" si="106"/>
        <v xml:space="preserve">  </v>
      </c>
      <c r="Y114" s="320" t="str">
        <f t="shared" si="106"/>
        <v xml:space="preserve">  </v>
      </c>
      <c r="Z114" s="320" t="str">
        <f t="shared" si="106"/>
        <v xml:space="preserve">  </v>
      </c>
      <c r="AA114" s="320" t="str">
        <f t="shared" si="106"/>
        <v xml:space="preserve">  </v>
      </c>
      <c r="AB114" s="320" t="str">
        <f t="shared" si="106"/>
        <v xml:space="preserve">  </v>
      </c>
      <c r="AC114" s="320" t="str">
        <f t="shared" ref="AC114:AL114" si="115">IF(AC27&lt;=0,"  ",IF(AC27=AC$7,AC$6,0))</f>
        <v xml:space="preserve">  </v>
      </c>
      <c r="AD114" s="320" t="str">
        <f t="shared" si="115"/>
        <v xml:space="preserve">  </v>
      </c>
      <c r="AE114" s="320" t="str">
        <f t="shared" si="115"/>
        <v xml:space="preserve">  </v>
      </c>
      <c r="AF114" s="320" t="str">
        <f t="shared" si="115"/>
        <v xml:space="preserve">  </v>
      </c>
      <c r="AG114" s="320" t="str">
        <f t="shared" si="115"/>
        <v xml:space="preserve">  </v>
      </c>
      <c r="AH114" s="320" t="str">
        <f t="shared" si="115"/>
        <v xml:space="preserve">  </v>
      </c>
      <c r="AI114" s="320" t="str">
        <f t="shared" si="115"/>
        <v xml:space="preserve">  </v>
      </c>
      <c r="AJ114" s="320" t="str">
        <f t="shared" si="115"/>
        <v xml:space="preserve">  </v>
      </c>
      <c r="AK114" s="320" t="str">
        <f t="shared" si="115"/>
        <v xml:space="preserve">  </v>
      </c>
      <c r="AL114" s="320" t="str">
        <f t="shared" si="115"/>
        <v xml:space="preserve">  </v>
      </c>
      <c r="AM114" s="319">
        <f t="shared" si="25"/>
        <v>0</v>
      </c>
      <c r="AN114" s="319">
        <f t="shared" ref="AN114" si="116">IF(ISNA(VLOOKUP(AN27,ท28,2,0)),0,VLOOKUP(AN27,ท28,2,0))</f>
        <v>0</v>
      </c>
      <c r="AO114" s="319">
        <f t="shared" si="27"/>
        <v>0</v>
      </c>
      <c r="AP114" s="319">
        <f t="shared" si="28"/>
        <v>0</v>
      </c>
      <c r="AQ114" s="319">
        <f t="shared" si="29"/>
        <v>0</v>
      </c>
      <c r="AR114" s="319">
        <f t="shared" si="30"/>
        <v>0</v>
      </c>
      <c r="AS114" s="319">
        <f t="shared" si="31"/>
        <v>0</v>
      </c>
      <c r="AT114" s="319">
        <f t="shared" si="32"/>
        <v>0</v>
      </c>
      <c r="AU114" s="319">
        <f t="shared" ref="AU114" si="117">IF(ISNA(VLOOKUP(AU27,ท28,2,0)),0,VLOOKUP(AU27,ท28,2,0))</f>
        <v>0</v>
      </c>
      <c r="AV114" s="319">
        <f t="shared" si="33"/>
        <v>0</v>
      </c>
      <c r="AW114" s="320">
        <f t="shared" ref="AW114:AX114" si="118">AW27</f>
        <v>0</v>
      </c>
      <c r="AX114" s="320">
        <f t="shared" si="118"/>
        <v>0</v>
      </c>
      <c r="AY114" s="320">
        <f t="shared" si="34"/>
        <v>0</v>
      </c>
      <c r="AZ114" s="320">
        <f t="shared" si="34"/>
        <v>0</v>
      </c>
      <c r="BB114" s="203"/>
      <c r="BC114" s="203"/>
      <c r="BD114" s="173"/>
      <c r="BE114" s="17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47">
        <f t="shared" si="38"/>
        <v>0</v>
      </c>
      <c r="BX114" s="248">
        <f t="shared" si="39"/>
        <v>0</v>
      </c>
      <c r="BY114" s="249">
        <f t="shared" si="40"/>
        <v>0</v>
      </c>
      <c r="BZ114" s="250">
        <f t="shared" si="41"/>
        <v>0</v>
      </c>
      <c r="CA114" s="251">
        <f t="shared" si="42"/>
        <v>0</v>
      </c>
      <c r="CB114" s="252">
        <f t="shared" si="43"/>
        <v>0</v>
      </c>
      <c r="CC114" s="253" t="str">
        <f t="shared" si="44"/>
        <v>ปรับปรุง</v>
      </c>
      <c r="CD114" s="254">
        <f t="shared" si="45"/>
        <v>3</v>
      </c>
    </row>
    <row r="115" spans="1:82" ht="14.25" customHeight="1">
      <c r="A115" s="105">
        <f t="shared" si="105"/>
        <v>20</v>
      </c>
      <c r="B115" s="105" t="str">
        <f t="shared" si="105"/>
        <v xml:space="preserve">  </v>
      </c>
      <c r="C115" s="320" t="str">
        <f t="shared" si="106"/>
        <v xml:space="preserve">  </v>
      </c>
      <c r="D115" s="320" t="str">
        <f t="shared" si="106"/>
        <v xml:space="preserve">  </v>
      </c>
      <c r="E115" s="320" t="str">
        <f t="shared" si="106"/>
        <v xml:space="preserve">  </v>
      </c>
      <c r="F115" s="320" t="str">
        <f t="shared" si="106"/>
        <v xml:space="preserve">  </v>
      </c>
      <c r="G115" s="320" t="str">
        <f t="shared" si="106"/>
        <v xml:space="preserve">  </v>
      </c>
      <c r="H115" s="320" t="str">
        <f t="shared" si="106"/>
        <v xml:space="preserve">  </v>
      </c>
      <c r="I115" s="320" t="str">
        <f t="shared" si="106"/>
        <v xml:space="preserve">  </v>
      </c>
      <c r="J115" s="320" t="str">
        <f t="shared" si="106"/>
        <v xml:space="preserve">  </v>
      </c>
      <c r="K115" s="320" t="str">
        <f t="shared" si="106"/>
        <v xml:space="preserve">  </v>
      </c>
      <c r="L115" s="320" t="str">
        <f t="shared" si="106"/>
        <v xml:space="preserve">  </v>
      </c>
      <c r="M115" s="320" t="str">
        <f t="shared" si="106"/>
        <v xml:space="preserve">  </v>
      </c>
      <c r="N115" s="320" t="str">
        <f t="shared" si="106"/>
        <v xml:space="preserve">  </v>
      </c>
      <c r="O115" s="320" t="str">
        <f t="shared" si="106"/>
        <v xml:space="preserve">  </v>
      </c>
      <c r="P115" s="320" t="str">
        <f t="shared" si="106"/>
        <v xml:space="preserve">  </v>
      </c>
      <c r="Q115" s="320" t="str">
        <f t="shared" si="106"/>
        <v xml:space="preserve">  </v>
      </c>
      <c r="R115" s="320" t="str">
        <f t="shared" si="106"/>
        <v xml:space="preserve">  </v>
      </c>
      <c r="S115" s="320" t="str">
        <f t="shared" si="106"/>
        <v xml:space="preserve">  </v>
      </c>
      <c r="T115" s="320" t="str">
        <f t="shared" si="23"/>
        <v xml:space="preserve">  </v>
      </c>
      <c r="U115" s="320" t="str">
        <f t="shared" si="106"/>
        <v xml:space="preserve">  </v>
      </c>
      <c r="V115" s="320" t="str">
        <f t="shared" si="106"/>
        <v xml:space="preserve">  </v>
      </c>
      <c r="W115" s="320" t="str">
        <f t="shared" si="106"/>
        <v xml:space="preserve">  </v>
      </c>
      <c r="X115" s="320" t="str">
        <f t="shared" si="106"/>
        <v xml:space="preserve">  </v>
      </c>
      <c r="Y115" s="320" t="str">
        <f t="shared" si="106"/>
        <v xml:space="preserve">  </v>
      </c>
      <c r="Z115" s="320" t="str">
        <f t="shared" si="106"/>
        <v xml:space="preserve">  </v>
      </c>
      <c r="AA115" s="320" t="str">
        <f t="shared" si="106"/>
        <v xml:space="preserve">  </v>
      </c>
      <c r="AB115" s="320" t="str">
        <f t="shared" si="106"/>
        <v xml:space="preserve">  </v>
      </c>
      <c r="AC115" s="320" t="str">
        <f t="shared" ref="AC115:AL115" si="119">IF(AC28&lt;=0,"  ",IF(AC28=AC$7,AC$6,0))</f>
        <v xml:space="preserve">  </v>
      </c>
      <c r="AD115" s="320" t="str">
        <f t="shared" si="119"/>
        <v xml:space="preserve">  </v>
      </c>
      <c r="AE115" s="320" t="str">
        <f t="shared" si="119"/>
        <v xml:space="preserve">  </v>
      </c>
      <c r="AF115" s="320" t="str">
        <f t="shared" si="119"/>
        <v xml:space="preserve">  </v>
      </c>
      <c r="AG115" s="320" t="str">
        <f t="shared" si="119"/>
        <v xml:space="preserve">  </v>
      </c>
      <c r="AH115" s="320" t="str">
        <f t="shared" si="119"/>
        <v xml:space="preserve">  </v>
      </c>
      <c r="AI115" s="320" t="str">
        <f t="shared" si="119"/>
        <v xml:space="preserve">  </v>
      </c>
      <c r="AJ115" s="320" t="str">
        <f t="shared" si="119"/>
        <v xml:space="preserve">  </v>
      </c>
      <c r="AK115" s="320" t="str">
        <f t="shared" si="119"/>
        <v xml:space="preserve">  </v>
      </c>
      <c r="AL115" s="320" t="str">
        <f t="shared" si="119"/>
        <v xml:space="preserve">  </v>
      </c>
      <c r="AM115" s="319">
        <f t="shared" si="25"/>
        <v>0</v>
      </c>
      <c r="AN115" s="319">
        <f t="shared" ref="AN115" si="120">IF(ISNA(VLOOKUP(AN28,ท28,2,0)),0,VLOOKUP(AN28,ท28,2,0))</f>
        <v>0</v>
      </c>
      <c r="AO115" s="319">
        <f t="shared" si="27"/>
        <v>0</v>
      </c>
      <c r="AP115" s="319">
        <f t="shared" si="28"/>
        <v>0</v>
      </c>
      <c r="AQ115" s="319">
        <f t="shared" si="29"/>
        <v>0</v>
      </c>
      <c r="AR115" s="319">
        <f t="shared" si="30"/>
        <v>0</v>
      </c>
      <c r="AS115" s="319">
        <f t="shared" si="31"/>
        <v>0</v>
      </c>
      <c r="AT115" s="319">
        <f t="shared" si="32"/>
        <v>0</v>
      </c>
      <c r="AU115" s="319">
        <f t="shared" ref="AU115" si="121">IF(ISNA(VLOOKUP(AU28,ท28,2,0)),0,VLOOKUP(AU28,ท28,2,0))</f>
        <v>0</v>
      </c>
      <c r="AV115" s="319">
        <f t="shared" si="33"/>
        <v>0</v>
      </c>
      <c r="AW115" s="320">
        <f t="shared" ref="AW115:AX115" si="122">AW28</f>
        <v>0</v>
      </c>
      <c r="AX115" s="320">
        <f t="shared" si="122"/>
        <v>0</v>
      </c>
      <c r="AY115" s="320">
        <f t="shared" si="34"/>
        <v>0</v>
      </c>
      <c r="AZ115" s="320">
        <f t="shared" si="34"/>
        <v>0</v>
      </c>
      <c r="BB115" s="203"/>
      <c r="BC115" s="203"/>
      <c r="BD115" s="173"/>
      <c r="BE115" s="17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47">
        <f t="shared" si="38"/>
        <v>0</v>
      </c>
      <c r="BX115" s="248">
        <f t="shared" si="39"/>
        <v>0</v>
      </c>
      <c r="BY115" s="249">
        <f t="shared" si="40"/>
        <v>0</v>
      </c>
      <c r="BZ115" s="250">
        <f t="shared" si="41"/>
        <v>0</v>
      </c>
      <c r="CA115" s="251">
        <f t="shared" si="42"/>
        <v>0</v>
      </c>
      <c r="CB115" s="252">
        <f t="shared" si="43"/>
        <v>0</v>
      </c>
      <c r="CC115" s="253" t="str">
        <f t="shared" si="44"/>
        <v>ปรับปรุง</v>
      </c>
      <c r="CD115" s="254">
        <f t="shared" si="45"/>
        <v>3</v>
      </c>
    </row>
    <row r="116" spans="1:82" ht="14.25" customHeight="1">
      <c r="A116" s="105">
        <f t="shared" si="105"/>
        <v>21</v>
      </c>
      <c r="B116" s="105" t="str">
        <f t="shared" si="105"/>
        <v xml:space="preserve">  </v>
      </c>
      <c r="C116" s="320" t="str">
        <f t="shared" ref="C116:AB119" si="123">IF(C29&lt;=0,"  ",IF(C29=C$7,C$6,0))</f>
        <v xml:space="preserve">  </v>
      </c>
      <c r="D116" s="320" t="str">
        <f t="shared" si="123"/>
        <v xml:space="preserve">  </v>
      </c>
      <c r="E116" s="320" t="str">
        <f t="shared" si="123"/>
        <v xml:space="preserve">  </v>
      </c>
      <c r="F116" s="320" t="str">
        <f t="shared" si="123"/>
        <v xml:space="preserve">  </v>
      </c>
      <c r="G116" s="320" t="str">
        <f t="shared" si="123"/>
        <v xml:space="preserve">  </v>
      </c>
      <c r="H116" s="320" t="str">
        <f t="shared" si="123"/>
        <v xml:space="preserve">  </v>
      </c>
      <c r="I116" s="320" t="str">
        <f t="shared" si="123"/>
        <v xml:space="preserve">  </v>
      </c>
      <c r="J116" s="320" t="str">
        <f t="shared" si="123"/>
        <v xml:space="preserve">  </v>
      </c>
      <c r="K116" s="320" t="str">
        <f t="shared" si="123"/>
        <v xml:space="preserve">  </v>
      </c>
      <c r="L116" s="320" t="str">
        <f t="shared" si="123"/>
        <v xml:space="preserve">  </v>
      </c>
      <c r="M116" s="320" t="str">
        <f t="shared" si="123"/>
        <v xml:space="preserve">  </v>
      </c>
      <c r="N116" s="320" t="str">
        <f t="shared" si="123"/>
        <v xml:space="preserve">  </v>
      </c>
      <c r="O116" s="320" t="str">
        <f t="shared" si="123"/>
        <v xml:space="preserve">  </v>
      </c>
      <c r="P116" s="320" t="str">
        <f t="shared" si="123"/>
        <v xml:space="preserve">  </v>
      </c>
      <c r="Q116" s="320" t="str">
        <f t="shared" si="123"/>
        <v xml:space="preserve">  </v>
      </c>
      <c r="R116" s="320" t="str">
        <f t="shared" si="123"/>
        <v xml:space="preserve">  </v>
      </c>
      <c r="S116" s="320" t="str">
        <f t="shared" si="123"/>
        <v xml:space="preserve">  </v>
      </c>
      <c r="T116" s="320" t="str">
        <f t="shared" si="23"/>
        <v xml:space="preserve">  </v>
      </c>
      <c r="U116" s="320" t="str">
        <f t="shared" si="123"/>
        <v xml:space="preserve">  </v>
      </c>
      <c r="V116" s="320" t="str">
        <f t="shared" si="123"/>
        <v xml:space="preserve">  </v>
      </c>
      <c r="W116" s="320" t="str">
        <f t="shared" si="123"/>
        <v xml:space="preserve">  </v>
      </c>
      <c r="X116" s="320" t="str">
        <f t="shared" si="123"/>
        <v xml:space="preserve">  </v>
      </c>
      <c r="Y116" s="320" t="str">
        <f t="shared" si="123"/>
        <v xml:space="preserve">  </v>
      </c>
      <c r="Z116" s="320" t="str">
        <f t="shared" si="123"/>
        <v xml:space="preserve">  </v>
      </c>
      <c r="AA116" s="320" t="str">
        <f t="shared" si="123"/>
        <v xml:space="preserve">  </v>
      </c>
      <c r="AB116" s="320" t="str">
        <f t="shared" si="123"/>
        <v xml:space="preserve">  </v>
      </c>
      <c r="AC116" s="320" t="str">
        <f t="shared" ref="AC116:AL116" si="124">IF(AC29&lt;=0,"  ",IF(AC29=AC$7,AC$6,0))</f>
        <v xml:space="preserve">  </v>
      </c>
      <c r="AD116" s="320" t="str">
        <f t="shared" si="124"/>
        <v xml:space="preserve">  </v>
      </c>
      <c r="AE116" s="320" t="str">
        <f t="shared" si="124"/>
        <v xml:space="preserve">  </v>
      </c>
      <c r="AF116" s="320" t="str">
        <f t="shared" si="124"/>
        <v xml:space="preserve">  </v>
      </c>
      <c r="AG116" s="320" t="str">
        <f t="shared" si="124"/>
        <v xml:space="preserve">  </v>
      </c>
      <c r="AH116" s="320" t="str">
        <f t="shared" si="124"/>
        <v xml:space="preserve">  </v>
      </c>
      <c r="AI116" s="320" t="str">
        <f t="shared" si="124"/>
        <v xml:space="preserve">  </v>
      </c>
      <c r="AJ116" s="320" t="str">
        <f t="shared" si="124"/>
        <v xml:space="preserve">  </v>
      </c>
      <c r="AK116" s="320" t="str">
        <f t="shared" si="124"/>
        <v xml:space="preserve">  </v>
      </c>
      <c r="AL116" s="320" t="str">
        <f t="shared" si="124"/>
        <v xml:space="preserve">  </v>
      </c>
      <c r="AM116" s="319">
        <f t="shared" si="25"/>
        <v>0</v>
      </c>
      <c r="AN116" s="319">
        <f t="shared" ref="AN116" si="125">IF(ISNA(VLOOKUP(AN29,ท28,2,0)),0,VLOOKUP(AN29,ท28,2,0))</f>
        <v>0</v>
      </c>
      <c r="AO116" s="319">
        <f t="shared" si="27"/>
        <v>0</v>
      </c>
      <c r="AP116" s="319">
        <f t="shared" si="28"/>
        <v>0</v>
      </c>
      <c r="AQ116" s="319">
        <f t="shared" si="29"/>
        <v>0</v>
      </c>
      <c r="AR116" s="319">
        <f t="shared" si="30"/>
        <v>0</v>
      </c>
      <c r="AS116" s="319">
        <f t="shared" si="31"/>
        <v>0</v>
      </c>
      <c r="AT116" s="319">
        <f t="shared" si="32"/>
        <v>0</v>
      </c>
      <c r="AU116" s="319">
        <f t="shared" ref="AU116" si="126">IF(ISNA(VLOOKUP(AU29,ท28,2,0)),0,VLOOKUP(AU29,ท28,2,0))</f>
        <v>0</v>
      </c>
      <c r="AV116" s="319">
        <f t="shared" si="33"/>
        <v>0</v>
      </c>
      <c r="AW116" s="320">
        <f t="shared" ref="AW116:AX116" si="127">AW29</f>
        <v>0</v>
      </c>
      <c r="AX116" s="320">
        <f t="shared" si="127"/>
        <v>0</v>
      </c>
      <c r="AY116" s="320">
        <f t="shared" ref="AY116:AZ135" si="128">AY29</f>
        <v>0</v>
      </c>
      <c r="AZ116" s="320">
        <f t="shared" si="128"/>
        <v>0</v>
      </c>
      <c r="BB116" s="203"/>
      <c r="BC116" s="203"/>
      <c r="BD116" s="173"/>
      <c r="BE116" s="17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47">
        <f t="shared" si="38"/>
        <v>0</v>
      </c>
      <c r="BX116" s="248">
        <f t="shared" si="39"/>
        <v>0</v>
      </c>
      <c r="BY116" s="249">
        <f t="shared" si="40"/>
        <v>0</v>
      </c>
      <c r="BZ116" s="250">
        <f t="shared" si="41"/>
        <v>0</v>
      </c>
      <c r="CA116" s="251">
        <f t="shared" si="42"/>
        <v>0</v>
      </c>
      <c r="CB116" s="252">
        <f t="shared" si="43"/>
        <v>0</v>
      </c>
      <c r="CC116" s="253" t="str">
        <f t="shared" si="44"/>
        <v>ปรับปรุง</v>
      </c>
      <c r="CD116" s="254">
        <f t="shared" si="45"/>
        <v>3</v>
      </c>
    </row>
    <row r="117" spans="1:82" ht="14.25" customHeight="1">
      <c r="A117" s="105">
        <f t="shared" si="105"/>
        <v>22</v>
      </c>
      <c r="B117" s="105" t="str">
        <f t="shared" si="105"/>
        <v xml:space="preserve">  </v>
      </c>
      <c r="C117" s="320" t="str">
        <f t="shared" si="123"/>
        <v xml:space="preserve">  </v>
      </c>
      <c r="D117" s="320" t="str">
        <f t="shared" si="123"/>
        <v xml:space="preserve">  </v>
      </c>
      <c r="E117" s="320" t="str">
        <f t="shared" si="123"/>
        <v xml:space="preserve">  </v>
      </c>
      <c r="F117" s="320" t="str">
        <f t="shared" si="123"/>
        <v xml:space="preserve">  </v>
      </c>
      <c r="G117" s="320" t="str">
        <f t="shared" si="123"/>
        <v xml:space="preserve">  </v>
      </c>
      <c r="H117" s="320" t="str">
        <f t="shared" si="123"/>
        <v xml:space="preserve">  </v>
      </c>
      <c r="I117" s="320" t="str">
        <f t="shared" si="123"/>
        <v xml:space="preserve">  </v>
      </c>
      <c r="J117" s="320" t="str">
        <f t="shared" si="123"/>
        <v xml:space="preserve">  </v>
      </c>
      <c r="K117" s="320" t="str">
        <f t="shared" si="123"/>
        <v xml:space="preserve">  </v>
      </c>
      <c r="L117" s="320" t="str">
        <f t="shared" si="123"/>
        <v xml:space="preserve">  </v>
      </c>
      <c r="M117" s="320" t="str">
        <f t="shared" si="123"/>
        <v xml:space="preserve">  </v>
      </c>
      <c r="N117" s="320" t="str">
        <f t="shared" si="123"/>
        <v xml:space="preserve">  </v>
      </c>
      <c r="O117" s="320" t="str">
        <f t="shared" si="123"/>
        <v xml:space="preserve">  </v>
      </c>
      <c r="P117" s="320" t="str">
        <f t="shared" si="123"/>
        <v xml:space="preserve">  </v>
      </c>
      <c r="Q117" s="320" t="str">
        <f t="shared" si="123"/>
        <v xml:space="preserve">  </v>
      </c>
      <c r="R117" s="320" t="str">
        <f t="shared" si="123"/>
        <v xml:space="preserve">  </v>
      </c>
      <c r="S117" s="320" t="str">
        <f t="shared" si="123"/>
        <v xml:space="preserve">  </v>
      </c>
      <c r="T117" s="320" t="str">
        <f t="shared" si="23"/>
        <v xml:space="preserve">  </v>
      </c>
      <c r="U117" s="320" t="str">
        <f t="shared" si="123"/>
        <v xml:space="preserve">  </v>
      </c>
      <c r="V117" s="320" t="str">
        <f t="shared" si="123"/>
        <v xml:space="preserve">  </v>
      </c>
      <c r="W117" s="320" t="str">
        <f t="shared" si="123"/>
        <v xml:space="preserve">  </v>
      </c>
      <c r="X117" s="320" t="str">
        <f t="shared" si="123"/>
        <v xml:space="preserve">  </v>
      </c>
      <c r="Y117" s="320" t="str">
        <f t="shared" si="123"/>
        <v xml:space="preserve">  </v>
      </c>
      <c r="Z117" s="320" t="str">
        <f t="shared" si="123"/>
        <v xml:space="preserve">  </v>
      </c>
      <c r="AA117" s="320" t="str">
        <f t="shared" si="123"/>
        <v xml:space="preserve">  </v>
      </c>
      <c r="AB117" s="320" t="str">
        <f t="shared" si="123"/>
        <v xml:space="preserve">  </v>
      </c>
      <c r="AC117" s="320" t="str">
        <f t="shared" ref="AC117:AL117" si="129">IF(AC30&lt;=0,"  ",IF(AC30=AC$7,AC$6,0))</f>
        <v xml:space="preserve">  </v>
      </c>
      <c r="AD117" s="320" t="str">
        <f t="shared" si="129"/>
        <v xml:space="preserve">  </v>
      </c>
      <c r="AE117" s="320" t="str">
        <f t="shared" si="129"/>
        <v xml:space="preserve">  </v>
      </c>
      <c r="AF117" s="320" t="str">
        <f t="shared" si="129"/>
        <v xml:space="preserve">  </v>
      </c>
      <c r="AG117" s="320" t="str">
        <f t="shared" si="129"/>
        <v xml:space="preserve">  </v>
      </c>
      <c r="AH117" s="320" t="str">
        <f t="shared" si="129"/>
        <v xml:space="preserve">  </v>
      </c>
      <c r="AI117" s="320" t="str">
        <f t="shared" si="129"/>
        <v xml:space="preserve">  </v>
      </c>
      <c r="AJ117" s="320" t="str">
        <f t="shared" si="129"/>
        <v xml:space="preserve">  </v>
      </c>
      <c r="AK117" s="320" t="str">
        <f t="shared" si="129"/>
        <v xml:space="preserve">  </v>
      </c>
      <c r="AL117" s="320" t="str">
        <f t="shared" si="129"/>
        <v xml:space="preserve">  </v>
      </c>
      <c r="AM117" s="319">
        <f t="shared" si="25"/>
        <v>0</v>
      </c>
      <c r="AN117" s="319">
        <f t="shared" ref="AN117" si="130">IF(ISNA(VLOOKUP(AN30,ท28,2,0)),0,VLOOKUP(AN30,ท28,2,0))</f>
        <v>0</v>
      </c>
      <c r="AO117" s="319">
        <f t="shared" si="27"/>
        <v>0</v>
      </c>
      <c r="AP117" s="319">
        <f t="shared" si="28"/>
        <v>0</v>
      </c>
      <c r="AQ117" s="319">
        <f t="shared" si="29"/>
        <v>0</v>
      </c>
      <c r="AR117" s="319">
        <f t="shared" si="30"/>
        <v>0</v>
      </c>
      <c r="AS117" s="319">
        <f t="shared" si="31"/>
        <v>0</v>
      </c>
      <c r="AT117" s="319">
        <f t="shared" si="32"/>
        <v>0</v>
      </c>
      <c r="AU117" s="319">
        <f t="shared" ref="AU117" si="131">IF(ISNA(VLOOKUP(AU30,ท28,2,0)),0,VLOOKUP(AU30,ท28,2,0))</f>
        <v>0</v>
      </c>
      <c r="AV117" s="319">
        <f t="shared" si="33"/>
        <v>0</v>
      </c>
      <c r="AW117" s="320">
        <f t="shared" ref="AW117:AX117" si="132">AW30</f>
        <v>0</v>
      </c>
      <c r="AX117" s="320">
        <f t="shared" si="132"/>
        <v>0</v>
      </c>
      <c r="AY117" s="320">
        <f t="shared" si="128"/>
        <v>0</v>
      </c>
      <c r="AZ117" s="320">
        <f t="shared" si="128"/>
        <v>0</v>
      </c>
      <c r="BB117" s="203"/>
      <c r="BC117" s="203"/>
      <c r="BD117" s="173"/>
      <c r="BE117" s="17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47">
        <f t="shared" si="38"/>
        <v>0</v>
      </c>
      <c r="BX117" s="248">
        <f t="shared" si="39"/>
        <v>0</v>
      </c>
      <c r="BY117" s="249">
        <f t="shared" si="40"/>
        <v>0</v>
      </c>
      <c r="BZ117" s="250">
        <f t="shared" si="41"/>
        <v>0</v>
      </c>
      <c r="CA117" s="251">
        <f t="shared" si="42"/>
        <v>0</v>
      </c>
      <c r="CB117" s="252">
        <f t="shared" si="43"/>
        <v>0</v>
      </c>
      <c r="CC117" s="253" t="str">
        <f t="shared" si="44"/>
        <v>ปรับปรุง</v>
      </c>
      <c r="CD117" s="254">
        <f t="shared" si="45"/>
        <v>3</v>
      </c>
    </row>
    <row r="118" spans="1:82" ht="14.25" customHeight="1">
      <c r="A118" s="105">
        <f t="shared" si="105"/>
        <v>23</v>
      </c>
      <c r="B118" s="105" t="str">
        <f t="shared" si="105"/>
        <v xml:space="preserve">  </v>
      </c>
      <c r="C118" s="320" t="str">
        <f t="shared" si="123"/>
        <v xml:space="preserve">  </v>
      </c>
      <c r="D118" s="320" t="str">
        <f t="shared" si="123"/>
        <v xml:space="preserve">  </v>
      </c>
      <c r="E118" s="320" t="str">
        <f t="shared" si="123"/>
        <v xml:space="preserve">  </v>
      </c>
      <c r="F118" s="320" t="str">
        <f t="shared" si="123"/>
        <v xml:space="preserve">  </v>
      </c>
      <c r="G118" s="320" t="str">
        <f t="shared" si="123"/>
        <v xml:space="preserve">  </v>
      </c>
      <c r="H118" s="320" t="str">
        <f t="shared" si="123"/>
        <v xml:space="preserve">  </v>
      </c>
      <c r="I118" s="320" t="str">
        <f t="shared" si="123"/>
        <v xml:space="preserve">  </v>
      </c>
      <c r="J118" s="320" t="str">
        <f t="shared" si="123"/>
        <v xml:space="preserve">  </v>
      </c>
      <c r="K118" s="320" t="str">
        <f t="shared" si="123"/>
        <v xml:space="preserve">  </v>
      </c>
      <c r="L118" s="320" t="str">
        <f t="shared" si="123"/>
        <v xml:space="preserve">  </v>
      </c>
      <c r="M118" s="320" t="str">
        <f t="shared" si="123"/>
        <v xml:space="preserve">  </v>
      </c>
      <c r="N118" s="320" t="str">
        <f t="shared" si="123"/>
        <v xml:space="preserve">  </v>
      </c>
      <c r="O118" s="320" t="str">
        <f t="shared" si="123"/>
        <v xml:space="preserve">  </v>
      </c>
      <c r="P118" s="320" t="str">
        <f t="shared" si="123"/>
        <v xml:space="preserve">  </v>
      </c>
      <c r="Q118" s="320" t="str">
        <f t="shared" si="123"/>
        <v xml:space="preserve">  </v>
      </c>
      <c r="R118" s="320" t="str">
        <f t="shared" si="123"/>
        <v xml:space="preserve">  </v>
      </c>
      <c r="S118" s="320" t="str">
        <f t="shared" si="123"/>
        <v xml:space="preserve">  </v>
      </c>
      <c r="T118" s="320" t="str">
        <f t="shared" si="23"/>
        <v xml:space="preserve">  </v>
      </c>
      <c r="U118" s="320" t="str">
        <f t="shared" si="123"/>
        <v xml:space="preserve">  </v>
      </c>
      <c r="V118" s="320" t="str">
        <f t="shared" si="123"/>
        <v xml:space="preserve">  </v>
      </c>
      <c r="W118" s="320" t="str">
        <f t="shared" si="123"/>
        <v xml:space="preserve">  </v>
      </c>
      <c r="X118" s="320" t="str">
        <f t="shared" si="123"/>
        <v xml:space="preserve">  </v>
      </c>
      <c r="Y118" s="320" t="str">
        <f t="shared" si="123"/>
        <v xml:space="preserve">  </v>
      </c>
      <c r="Z118" s="320" t="str">
        <f t="shared" si="123"/>
        <v xml:space="preserve">  </v>
      </c>
      <c r="AA118" s="320" t="str">
        <f t="shared" si="123"/>
        <v xml:space="preserve">  </v>
      </c>
      <c r="AB118" s="320" t="str">
        <f t="shared" si="123"/>
        <v xml:space="preserve">  </v>
      </c>
      <c r="AC118" s="320" t="str">
        <f t="shared" ref="AC118:AL118" si="133">IF(AC31&lt;=0,"  ",IF(AC31=AC$7,AC$6,0))</f>
        <v xml:space="preserve">  </v>
      </c>
      <c r="AD118" s="320" t="str">
        <f t="shared" si="133"/>
        <v xml:space="preserve">  </v>
      </c>
      <c r="AE118" s="320" t="str">
        <f t="shared" si="133"/>
        <v xml:space="preserve">  </v>
      </c>
      <c r="AF118" s="320" t="str">
        <f t="shared" si="133"/>
        <v xml:space="preserve">  </v>
      </c>
      <c r="AG118" s="320" t="str">
        <f t="shared" si="133"/>
        <v xml:space="preserve">  </v>
      </c>
      <c r="AH118" s="320" t="str">
        <f t="shared" si="133"/>
        <v xml:space="preserve">  </v>
      </c>
      <c r="AI118" s="320" t="str">
        <f t="shared" si="133"/>
        <v xml:space="preserve">  </v>
      </c>
      <c r="AJ118" s="320" t="str">
        <f t="shared" si="133"/>
        <v xml:space="preserve">  </v>
      </c>
      <c r="AK118" s="320" t="str">
        <f t="shared" si="133"/>
        <v xml:space="preserve">  </v>
      </c>
      <c r="AL118" s="320" t="str">
        <f t="shared" si="133"/>
        <v xml:space="preserve">  </v>
      </c>
      <c r="AM118" s="319">
        <f t="shared" si="25"/>
        <v>0</v>
      </c>
      <c r="AN118" s="319">
        <f t="shared" ref="AN118" si="134">IF(ISNA(VLOOKUP(AN31,ท28,2,0)),0,VLOOKUP(AN31,ท28,2,0))</f>
        <v>0</v>
      </c>
      <c r="AO118" s="319">
        <f t="shared" si="27"/>
        <v>0</v>
      </c>
      <c r="AP118" s="319">
        <f t="shared" si="28"/>
        <v>0</v>
      </c>
      <c r="AQ118" s="319">
        <f t="shared" si="29"/>
        <v>0</v>
      </c>
      <c r="AR118" s="319">
        <f t="shared" si="30"/>
        <v>0</v>
      </c>
      <c r="AS118" s="319">
        <f t="shared" si="31"/>
        <v>0</v>
      </c>
      <c r="AT118" s="319">
        <f t="shared" si="32"/>
        <v>0</v>
      </c>
      <c r="AU118" s="319">
        <f t="shared" ref="AU118" si="135">IF(ISNA(VLOOKUP(AU31,ท28,2,0)),0,VLOOKUP(AU31,ท28,2,0))</f>
        <v>0</v>
      </c>
      <c r="AV118" s="319">
        <f t="shared" si="33"/>
        <v>0</v>
      </c>
      <c r="AW118" s="320">
        <f t="shared" ref="AW118:AX118" si="136">AW31</f>
        <v>0</v>
      </c>
      <c r="AX118" s="320">
        <f t="shared" si="136"/>
        <v>0</v>
      </c>
      <c r="AY118" s="320">
        <f t="shared" si="128"/>
        <v>0</v>
      </c>
      <c r="AZ118" s="320">
        <f t="shared" si="128"/>
        <v>0</v>
      </c>
      <c r="BB118" s="203"/>
      <c r="BC118" s="203"/>
      <c r="BD118" s="173"/>
      <c r="BE118" s="17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47">
        <f t="shared" si="38"/>
        <v>0</v>
      </c>
      <c r="BX118" s="248">
        <f t="shared" si="39"/>
        <v>0</v>
      </c>
      <c r="BY118" s="249">
        <f t="shared" si="40"/>
        <v>0</v>
      </c>
      <c r="BZ118" s="250">
        <f t="shared" si="41"/>
        <v>0</v>
      </c>
      <c r="CA118" s="251">
        <f t="shared" si="42"/>
        <v>0</v>
      </c>
      <c r="CB118" s="252">
        <f t="shared" si="43"/>
        <v>0</v>
      </c>
      <c r="CC118" s="253" t="str">
        <f t="shared" si="44"/>
        <v>ปรับปรุง</v>
      </c>
      <c r="CD118" s="254">
        <f t="shared" si="45"/>
        <v>3</v>
      </c>
    </row>
    <row r="119" spans="1:82" ht="14.25" customHeight="1">
      <c r="A119" s="105">
        <f t="shared" si="105"/>
        <v>24</v>
      </c>
      <c r="B119" s="105" t="str">
        <f t="shared" si="105"/>
        <v xml:space="preserve">  </v>
      </c>
      <c r="C119" s="320" t="str">
        <f t="shared" si="123"/>
        <v xml:space="preserve">  </v>
      </c>
      <c r="D119" s="320" t="str">
        <f t="shared" si="123"/>
        <v xml:space="preserve">  </v>
      </c>
      <c r="E119" s="320" t="str">
        <f t="shared" si="123"/>
        <v xml:space="preserve">  </v>
      </c>
      <c r="F119" s="320" t="str">
        <f t="shared" si="123"/>
        <v xml:space="preserve">  </v>
      </c>
      <c r="G119" s="320" t="str">
        <f t="shared" si="123"/>
        <v xml:space="preserve">  </v>
      </c>
      <c r="H119" s="320" t="str">
        <f t="shared" si="123"/>
        <v xml:space="preserve">  </v>
      </c>
      <c r="I119" s="320" t="str">
        <f t="shared" si="123"/>
        <v xml:space="preserve">  </v>
      </c>
      <c r="J119" s="320" t="str">
        <f t="shared" si="123"/>
        <v xml:space="preserve">  </v>
      </c>
      <c r="K119" s="320" t="str">
        <f t="shared" si="123"/>
        <v xml:space="preserve">  </v>
      </c>
      <c r="L119" s="320" t="str">
        <f t="shared" si="123"/>
        <v xml:space="preserve">  </v>
      </c>
      <c r="M119" s="320" t="str">
        <f t="shared" si="123"/>
        <v xml:space="preserve">  </v>
      </c>
      <c r="N119" s="320" t="str">
        <f t="shared" si="123"/>
        <v xml:space="preserve">  </v>
      </c>
      <c r="O119" s="320" t="str">
        <f t="shared" si="123"/>
        <v xml:space="preserve">  </v>
      </c>
      <c r="P119" s="320" t="str">
        <f t="shared" si="123"/>
        <v xml:space="preserve">  </v>
      </c>
      <c r="Q119" s="320" t="str">
        <f t="shared" si="123"/>
        <v xml:space="preserve">  </v>
      </c>
      <c r="R119" s="320" t="str">
        <f t="shared" si="123"/>
        <v xml:space="preserve">  </v>
      </c>
      <c r="S119" s="320" t="str">
        <f t="shared" si="123"/>
        <v xml:space="preserve">  </v>
      </c>
      <c r="T119" s="320" t="str">
        <f t="shared" si="23"/>
        <v xml:space="preserve">  </v>
      </c>
      <c r="U119" s="320" t="str">
        <f t="shared" si="123"/>
        <v xml:space="preserve">  </v>
      </c>
      <c r="V119" s="320" t="str">
        <f t="shared" si="123"/>
        <v xml:space="preserve">  </v>
      </c>
      <c r="W119" s="320" t="str">
        <f t="shared" si="123"/>
        <v xml:space="preserve">  </v>
      </c>
      <c r="X119" s="320" t="str">
        <f t="shared" si="123"/>
        <v xml:space="preserve">  </v>
      </c>
      <c r="Y119" s="320" t="str">
        <f t="shared" si="123"/>
        <v xml:space="preserve">  </v>
      </c>
      <c r="Z119" s="320" t="str">
        <f t="shared" si="123"/>
        <v xml:space="preserve">  </v>
      </c>
      <c r="AA119" s="320" t="str">
        <f t="shared" si="123"/>
        <v xml:space="preserve">  </v>
      </c>
      <c r="AB119" s="320" t="str">
        <f t="shared" si="123"/>
        <v xml:space="preserve">  </v>
      </c>
      <c r="AC119" s="320" t="str">
        <f t="shared" ref="AC119:AL119" si="137">IF(AC32&lt;=0,"  ",IF(AC32=AC$7,AC$6,0))</f>
        <v xml:space="preserve">  </v>
      </c>
      <c r="AD119" s="320" t="str">
        <f t="shared" si="137"/>
        <v xml:space="preserve">  </v>
      </c>
      <c r="AE119" s="320" t="str">
        <f t="shared" si="137"/>
        <v xml:space="preserve">  </v>
      </c>
      <c r="AF119" s="320" t="str">
        <f t="shared" si="137"/>
        <v xml:space="preserve">  </v>
      </c>
      <c r="AG119" s="320" t="str">
        <f t="shared" si="137"/>
        <v xml:space="preserve">  </v>
      </c>
      <c r="AH119" s="320" t="str">
        <f t="shared" si="137"/>
        <v xml:space="preserve">  </v>
      </c>
      <c r="AI119" s="320" t="str">
        <f t="shared" si="137"/>
        <v xml:space="preserve">  </v>
      </c>
      <c r="AJ119" s="320" t="str">
        <f t="shared" si="137"/>
        <v xml:space="preserve">  </v>
      </c>
      <c r="AK119" s="320" t="str">
        <f t="shared" si="137"/>
        <v xml:space="preserve">  </v>
      </c>
      <c r="AL119" s="320" t="str">
        <f t="shared" si="137"/>
        <v xml:space="preserve">  </v>
      </c>
      <c r="AM119" s="319">
        <f t="shared" si="25"/>
        <v>0</v>
      </c>
      <c r="AN119" s="319">
        <f t="shared" ref="AN119" si="138">IF(ISNA(VLOOKUP(AN32,ท28,2,0)),0,VLOOKUP(AN32,ท28,2,0))</f>
        <v>0</v>
      </c>
      <c r="AO119" s="319">
        <f t="shared" si="27"/>
        <v>0</v>
      </c>
      <c r="AP119" s="319">
        <f t="shared" si="28"/>
        <v>0</v>
      </c>
      <c r="AQ119" s="319">
        <f t="shared" si="29"/>
        <v>0</v>
      </c>
      <c r="AR119" s="319">
        <f t="shared" si="30"/>
        <v>0</v>
      </c>
      <c r="AS119" s="319">
        <f t="shared" si="31"/>
        <v>0</v>
      </c>
      <c r="AT119" s="319">
        <f t="shared" si="32"/>
        <v>0</v>
      </c>
      <c r="AU119" s="319">
        <f t="shared" ref="AU119" si="139">IF(ISNA(VLOOKUP(AU32,ท28,2,0)),0,VLOOKUP(AU32,ท28,2,0))</f>
        <v>0</v>
      </c>
      <c r="AV119" s="319">
        <f t="shared" si="33"/>
        <v>0</v>
      </c>
      <c r="AW119" s="320">
        <f t="shared" ref="AW119:AX119" si="140">AW32</f>
        <v>0</v>
      </c>
      <c r="AX119" s="320">
        <f t="shared" si="140"/>
        <v>0</v>
      </c>
      <c r="AY119" s="320">
        <f t="shared" si="128"/>
        <v>0</v>
      </c>
      <c r="AZ119" s="320">
        <f t="shared" si="128"/>
        <v>0</v>
      </c>
      <c r="BW119" s="247">
        <f t="shared" si="38"/>
        <v>0</v>
      </c>
      <c r="BX119" s="248">
        <f t="shared" si="39"/>
        <v>0</v>
      </c>
      <c r="BY119" s="249">
        <f t="shared" si="40"/>
        <v>0</v>
      </c>
      <c r="BZ119" s="250">
        <f t="shared" si="41"/>
        <v>0</v>
      </c>
      <c r="CA119" s="251">
        <f t="shared" si="42"/>
        <v>0</v>
      </c>
      <c r="CB119" s="252">
        <f t="shared" si="43"/>
        <v>0</v>
      </c>
      <c r="CC119" s="253" t="str">
        <f t="shared" si="44"/>
        <v>ปรับปรุง</v>
      </c>
      <c r="CD119" s="254">
        <f t="shared" si="45"/>
        <v>3</v>
      </c>
    </row>
    <row r="120" spans="1:82" ht="14.25" customHeight="1">
      <c r="A120" s="105">
        <f t="shared" si="105"/>
        <v>25</v>
      </c>
      <c r="B120" s="105" t="str">
        <f t="shared" si="105"/>
        <v xml:space="preserve">  </v>
      </c>
      <c r="C120" s="320" t="str">
        <f t="shared" ref="C120:AB123" si="141">IF(C33&lt;=0,"  ",IF(C33=C$7,C$6,0))</f>
        <v xml:space="preserve">  </v>
      </c>
      <c r="D120" s="320" t="str">
        <f t="shared" si="141"/>
        <v xml:space="preserve">  </v>
      </c>
      <c r="E120" s="320" t="str">
        <f t="shared" si="141"/>
        <v xml:space="preserve">  </v>
      </c>
      <c r="F120" s="320" t="str">
        <f t="shared" si="141"/>
        <v xml:space="preserve">  </v>
      </c>
      <c r="G120" s="320" t="str">
        <f t="shared" si="141"/>
        <v xml:space="preserve">  </v>
      </c>
      <c r="H120" s="320" t="str">
        <f t="shared" si="141"/>
        <v xml:space="preserve">  </v>
      </c>
      <c r="I120" s="320" t="str">
        <f t="shared" si="141"/>
        <v xml:space="preserve">  </v>
      </c>
      <c r="J120" s="320" t="str">
        <f t="shared" si="141"/>
        <v xml:space="preserve">  </v>
      </c>
      <c r="K120" s="320" t="str">
        <f t="shared" si="141"/>
        <v xml:space="preserve">  </v>
      </c>
      <c r="L120" s="320" t="str">
        <f t="shared" si="141"/>
        <v xml:space="preserve">  </v>
      </c>
      <c r="M120" s="320" t="str">
        <f t="shared" si="141"/>
        <v xml:space="preserve">  </v>
      </c>
      <c r="N120" s="320" t="str">
        <f t="shared" si="141"/>
        <v xml:space="preserve">  </v>
      </c>
      <c r="O120" s="320" t="str">
        <f t="shared" si="141"/>
        <v xml:space="preserve">  </v>
      </c>
      <c r="P120" s="320" t="str">
        <f t="shared" si="141"/>
        <v xml:space="preserve">  </v>
      </c>
      <c r="Q120" s="320" t="str">
        <f t="shared" si="141"/>
        <v xml:space="preserve">  </v>
      </c>
      <c r="R120" s="320" t="str">
        <f t="shared" si="141"/>
        <v xml:space="preserve">  </v>
      </c>
      <c r="S120" s="320" t="str">
        <f t="shared" si="141"/>
        <v xml:space="preserve">  </v>
      </c>
      <c r="T120" s="320" t="str">
        <f t="shared" si="23"/>
        <v xml:space="preserve">  </v>
      </c>
      <c r="U120" s="320" t="str">
        <f t="shared" si="141"/>
        <v xml:space="preserve">  </v>
      </c>
      <c r="V120" s="320" t="str">
        <f t="shared" si="141"/>
        <v xml:space="preserve">  </v>
      </c>
      <c r="W120" s="320" t="str">
        <f t="shared" si="141"/>
        <v xml:space="preserve">  </v>
      </c>
      <c r="X120" s="320" t="str">
        <f t="shared" si="141"/>
        <v xml:space="preserve">  </v>
      </c>
      <c r="Y120" s="320" t="str">
        <f t="shared" si="141"/>
        <v xml:space="preserve">  </v>
      </c>
      <c r="Z120" s="320" t="str">
        <f t="shared" si="141"/>
        <v xml:space="preserve">  </v>
      </c>
      <c r="AA120" s="320" t="str">
        <f t="shared" si="141"/>
        <v xml:space="preserve">  </v>
      </c>
      <c r="AB120" s="320" t="str">
        <f t="shared" si="141"/>
        <v xml:space="preserve">  </v>
      </c>
      <c r="AC120" s="320" t="str">
        <f t="shared" ref="AC120:AL120" si="142">IF(AC33&lt;=0,"  ",IF(AC33=AC$7,AC$6,0))</f>
        <v xml:space="preserve">  </v>
      </c>
      <c r="AD120" s="320" t="str">
        <f t="shared" si="142"/>
        <v xml:space="preserve">  </v>
      </c>
      <c r="AE120" s="320" t="str">
        <f t="shared" si="142"/>
        <v xml:space="preserve">  </v>
      </c>
      <c r="AF120" s="320" t="str">
        <f t="shared" si="142"/>
        <v xml:space="preserve">  </v>
      </c>
      <c r="AG120" s="320" t="str">
        <f t="shared" si="142"/>
        <v xml:space="preserve">  </v>
      </c>
      <c r="AH120" s="320" t="str">
        <f t="shared" si="142"/>
        <v xml:space="preserve">  </v>
      </c>
      <c r="AI120" s="320" t="str">
        <f t="shared" si="142"/>
        <v xml:space="preserve">  </v>
      </c>
      <c r="AJ120" s="320" t="str">
        <f t="shared" si="142"/>
        <v xml:space="preserve">  </v>
      </c>
      <c r="AK120" s="320" t="str">
        <f t="shared" si="142"/>
        <v xml:space="preserve">  </v>
      </c>
      <c r="AL120" s="320" t="str">
        <f t="shared" si="142"/>
        <v xml:space="preserve">  </v>
      </c>
      <c r="AM120" s="319">
        <f t="shared" si="25"/>
        <v>0</v>
      </c>
      <c r="AN120" s="319">
        <f t="shared" ref="AN120" si="143">IF(ISNA(VLOOKUP(AN33,ท28,2,0)),0,VLOOKUP(AN33,ท28,2,0))</f>
        <v>0</v>
      </c>
      <c r="AO120" s="319">
        <f t="shared" si="27"/>
        <v>0</v>
      </c>
      <c r="AP120" s="319">
        <f t="shared" si="28"/>
        <v>0</v>
      </c>
      <c r="AQ120" s="319">
        <f t="shared" si="29"/>
        <v>0</v>
      </c>
      <c r="AR120" s="319">
        <f t="shared" si="30"/>
        <v>0</v>
      </c>
      <c r="AS120" s="319">
        <f t="shared" si="31"/>
        <v>0</v>
      </c>
      <c r="AT120" s="319">
        <f t="shared" si="32"/>
        <v>0</v>
      </c>
      <c r="AU120" s="319">
        <f t="shared" ref="AU120" si="144">IF(ISNA(VLOOKUP(AU33,ท28,2,0)),0,VLOOKUP(AU33,ท28,2,0))</f>
        <v>0</v>
      </c>
      <c r="AV120" s="319">
        <f t="shared" si="33"/>
        <v>0</v>
      </c>
      <c r="AW120" s="320">
        <f t="shared" ref="AW120:AX120" si="145">AW33</f>
        <v>0</v>
      </c>
      <c r="AX120" s="320">
        <f t="shared" si="145"/>
        <v>0</v>
      </c>
      <c r="AY120" s="320">
        <f t="shared" si="128"/>
        <v>0</v>
      </c>
      <c r="AZ120" s="320">
        <f t="shared" si="128"/>
        <v>0</v>
      </c>
      <c r="BW120" s="247">
        <f t="shared" si="38"/>
        <v>0</v>
      </c>
      <c r="BX120" s="248">
        <f t="shared" si="39"/>
        <v>0</v>
      </c>
      <c r="BY120" s="249">
        <f t="shared" si="40"/>
        <v>0</v>
      </c>
      <c r="BZ120" s="250">
        <f t="shared" si="41"/>
        <v>0</v>
      </c>
      <c r="CA120" s="251">
        <f t="shared" si="42"/>
        <v>0</v>
      </c>
      <c r="CB120" s="252">
        <f t="shared" si="43"/>
        <v>0</v>
      </c>
      <c r="CC120" s="253" t="str">
        <f t="shared" si="44"/>
        <v>ปรับปรุง</v>
      </c>
      <c r="CD120" s="254">
        <f t="shared" si="45"/>
        <v>3</v>
      </c>
    </row>
    <row r="121" spans="1:82" ht="14.25" customHeight="1">
      <c r="A121" s="105">
        <f t="shared" si="105"/>
        <v>26</v>
      </c>
      <c r="B121" s="105" t="str">
        <f t="shared" si="105"/>
        <v xml:space="preserve">  </v>
      </c>
      <c r="C121" s="320" t="str">
        <f t="shared" si="141"/>
        <v xml:space="preserve">  </v>
      </c>
      <c r="D121" s="320" t="str">
        <f t="shared" si="141"/>
        <v xml:space="preserve">  </v>
      </c>
      <c r="E121" s="320" t="str">
        <f t="shared" si="141"/>
        <v xml:space="preserve">  </v>
      </c>
      <c r="F121" s="320" t="str">
        <f t="shared" si="141"/>
        <v xml:space="preserve">  </v>
      </c>
      <c r="G121" s="320" t="str">
        <f t="shared" si="141"/>
        <v xml:space="preserve">  </v>
      </c>
      <c r="H121" s="320" t="str">
        <f t="shared" si="141"/>
        <v xml:space="preserve">  </v>
      </c>
      <c r="I121" s="320" t="str">
        <f t="shared" si="141"/>
        <v xml:space="preserve">  </v>
      </c>
      <c r="J121" s="320" t="str">
        <f t="shared" si="141"/>
        <v xml:space="preserve">  </v>
      </c>
      <c r="K121" s="320" t="str">
        <f t="shared" si="141"/>
        <v xml:space="preserve">  </v>
      </c>
      <c r="L121" s="320" t="str">
        <f t="shared" si="141"/>
        <v xml:space="preserve">  </v>
      </c>
      <c r="M121" s="320" t="str">
        <f t="shared" si="141"/>
        <v xml:space="preserve">  </v>
      </c>
      <c r="N121" s="320" t="str">
        <f t="shared" si="141"/>
        <v xml:space="preserve">  </v>
      </c>
      <c r="O121" s="320" t="str">
        <f t="shared" si="141"/>
        <v xml:space="preserve">  </v>
      </c>
      <c r="P121" s="320" t="str">
        <f t="shared" si="141"/>
        <v xml:space="preserve">  </v>
      </c>
      <c r="Q121" s="320" t="str">
        <f t="shared" si="141"/>
        <v xml:space="preserve">  </v>
      </c>
      <c r="R121" s="320" t="str">
        <f t="shared" si="141"/>
        <v xml:space="preserve">  </v>
      </c>
      <c r="S121" s="320" t="str">
        <f t="shared" si="141"/>
        <v xml:space="preserve">  </v>
      </c>
      <c r="T121" s="320" t="str">
        <f t="shared" si="23"/>
        <v xml:space="preserve">  </v>
      </c>
      <c r="U121" s="320" t="str">
        <f t="shared" si="141"/>
        <v xml:space="preserve">  </v>
      </c>
      <c r="V121" s="320" t="str">
        <f t="shared" si="141"/>
        <v xml:space="preserve">  </v>
      </c>
      <c r="W121" s="320" t="str">
        <f t="shared" si="141"/>
        <v xml:space="preserve">  </v>
      </c>
      <c r="X121" s="320" t="str">
        <f t="shared" si="141"/>
        <v xml:space="preserve">  </v>
      </c>
      <c r="Y121" s="320" t="str">
        <f t="shared" si="141"/>
        <v xml:space="preserve">  </v>
      </c>
      <c r="Z121" s="320" t="str">
        <f t="shared" si="141"/>
        <v xml:space="preserve">  </v>
      </c>
      <c r="AA121" s="320" t="str">
        <f t="shared" si="141"/>
        <v xml:space="preserve">  </v>
      </c>
      <c r="AB121" s="320" t="str">
        <f t="shared" si="141"/>
        <v xml:space="preserve">  </v>
      </c>
      <c r="AC121" s="320" t="str">
        <f t="shared" ref="AC121:AL121" si="146">IF(AC34&lt;=0,"  ",IF(AC34=AC$7,AC$6,0))</f>
        <v xml:space="preserve">  </v>
      </c>
      <c r="AD121" s="320" t="str">
        <f t="shared" si="146"/>
        <v xml:space="preserve">  </v>
      </c>
      <c r="AE121" s="320" t="str">
        <f t="shared" si="146"/>
        <v xml:space="preserve">  </v>
      </c>
      <c r="AF121" s="320" t="str">
        <f t="shared" si="146"/>
        <v xml:space="preserve">  </v>
      </c>
      <c r="AG121" s="320" t="str">
        <f t="shared" si="146"/>
        <v xml:space="preserve">  </v>
      </c>
      <c r="AH121" s="320" t="str">
        <f t="shared" si="146"/>
        <v xml:space="preserve">  </v>
      </c>
      <c r="AI121" s="320" t="str">
        <f t="shared" si="146"/>
        <v xml:space="preserve">  </v>
      </c>
      <c r="AJ121" s="320" t="str">
        <f t="shared" si="146"/>
        <v xml:space="preserve">  </v>
      </c>
      <c r="AK121" s="320" t="str">
        <f t="shared" si="146"/>
        <v xml:space="preserve">  </v>
      </c>
      <c r="AL121" s="320" t="str">
        <f t="shared" si="146"/>
        <v xml:space="preserve">  </v>
      </c>
      <c r="AM121" s="319">
        <f t="shared" si="25"/>
        <v>0</v>
      </c>
      <c r="AN121" s="319">
        <f t="shared" ref="AN121" si="147">IF(ISNA(VLOOKUP(AN34,ท28,2,0)),0,VLOOKUP(AN34,ท28,2,0))</f>
        <v>0</v>
      </c>
      <c r="AO121" s="319">
        <f t="shared" si="27"/>
        <v>0</v>
      </c>
      <c r="AP121" s="319">
        <f t="shared" si="28"/>
        <v>0</v>
      </c>
      <c r="AQ121" s="319">
        <f t="shared" si="29"/>
        <v>0</v>
      </c>
      <c r="AR121" s="319">
        <f t="shared" si="30"/>
        <v>0</v>
      </c>
      <c r="AS121" s="319">
        <f t="shared" si="31"/>
        <v>0</v>
      </c>
      <c r="AT121" s="319">
        <f t="shared" si="32"/>
        <v>0</v>
      </c>
      <c r="AU121" s="319">
        <f t="shared" ref="AU121" si="148">IF(ISNA(VLOOKUP(AU34,ท28,2,0)),0,VLOOKUP(AU34,ท28,2,0))</f>
        <v>0</v>
      </c>
      <c r="AV121" s="319">
        <f t="shared" si="33"/>
        <v>0</v>
      </c>
      <c r="AW121" s="320">
        <f t="shared" ref="AW121:AX121" si="149">AW34</f>
        <v>0</v>
      </c>
      <c r="AX121" s="320">
        <f t="shared" si="149"/>
        <v>0</v>
      </c>
      <c r="AY121" s="320">
        <f t="shared" si="128"/>
        <v>0</v>
      </c>
      <c r="AZ121" s="320">
        <f t="shared" si="128"/>
        <v>0</v>
      </c>
      <c r="BW121" s="247">
        <f t="shared" si="38"/>
        <v>0</v>
      </c>
      <c r="BX121" s="248">
        <f t="shared" si="39"/>
        <v>0</v>
      </c>
      <c r="BY121" s="249">
        <f t="shared" si="40"/>
        <v>0</v>
      </c>
      <c r="BZ121" s="250">
        <f t="shared" si="41"/>
        <v>0</v>
      </c>
      <c r="CA121" s="251">
        <f t="shared" si="42"/>
        <v>0</v>
      </c>
      <c r="CB121" s="252">
        <f t="shared" si="43"/>
        <v>0</v>
      </c>
      <c r="CC121" s="253" t="str">
        <f t="shared" si="44"/>
        <v>ปรับปรุง</v>
      </c>
      <c r="CD121" s="254">
        <f t="shared" si="45"/>
        <v>3</v>
      </c>
    </row>
    <row r="122" spans="1:82" ht="14.25" customHeight="1">
      <c r="A122" s="105">
        <f t="shared" si="105"/>
        <v>27</v>
      </c>
      <c r="B122" s="105" t="str">
        <f t="shared" si="105"/>
        <v xml:space="preserve">  </v>
      </c>
      <c r="C122" s="320" t="str">
        <f t="shared" si="141"/>
        <v xml:space="preserve">  </v>
      </c>
      <c r="D122" s="320" t="str">
        <f t="shared" si="141"/>
        <v xml:space="preserve">  </v>
      </c>
      <c r="E122" s="320" t="str">
        <f t="shared" si="141"/>
        <v xml:space="preserve">  </v>
      </c>
      <c r="F122" s="320" t="str">
        <f t="shared" si="141"/>
        <v xml:space="preserve">  </v>
      </c>
      <c r="G122" s="320" t="str">
        <f t="shared" si="141"/>
        <v xml:space="preserve">  </v>
      </c>
      <c r="H122" s="320" t="str">
        <f t="shared" si="141"/>
        <v xml:space="preserve">  </v>
      </c>
      <c r="I122" s="320" t="str">
        <f t="shared" si="141"/>
        <v xml:space="preserve">  </v>
      </c>
      <c r="J122" s="320" t="str">
        <f t="shared" si="141"/>
        <v xml:space="preserve">  </v>
      </c>
      <c r="K122" s="320" t="str">
        <f t="shared" si="141"/>
        <v xml:space="preserve">  </v>
      </c>
      <c r="L122" s="320" t="str">
        <f t="shared" si="141"/>
        <v xml:space="preserve">  </v>
      </c>
      <c r="M122" s="320" t="str">
        <f t="shared" si="141"/>
        <v xml:space="preserve">  </v>
      </c>
      <c r="N122" s="320" t="str">
        <f t="shared" si="141"/>
        <v xml:space="preserve">  </v>
      </c>
      <c r="O122" s="320" t="str">
        <f t="shared" si="141"/>
        <v xml:space="preserve">  </v>
      </c>
      <c r="P122" s="320" t="str">
        <f t="shared" si="141"/>
        <v xml:space="preserve">  </v>
      </c>
      <c r="Q122" s="320" t="str">
        <f t="shared" si="141"/>
        <v xml:space="preserve">  </v>
      </c>
      <c r="R122" s="320" t="str">
        <f t="shared" si="141"/>
        <v xml:space="preserve">  </v>
      </c>
      <c r="S122" s="320" t="str">
        <f t="shared" si="141"/>
        <v xml:space="preserve">  </v>
      </c>
      <c r="T122" s="320" t="str">
        <f t="shared" si="23"/>
        <v xml:space="preserve">  </v>
      </c>
      <c r="U122" s="320" t="str">
        <f t="shared" si="141"/>
        <v xml:space="preserve">  </v>
      </c>
      <c r="V122" s="320" t="str">
        <f t="shared" si="141"/>
        <v xml:space="preserve">  </v>
      </c>
      <c r="W122" s="320" t="str">
        <f t="shared" si="141"/>
        <v xml:space="preserve">  </v>
      </c>
      <c r="X122" s="320" t="str">
        <f t="shared" si="141"/>
        <v xml:space="preserve">  </v>
      </c>
      <c r="Y122" s="320" t="str">
        <f t="shared" si="141"/>
        <v xml:space="preserve">  </v>
      </c>
      <c r="Z122" s="320" t="str">
        <f t="shared" si="141"/>
        <v xml:space="preserve">  </v>
      </c>
      <c r="AA122" s="320" t="str">
        <f t="shared" si="141"/>
        <v xml:space="preserve">  </v>
      </c>
      <c r="AB122" s="320" t="str">
        <f t="shared" si="141"/>
        <v xml:space="preserve">  </v>
      </c>
      <c r="AC122" s="320" t="str">
        <f t="shared" ref="AC122:AL122" si="150">IF(AC35&lt;=0,"  ",IF(AC35=AC$7,AC$6,0))</f>
        <v xml:space="preserve">  </v>
      </c>
      <c r="AD122" s="320" t="str">
        <f t="shared" si="150"/>
        <v xml:space="preserve">  </v>
      </c>
      <c r="AE122" s="320" t="str">
        <f t="shared" si="150"/>
        <v xml:space="preserve">  </v>
      </c>
      <c r="AF122" s="320" t="str">
        <f t="shared" si="150"/>
        <v xml:space="preserve">  </v>
      </c>
      <c r="AG122" s="320" t="str">
        <f t="shared" si="150"/>
        <v xml:space="preserve">  </v>
      </c>
      <c r="AH122" s="320" t="str">
        <f t="shared" si="150"/>
        <v xml:space="preserve">  </v>
      </c>
      <c r="AI122" s="320" t="str">
        <f t="shared" si="150"/>
        <v xml:space="preserve">  </v>
      </c>
      <c r="AJ122" s="320" t="str">
        <f t="shared" si="150"/>
        <v xml:space="preserve">  </v>
      </c>
      <c r="AK122" s="320" t="str">
        <f t="shared" si="150"/>
        <v xml:space="preserve">  </v>
      </c>
      <c r="AL122" s="320" t="str">
        <f t="shared" si="150"/>
        <v xml:space="preserve">  </v>
      </c>
      <c r="AM122" s="319">
        <f t="shared" si="25"/>
        <v>0</v>
      </c>
      <c r="AN122" s="319">
        <f t="shared" ref="AN122" si="151">IF(ISNA(VLOOKUP(AN35,ท28,2,0)),0,VLOOKUP(AN35,ท28,2,0))</f>
        <v>0</v>
      </c>
      <c r="AO122" s="319">
        <f t="shared" si="27"/>
        <v>0</v>
      </c>
      <c r="AP122" s="319">
        <f t="shared" si="28"/>
        <v>0</v>
      </c>
      <c r="AQ122" s="319">
        <f t="shared" si="29"/>
        <v>0</v>
      </c>
      <c r="AR122" s="319">
        <f t="shared" si="30"/>
        <v>0</v>
      </c>
      <c r="AS122" s="319">
        <f t="shared" si="31"/>
        <v>0</v>
      </c>
      <c r="AT122" s="319">
        <f t="shared" si="32"/>
        <v>0</v>
      </c>
      <c r="AU122" s="319">
        <f t="shared" ref="AU122" si="152">IF(ISNA(VLOOKUP(AU35,ท28,2,0)),0,VLOOKUP(AU35,ท28,2,0))</f>
        <v>0</v>
      </c>
      <c r="AV122" s="319">
        <f t="shared" si="33"/>
        <v>0</v>
      </c>
      <c r="AW122" s="320">
        <f t="shared" ref="AW122:AX122" si="153">AW35</f>
        <v>0</v>
      </c>
      <c r="AX122" s="320">
        <f t="shared" si="153"/>
        <v>0</v>
      </c>
      <c r="AY122" s="320">
        <f t="shared" si="128"/>
        <v>0</v>
      </c>
      <c r="AZ122" s="320">
        <f t="shared" si="128"/>
        <v>0</v>
      </c>
      <c r="BW122" s="247">
        <f t="shared" si="38"/>
        <v>0</v>
      </c>
      <c r="BX122" s="248">
        <f t="shared" si="39"/>
        <v>0</v>
      </c>
      <c r="BY122" s="249">
        <f t="shared" si="40"/>
        <v>0</v>
      </c>
      <c r="BZ122" s="250">
        <f t="shared" si="41"/>
        <v>0</v>
      </c>
      <c r="CA122" s="251">
        <f t="shared" si="42"/>
        <v>0</v>
      </c>
      <c r="CB122" s="252">
        <f t="shared" si="43"/>
        <v>0</v>
      </c>
      <c r="CC122" s="253" t="str">
        <f t="shared" si="44"/>
        <v>ปรับปรุง</v>
      </c>
      <c r="CD122" s="254">
        <f t="shared" si="45"/>
        <v>3</v>
      </c>
    </row>
    <row r="123" spans="1:82" ht="14.25" customHeight="1">
      <c r="A123" s="105">
        <f t="shared" si="105"/>
        <v>28</v>
      </c>
      <c r="B123" s="105" t="str">
        <f t="shared" si="105"/>
        <v xml:space="preserve">  </v>
      </c>
      <c r="C123" s="320" t="str">
        <f t="shared" si="141"/>
        <v xml:space="preserve">  </v>
      </c>
      <c r="D123" s="320" t="str">
        <f t="shared" si="141"/>
        <v xml:space="preserve">  </v>
      </c>
      <c r="E123" s="320" t="str">
        <f t="shared" si="141"/>
        <v xml:space="preserve">  </v>
      </c>
      <c r="F123" s="320" t="str">
        <f t="shared" si="141"/>
        <v xml:space="preserve">  </v>
      </c>
      <c r="G123" s="320" t="str">
        <f t="shared" si="141"/>
        <v xml:space="preserve">  </v>
      </c>
      <c r="H123" s="320" t="str">
        <f t="shared" si="141"/>
        <v xml:space="preserve">  </v>
      </c>
      <c r="I123" s="320" t="str">
        <f t="shared" si="141"/>
        <v xml:space="preserve">  </v>
      </c>
      <c r="J123" s="320" t="str">
        <f t="shared" si="141"/>
        <v xml:space="preserve">  </v>
      </c>
      <c r="K123" s="320" t="str">
        <f t="shared" si="141"/>
        <v xml:space="preserve">  </v>
      </c>
      <c r="L123" s="320" t="str">
        <f t="shared" si="141"/>
        <v xml:space="preserve">  </v>
      </c>
      <c r="M123" s="320" t="str">
        <f t="shared" si="141"/>
        <v xml:space="preserve">  </v>
      </c>
      <c r="N123" s="320" t="str">
        <f t="shared" si="141"/>
        <v xml:space="preserve">  </v>
      </c>
      <c r="O123" s="320" t="str">
        <f t="shared" si="141"/>
        <v xml:space="preserve">  </v>
      </c>
      <c r="P123" s="320" t="str">
        <f t="shared" si="141"/>
        <v xml:space="preserve">  </v>
      </c>
      <c r="Q123" s="320" t="str">
        <f t="shared" si="141"/>
        <v xml:space="preserve">  </v>
      </c>
      <c r="R123" s="320" t="str">
        <f t="shared" si="141"/>
        <v xml:space="preserve">  </v>
      </c>
      <c r="S123" s="320" t="str">
        <f t="shared" si="141"/>
        <v xml:space="preserve">  </v>
      </c>
      <c r="T123" s="320" t="str">
        <f t="shared" si="23"/>
        <v xml:space="preserve">  </v>
      </c>
      <c r="U123" s="320" t="str">
        <f t="shared" si="141"/>
        <v xml:space="preserve">  </v>
      </c>
      <c r="V123" s="320" t="str">
        <f t="shared" si="141"/>
        <v xml:space="preserve">  </v>
      </c>
      <c r="W123" s="320" t="str">
        <f t="shared" si="141"/>
        <v xml:space="preserve">  </v>
      </c>
      <c r="X123" s="320" t="str">
        <f t="shared" si="141"/>
        <v xml:space="preserve">  </v>
      </c>
      <c r="Y123" s="320" t="str">
        <f t="shared" si="141"/>
        <v xml:space="preserve">  </v>
      </c>
      <c r="Z123" s="320" t="str">
        <f t="shared" si="141"/>
        <v xml:space="preserve">  </v>
      </c>
      <c r="AA123" s="320" t="str">
        <f t="shared" si="141"/>
        <v xml:space="preserve">  </v>
      </c>
      <c r="AB123" s="320" t="str">
        <f t="shared" si="141"/>
        <v xml:space="preserve">  </v>
      </c>
      <c r="AC123" s="320" t="str">
        <f t="shared" ref="AC123:AL123" si="154">IF(AC36&lt;=0,"  ",IF(AC36=AC$7,AC$6,0))</f>
        <v xml:space="preserve">  </v>
      </c>
      <c r="AD123" s="320" t="str">
        <f t="shared" si="154"/>
        <v xml:space="preserve">  </v>
      </c>
      <c r="AE123" s="320" t="str">
        <f t="shared" si="154"/>
        <v xml:space="preserve">  </v>
      </c>
      <c r="AF123" s="320" t="str">
        <f t="shared" si="154"/>
        <v xml:space="preserve">  </v>
      </c>
      <c r="AG123" s="320" t="str">
        <f t="shared" si="154"/>
        <v xml:space="preserve">  </v>
      </c>
      <c r="AH123" s="320" t="str">
        <f t="shared" si="154"/>
        <v xml:space="preserve">  </v>
      </c>
      <c r="AI123" s="320" t="str">
        <f t="shared" si="154"/>
        <v xml:space="preserve">  </v>
      </c>
      <c r="AJ123" s="320" t="str">
        <f t="shared" si="154"/>
        <v xml:space="preserve">  </v>
      </c>
      <c r="AK123" s="320" t="str">
        <f t="shared" si="154"/>
        <v xml:space="preserve">  </v>
      </c>
      <c r="AL123" s="320" t="str">
        <f t="shared" si="154"/>
        <v xml:space="preserve">  </v>
      </c>
      <c r="AM123" s="319">
        <f t="shared" si="25"/>
        <v>0</v>
      </c>
      <c r="AN123" s="319">
        <f t="shared" ref="AN123" si="155">IF(ISNA(VLOOKUP(AN36,ท28,2,0)),0,VLOOKUP(AN36,ท28,2,0))</f>
        <v>0</v>
      </c>
      <c r="AO123" s="319">
        <f t="shared" si="27"/>
        <v>0</v>
      </c>
      <c r="AP123" s="319">
        <f t="shared" si="28"/>
        <v>0</v>
      </c>
      <c r="AQ123" s="319">
        <f t="shared" si="29"/>
        <v>0</v>
      </c>
      <c r="AR123" s="319">
        <f t="shared" si="30"/>
        <v>0</v>
      </c>
      <c r="AS123" s="319">
        <f t="shared" si="31"/>
        <v>0</v>
      </c>
      <c r="AT123" s="319">
        <f t="shared" si="32"/>
        <v>0</v>
      </c>
      <c r="AU123" s="319">
        <f t="shared" ref="AU123" si="156">IF(ISNA(VLOOKUP(AU36,ท28,2,0)),0,VLOOKUP(AU36,ท28,2,0))</f>
        <v>0</v>
      </c>
      <c r="AV123" s="319">
        <f t="shared" si="33"/>
        <v>0</v>
      </c>
      <c r="AW123" s="320">
        <f t="shared" ref="AW123:AX123" si="157">AW36</f>
        <v>0</v>
      </c>
      <c r="AX123" s="320">
        <f t="shared" si="157"/>
        <v>0</v>
      </c>
      <c r="AY123" s="320">
        <f t="shared" si="128"/>
        <v>0</v>
      </c>
      <c r="AZ123" s="320">
        <f t="shared" si="128"/>
        <v>0</v>
      </c>
      <c r="BW123" s="247">
        <f t="shared" si="38"/>
        <v>0</v>
      </c>
      <c r="BX123" s="248">
        <f t="shared" si="39"/>
        <v>0</v>
      </c>
      <c r="BY123" s="249">
        <f t="shared" si="40"/>
        <v>0</v>
      </c>
      <c r="BZ123" s="250">
        <f t="shared" si="41"/>
        <v>0</v>
      </c>
      <c r="CA123" s="251">
        <f t="shared" si="42"/>
        <v>0</v>
      </c>
      <c r="CB123" s="252">
        <f t="shared" si="43"/>
        <v>0</v>
      </c>
      <c r="CC123" s="253" t="str">
        <f t="shared" si="44"/>
        <v>ปรับปรุง</v>
      </c>
      <c r="CD123" s="254">
        <f t="shared" si="45"/>
        <v>3</v>
      </c>
    </row>
    <row r="124" spans="1:82" ht="14.25" customHeight="1">
      <c r="A124" s="105">
        <f t="shared" si="105"/>
        <v>29</v>
      </c>
      <c r="B124" s="105" t="str">
        <f t="shared" si="105"/>
        <v xml:space="preserve">  </v>
      </c>
      <c r="C124" s="320" t="str">
        <f t="shared" ref="C124:AB127" si="158">IF(C37&lt;=0,"  ",IF(C37=C$7,C$6,0))</f>
        <v xml:space="preserve">  </v>
      </c>
      <c r="D124" s="320" t="str">
        <f t="shared" si="158"/>
        <v xml:space="preserve">  </v>
      </c>
      <c r="E124" s="320" t="str">
        <f t="shared" si="158"/>
        <v xml:space="preserve">  </v>
      </c>
      <c r="F124" s="320" t="str">
        <f t="shared" si="158"/>
        <v xml:space="preserve">  </v>
      </c>
      <c r="G124" s="320" t="str">
        <f t="shared" si="158"/>
        <v xml:space="preserve">  </v>
      </c>
      <c r="H124" s="320" t="str">
        <f t="shared" si="158"/>
        <v xml:space="preserve">  </v>
      </c>
      <c r="I124" s="320" t="str">
        <f t="shared" si="158"/>
        <v xml:space="preserve">  </v>
      </c>
      <c r="J124" s="320" t="str">
        <f t="shared" si="158"/>
        <v xml:space="preserve">  </v>
      </c>
      <c r="K124" s="320" t="str">
        <f t="shared" si="158"/>
        <v xml:space="preserve">  </v>
      </c>
      <c r="L124" s="320" t="str">
        <f t="shared" si="158"/>
        <v xml:space="preserve">  </v>
      </c>
      <c r="M124" s="320" t="str">
        <f t="shared" si="158"/>
        <v xml:space="preserve">  </v>
      </c>
      <c r="N124" s="320" t="str">
        <f t="shared" si="158"/>
        <v xml:space="preserve">  </v>
      </c>
      <c r="O124" s="320" t="str">
        <f t="shared" si="158"/>
        <v xml:space="preserve">  </v>
      </c>
      <c r="P124" s="320" t="str">
        <f t="shared" si="158"/>
        <v xml:space="preserve">  </v>
      </c>
      <c r="Q124" s="320" t="str">
        <f t="shared" si="158"/>
        <v xml:space="preserve">  </v>
      </c>
      <c r="R124" s="320" t="str">
        <f t="shared" si="158"/>
        <v xml:space="preserve">  </v>
      </c>
      <c r="S124" s="320" t="str">
        <f t="shared" si="158"/>
        <v xml:space="preserve">  </v>
      </c>
      <c r="T124" s="320" t="str">
        <f t="shared" si="23"/>
        <v xml:space="preserve">  </v>
      </c>
      <c r="U124" s="320" t="str">
        <f t="shared" si="158"/>
        <v xml:space="preserve">  </v>
      </c>
      <c r="V124" s="320" t="str">
        <f t="shared" si="158"/>
        <v xml:space="preserve">  </v>
      </c>
      <c r="W124" s="320" t="str">
        <f t="shared" si="158"/>
        <v xml:space="preserve">  </v>
      </c>
      <c r="X124" s="320" t="str">
        <f t="shared" si="158"/>
        <v xml:space="preserve">  </v>
      </c>
      <c r="Y124" s="320" t="str">
        <f t="shared" si="158"/>
        <v xml:space="preserve">  </v>
      </c>
      <c r="Z124" s="320" t="str">
        <f t="shared" si="158"/>
        <v xml:space="preserve">  </v>
      </c>
      <c r="AA124" s="320" t="str">
        <f t="shared" si="158"/>
        <v xml:space="preserve">  </v>
      </c>
      <c r="AB124" s="320" t="str">
        <f t="shared" si="158"/>
        <v xml:space="preserve">  </v>
      </c>
      <c r="AC124" s="320" t="str">
        <f t="shared" ref="AC124:AL124" si="159">IF(AC37&lt;=0,"  ",IF(AC37=AC$7,AC$6,0))</f>
        <v xml:space="preserve">  </v>
      </c>
      <c r="AD124" s="320" t="str">
        <f t="shared" si="159"/>
        <v xml:space="preserve">  </v>
      </c>
      <c r="AE124" s="320" t="str">
        <f t="shared" si="159"/>
        <v xml:space="preserve">  </v>
      </c>
      <c r="AF124" s="320" t="str">
        <f t="shared" si="159"/>
        <v xml:space="preserve">  </v>
      </c>
      <c r="AG124" s="320" t="str">
        <f t="shared" si="159"/>
        <v xml:space="preserve">  </v>
      </c>
      <c r="AH124" s="320" t="str">
        <f t="shared" si="159"/>
        <v xml:space="preserve">  </v>
      </c>
      <c r="AI124" s="320" t="str">
        <f t="shared" si="159"/>
        <v xml:space="preserve">  </v>
      </c>
      <c r="AJ124" s="320" t="str">
        <f t="shared" si="159"/>
        <v xml:space="preserve">  </v>
      </c>
      <c r="AK124" s="320" t="str">
        <f t="shared" si="159"/>
        <v xml:space="preserve">  </v>
      </c>
      <c r="AL124" s="320" t="str">
        <f t="shared" si="159"/>
        <v xml:space="preserve">  </v>
      </c>
      <c r="AM124" s="319">
        <f t="shared" si="25"/>
        <v>0</v>
      </c>
      <c r="AN124" s="319">
        <f t="shared" ref="AN124" si="160">IF(ISNA(VLOOKUP(AN37,ท28,2,0)),0,VLOOKUP(AN37,ท28,2,0))</f>
        <v>0</v>
      </c>
      <c r="AO124" s="319">
        <f t="shared" si="27"/>
        <v>0</v>
      </c>
      <c r="AP124" s="319">
        <f t="shared" si="28"/>
        <v>0</v>
      </c>
      <c r="AQ124" s="319">
        <f t="shared" si="29"/>
        <v>0</v>
      </c>
      <c r="AR124" s="319">
        <f t="shared" si="30"/>
        <v>0</v>
      </c>
      <c r="AS124" s="319">
        <f t="shared" si="31"/>
        <v>0</v>
      </c>
      <c r="AT124" s="319">
        <f t="shared" si="32"/>
        <v>0</v>
      </c>
      <c r="AU124" s="319">
        <f t="shared" ref="AU124" si="161">IF(ISNA(VLOOKUP(AU37,ท28,2,0)),0,VLOOKUP(AU37,ท28,2,0))</f>
        <v>0</v>
      </c>
      <c r="AV124" s="319">
        <f t="shared" si="33"/>
        <v>0</v>
      </c>
      <c r="AW124" s="320">
        <f t="shared" ref="AW124:AX124" si="162">AW37</f>
        <v>0</v>
      </c>
      <c r="AX124" s="320">
        <f t="shared" si="162"/>
        <v>0</v>
      </c>
      <c r="AY124" s="320">
        <f t="shared" si="128"/>
        <v>0</v>
      </c>
      <c r="AZ124" s="320">
        <f t="shared" si="128"/>
        <v>0</v>
      </c>
      <c r="BW124" s="247">
        <f t="shared" si="38"/>
        <v>0</v>
      </c>
      <c r="BX124" s="248">
        <f t="shared" si="39"/>
        <v>0</v>
      </c>
      <c r="BY124" s="249">
        <f t="shared" si="40"/>
        <v>0</v>
      </c>
      <c r="BZ124" s="250">
        <f t="shared" si="41"/>
        <v>0</v>
      </c>
      <c r="CA124" s="251">
        <f t="shared" si="42"/>
        <v>0</v>
      </c>
      <c r="CB124" s="252">
        <f t="shared" si="43"/>
        <v>0</v>
      </c>
      <c r="CC124" s="253" t="str">
        <f t="shared" si="44"/>
        <v>ปรับปรุง</v>
      </c>
      <c r="CD124" s="254">
        <f t="shared" si="45"/>
        <v>3</v>
      </c>
    </row>
    <row r="125" spans="1:82" ht="14.25" customHeight="1">
      <c r="A125" s="105">
        <f t="shared" si="105"/>
        <v>30</v>
      </c>
      <c r="B125" s="105" t="str">
        <f t="shared" si="105"/>
        <v xml:space="preserve">  </v>
      </c>
      <c r="C125" s="320" t="str">
        <f t="shared" si="158"/>
        <v xml:space="preserve">  </v>
      </c>
      <c r="D125" s="320" t="str">
        <f t="shared" si="158"/>
        <v xml:space="preserve">  </v>
      </c>
      <c r="E125" s="320" t="str">
        <f t="shared" si="158"/>
        <v xml:space="preserve">  </v>
      </c>
      <c r="F125" s="320" t="str">
        <f t="shared" si="158"/>
        <v xml:space="preserve">  </v>
      </c>
      <c r="G125" s="320" t="str">
        <f t="shared" si="158"/>
        <v xml:space="preserve">  </v>
      </c>
      <c r="H125" s="320" t="str">
        <f t="shared" si="158"/>
        <v xml:space="preserve">  </v>
      </c>
      <c r="I125" s="320" t="str">
        <f t="shared" si="158"/>
        <v xml:space="preserve">  </v>
      </c>
      <c r="J125" s="320" t="str">
        <f t="shared" si="158"/>
        <v xml:space="preserve">  </v>
      </c>
      <c r="K125" s="320" t="str">
        <f t="shared" si="158"/>
        <v xml:space="preserve">  </v>
      </c>
      <c r="L125" s="320" t="str">
        <f t="shared" si="158"/>
        <v xml:space="preserve">  </v>
      </c>
      <c r="M125" s="320" t="str">
        <f t="shared" si="158"/>
        <v xml:space="preserve">  </v>
      </c>
      <c r="N125" s="320" t="str">
        <f t="shared" si="158"/>
        <v xml:space="preserve">  </v>
      </c>
      <c r="O125" s="320" t="str">
        <f t="shared" si="158"/>
        <v xml:space="preserve">  </v>
      </c>
      <c r="P125" s="320" t="str">
        <f t="shared" si="158"/>
        <v xml:space="preserve">  </v>
      </c>
      <c r="Q125" s="320" t="str">
        <f t="shared" si="158"/>
        <v xml:space="preserve">  </v>
      </c>
      <c r="R125" s="320" t="str">
        <f t="shared" si="158"/>
        <v xml:space="preserve">  </v>
      </c>
      <c r="S125" s="320" t="str">
        <f t="shared" si="158"/>
        <v xml:space="preserve">  </v>
      </c>
      <c r="T125" s="320" t="str">
        <f t="shared" si="23"/>
        <v xml:space="preserve">  </v>
      </c>
      <c r="U125" s="320" t="str">
        <f t="shared" si="158"/>
        <v xml:space="preserve">  </v>
      </c>
      <c r="V125" s="320" t="str">
        <f t="shared" si="158"/>
        <v xml:space="preserve">  </v>
      </c>
      <c r="W125" s="320" t="str">
        <f t="shared" si="158"/>
        <v xml:space="preserve">  </v>
      </c>
      <c r="X125" s="320" t="str">
        <f t="shared" si="158"/>
        <v xml:space="preserve">  </v>
      </c>
      <c r="Y125" s="320" t="str">
        <f t="shared" si="158"/>
        <v xml:space="preserve">  </v>
      </c>
      <c r="Z125" s="320" t="str">
        <f t="shared" si="158"/>
        <v xml:space="preserve">  </v>
      </c>
      <c r="AA125" s="320" t="str">
        <f t="shared" si="158"/>
        <v xml:space="preserve">  </v>
      </c>
      <c r="AB125" s="320" t="str">
        <f t="shared" si="158"/>
        <v xml:space="preserve">  </v>
      </c>
      <c r="AC125" s="320" t="str">
        <f t="shared" ref="AC125:AL125" si="163">IF(AC38&lt;=0,"  ",IF(AC38=AC$7,AC$6,0))</f>
        <v xml:space="preserve">  </v>
      </c>
      <c r="AD125" s="320" t="str">
        <f t="shared" si="163"/>
        <v xml:space="preserve">  </v>
      </c>
      <c r="AE125" s="320" t="str">
        <f t="shared" si="163"/>
        <v xml:space="preserve">  </v>
      </c>
      <c r="AF125" s="320" t="str">
        <f t="shared" si="163"/>
        <v xml:space="preserve">  </v>
      </c>
      <c r="AG125" s="320" t="str">
        <f t="shared" si="163"/>
        <v xml:space="preserve">  </v>
      </c>
      <c r="AH125" s="320" t="str">
        <f t="shared" si="163"/>
        <v xml:space="preserve">  </v>
      </c>
      <c r="AI125" s="320" t="str">
        <f t="shared" si="163"/>
        <v xml:space="preserve">  </v>
      </c>
      <c r="AJ125" s="320" t="str">
        <f t="shared" si="163"/>
        <v xml:space="preserve">  </v>
      </c>
      <c r="AK125" s="320" t="str">
        <f t="shared" si="163"/>
        <v xml:space="preserve">  </v>
      </c>
      <c r="AL125" s="320" t="str">
        <f t="shared" si="163"/>
        <v xml:space="preserve">  </v>
      </c>
      <c r="AM125" s="319">
        <f t="shared" si="25"/>
        <v>0</v>
      </c>
      <c r="AN125" s="319">
        <f t="shared" ref="AN125" si="164">IF(ISNA(VLOOKUP(AN38,ท28,2,0)),0,VLOOKUP(AN38,ท28,2,0))</f>
        <v>0</v>
      </c>
      <c r="AO125" s="319">
        <f t="shared" si="27"/>
        <v>0</v>
      </c>
      <c r="AP125" s="319">
        <f t="shared" si="28"/>
        <v>0</v>
      </c>
      <c r="AQ125" s="319">
        <f t="shared" si="29"/>
        <v>0</v>
      </c>
      <c r="AR125" s="319">
        <f t="shared" si="30"/>
        <v>0</v>
      </c>
      <c r="AS125" s="319">
        <f t="shared" si="31"/>
        <v>0</v>
      </c>
      <c r="AT125" s="319">
        <f t="shared" si="32"/>
        <v>0</v>
      </c>
      <c r="AU125" s="319">
        <f t="shared" ref="AU125" si="165">IF(ISNA(VLOOKUP(AU38,ท28,2,0)),0,VLOOKUP(AU38,ท28,2,0))</f>
        <v>0</v>
      </c>
      <c r="AV125" s="319">
        <f t="shared" si="33"/>
        <v>0</v>
      </c>
      <c r="AW125" s="320">
        <f t="shared" ref="AW125:AX125" si="166">AW38</f>
        <v>0</v>
      </c>
      <c r="AX125" s="320">
        <f t="shared" si="166"/>
        <v>0</v>
      </c>
      <c r="AY125" s="320">
        <f t="shared" si="128"/>
        <v>0</v>
      </c>
      <c r="AZ125" s="320">
        <f t="shared" si="128"/>
        <v>0</v>
      </c>
      <c r="BW125" s="247">
        <f t="shared" si="38"/>
        <v>0</v>
      </c>
      <c r="BX125" s="248">
        <f t="shared" si="39"/>
        <v>0</v>
      </c>
      <c r="BY125" s="249">
        <f t="shared" si="40"/>
        <v>0</v>
      </c>
      <c r="BZ125" s="250">
        <f t="shared" si="41"/>
        <v>0</v>
      </c>
      <c r="CA125" s="251">
        <f t="shared" si="42"/>
        <v>0</v>
      </c>
      <c r="CB125" s="252">
        <f t="shared" si="43"/>
        <v>0</v>
      </c>
      <c r="CC125" s="253" t="str">
        <f t="shared" si="44"/>
        <v>ปรับปรุง</v>
      </c>
      <c r="CD125" s="254">
        <f t="shared" si="45"/>
        <v>3</v>
      </c>
    </row>
    <row r="126" spans="1:82" ht="14.25" customHeight="1">
      <c r="A126" s="105">
        <f t="shared" si="105"/>
        <v>31</v>
      </c>
      <c r="B126" s="105" t="str">
        <f t="shared" si="105"/>
        <v xml:space="preserve">  </v>
      </c>
      <c r="C126" s="320" t="str">
        <f t="shared" si="158"/>
        <v xml:space="preserve">  </v>
      </c>
      <c r="D126" s="320" t="str">
        <f t="shared" si="158"/>
        <v xml:space="preserve">  </v>
      </c>
      <c r="E126" s="320" t="str">
        <f t="shared" si="158"/>
        <v xml:space="preserve">  </v>
      </c>
      <c r="F126" s="320" t="str">
        <f t="shared" si="158"/>
        <v xml:space="preserve">  </v>
      </c>
      <c r="G126" s="320" t="str">
        <f t="shared" si="158"/>
        <v xml:space="preserve">  </v>
      </c>
      <c r="H126" s="320" t="str">
        <f t="shared" si="158"/>
        <v xml:space="preserve">  </v>
      </c>
      <c r="I126" s="320" t="str">
        <f t="shared" si="158"/>
        <v xml:space="preserve">  </v>
      </c>
      <c r="J126" s="320" t="str">
        <f t="shared" si="158"/>
        <v xml:space="preserve">  </v>
      </c>
      <c r="K126" s="320" t="str">
        <f t="shared" si="158"/>
        <v xml:space="preserve">  </v>
      </c>
      <c r="L126" s="320" t="str">
        <f t="shared" si="158"/>
        <v xml:space="preserve">  </v>
      </c>
      <c r="M126" s="320" t="str">
        <f t="shared" si="158"/>
        <v xml:space="preserve">  </v>
      </c>
      <c r="N126" s="320" t="str">
        <f t="shared" si="158"/>
        <v xml:space="preserve">  </v>
      </c>
      <c r="O126" s="320" t="str">
        <f t="shared" si="158"/>
        <v xml:space="preserve">  </v>
      </c>
      <c r="P126" s="320" t="str">
        <f t="shared" si="158"/>
        <v xml:space="preserve">  </v>
      </c>
      <c r="Q126" s="320" t="str">
        <f t="shared" si="158"/>
        <v xml:space="preserve">  </v>
      </c>
      <c r="R126" s="320" t="str">
        <f t="shared" si="158"/>
        <v xml:space="preserve">  </v>
      </c>
      <c r="S126" s="320" t="str">
        <f t="shared" si="158"/>
        <v xml:space="preserve">  </v>
      </c>
      <c r="T126" s="320" t="str">
        <f t="shared" si="23"/>
        <v xml:space="preserve">  </v>
      </c>
      <c r="U126" s="320" t="str">
        <f t="shared" si="158"/>
        <v xml:space="preserve">  </v>
      </c>
      <c r="V126" s="320" t="str">
        <f t="shared" si="158"/>
        <v xml:space="preserve">  </v>
      </c>
      <c r="W126" s="320" t="str">
        <f t="shared" si="158"/>
        <v xml:space="preserve">  </v>
      </c>
      <c r="X126" s="320" t="str">
        <f t="shared" si="158"/>
        <v xml:space="preserve">  </v>
      </c>
      <c r="Y126" s="320" t="str">
        <f t="shared" si="158"/>
        <v xml:space="preserve">  </v>
      </c>
      <c r="Z126" s="320" t="str">
        <f t="shared" si="158"/>
        <v xml:space="preserve">  </v>
      </c>
      <c r="AA126" s="320" t="str">
        <f t="shared" si="158"/>
        <v xml:space="preserve">  </v>
      </c>
      <c r="AB126" s="320" t="str">
        <f t="shared" si="158"/>
        <v xml:space="preserve">  </v>
      </c>
      <c r="AC126" s="320" t="str">
        <f t="shared" ref="AC126:AL126" si="167">IF(AC39&lt;=0,"  ",IF(AC39=AC$7,AC$6,0))</f>
        <v xml:space="preserve">  </v>
      </c>
      <c r="AD126" s="320" t="str">
        <f t="shared" si="167"/>
        <v xml:space="preserve">  </v>
      </c>
      <c r="AE126" s="320" t="str">
        <f t="shared" si="167"/>
        <v xml:space="preserve">  </v>
      </c>
      <c r="AF126" s="320" t="str">
        <f t="shared" si="167"/>
        <v xml:space="preserve">  </v>
      </c>
      <c r="AG126" s="320" t="str">
        <f t="shared" si="167"/>
        <v xml:space="preserve">  </v>
      </c>
      <c r="AH126" s="320" t="str">
        <f t="shared" si="167"/>
        <v xml:space="preserve">  </v>
      </c>
      <c r="AI126" s="320" t="str">
        <f t="shared" si="167"/>
        <v xml:space="preserve">  </v>
      </c>
      <c r="AJ126" s="320" t="str">
        <f t="shared" si="167"/>
        <v xml:space="preserve">  </v>
      </c>
      <c r="AK126" s="320" t="str">
        <f t="shared" si="167"/>
        <v xml:space="preserve">  </v>
      </c>
      <c r="AL126" s="320" t="str">
        <f t="shared" si="167"/>
        <v xml:space="preserve">  </v>
      </c>
      <c r="AM126" s="319">
        <f t="shared" si="25"/>
        <v>0</v>
      </c>
      <c r="AN126" s="319">
        <f t="shared" ref="AN126" si="168">IF(ISNA(VLOOKUP(AN39,ท28,2,0)),0,VLOOKUP(AN39,ท28,2,0))</f>
        <v>0</v>
      </c>
      <c r="AO126" s="319">
        <f t="shared" si="27"/>
        <v>0</v>
      </c>
      <c r="AP126" s="319">
        <f t="shared" si="28"/>
        <v>0</v>
      </c>
      <c r="AQ126" s="319">
        <f t="shared" si="29"/>
        <v>0</v>
      </c>
      <c r="AR126" s="319">
        <f t="shared" si="30"/>
        <v>0</v>
      </c>
      <c r="AS126" s="319">
        <f t="shared" si="31"/>
        <v>0</v>
      </c>
      <c r="AT126" s="319">
        <f t="shared" si="32"/>
        <v>0</v>
      </c>
      <c r="AU126" s="319">
        <f t="shared" ref="AU126" si="169">IF(ISNA(VLOOKUP(AU39,ท28,2,0)),0,VLOOKUP(AU39,ท28,2,0))</f>
        <v>0</v>
      </c>
      <c r="AV126" s="319">
        <f t="shared" si="33"/>
        <v>0</v>
      </c>
      <c r="AW126" s="320">
        <f t="shared" ref="AW126:AX126" si="170">AW39</f>
        <v>0</v>
      </c>
      <c r="AX126" s="320">
        <f t="shared" si="170"/>
        <v>0</v>
      </c>
      <c r="AY126" s="320">
        <f t="shared" si="128"/>
        <v>0</v>
      </c>
      <c r="AZ126" s="320">
        <f t="shared" si="128"/>
        <v>0</v>
      </c>
      <c r="BW126" s="247">
        <f t="shared" si="38"/>
        <v>0</v>
      </c>
      <c r="BX126" s="248">
        <f t="shared" si="39"/>
        <v>0</v>
      </c>
      <c r="BY126" s="249">
        <f t="shared" si="40"/>
        <v>0</v>
      </c>
      <c r="BZ126" s="250">
        <f t="shared" si="41"/>
        <v>0</v>
      </c>
      <c r="CA126" s="251">
        <f t="shared" si="42"/>
        <v>0</v>
      </c>
      <c r="CB126" s="252">
        <f t="shared" si="43"/>
        <v>0</v>
      </c>
      <c r="CC126" s="253" t="str">
        <f t="shared" si="44"/>
        <v>ปรับปรุง</v>
      </c>
      <c r="CD126" s="254">
        <f t="shared" si="45"/>
        <v>3</v>
      </c>
    </row>
    <row r="127" spans="1:82" ht="14.25" customHeight="1">
      <c r="A127" s="105">
        <f t="shared" si="105"/>
        <v>32</v>
      </c>
      <c r="B127" s="105" t="str">
        <f t="shared" si="105"/>
        <v xml:space="preserve">  </v>
      </c>
      <c r="C127" s="320" t="str">
        <f t="shared" si="158"/>
        <v xml:space="preserve">  </v>
      </c>
      <c r="D127" s="320" t="str">
        <f t="shared" si="158"/>
        <v xml:space="preserve">  </v>
      </c>
      <c r="E127" s="320" t="str">
        <f t="shared" si="158"/>
        <v xml:space="preserve">  </v>
      </c>
      <c r="F127" s="320" t="str">
        <f t="shared" si="158"/>
        <v xml:space="preserve">  </v>
      </c>
      <c r="G127" s="320" t="str">
        <f t="shared" si="158"/>
        <v xml:space="preserve">  </v>
      </c>
      <c r="H127" s="320" t="str">
        <f t="shared" si="158"/>
        <v xml:space="preserve">  </v>
      </c>
      <c r="I127" s="320" t="str">
        <f t="shared" si="158"/>
        <v xml:space="preserve">  </v>
      </c>
      <c r="J127" s="320" t="str">
        <f t="shared" si="158"/>
        <v xml:space="preserve">  </v>
      </c>
      <c r="K127" s="320" t="str">
        <f t="shared" si="158"/>
        <v xml:space="preserve">  </v>
      </c>
      <c r="L127" s="320" t="str">
        <f t="shared" si="158"/>
        <v xml:space="preserve">  </v>
      </c>
      <c r="M127" s="320" t="str">
        <f t="shared" si="158"/>
        <v xml:space="preserve">  </v>
      </c>
      <c r="N127" s="320" t="str">
        <f t="shared" si="158"/>
        <v xml:space="preserve">  </v>
      </c>
      <c r="O127" s="320" t="str">
        <f t="shared" si="158"/>
        <v xml:space="preserve">  </v>
      </c>
      <c r="P127" s="320" t="str">
        <f t="shared" si="158"/>
        <v xml:space="preserve">  </v>
      </c>
      <c r="Q127" s="320" t="str">
        <f t="shared" si="158"/>
        <v xml:space="preserve">  </v>
      </c>
      <c r="R127" s="320" t="str">
        <f t="shared" si="158"/>
        <v xml:space="preserve">  </v>
      </c>
      <c r="S127" s="320" t="str">
        <f t="shared" si="158"/>
        <v xml:space="preserve">  </v>
      </c>
      <c r="T127" s="320" t="str">
        <f t="shared" si="23"/>
        <v xml:space="preserve">  </v>
      </c>
      <c r="U127" s="320" t="str">
        <f t="shared" si="158"/>
        <v xml:space="preserve">  </v>
      </c>
      <c r="V127" s="320" t="str">
        <f t="shared" si="158"/>
        <v xml:space="preserve">  </v>
      </c>
      <c r="W127" s="320" t="str">
        <f t="shared" si="158"/>
        <v xml:space="preserve">  </v>
      </c>
      <c r="X127" s="320" t="str">
        <f t="shared" si="158"/>
        <v xml:space="preserve">  </v>
      </c>
      <c r="Y127" s="320" t="str">
        <f t="shared" si="158"/>
        <v xml:space="preserve">  </v>
      </c>
      <c r="Z127" s="320" t="str">
        <f t="shared" si="158"/>
        <v xml:space="preserve">  </v>
      </c>
      <c r="AA127" s="320" t="str">
        <f t="shared" si="158"/>
        <v xml:space="preserve">  </v>
      </c>
      <c r="AB127" s="320" t="str">
        <f t="shared" si="158"/>
        <v xml:space="preserve">  </v>
      </c>
      <c r="AC127" s="320" t="str">
        <f t="shared" ref="AC127:AL127" si="171">IF(AC40&lt;=0,"  ",IF(AC40=AC$7,AC$6,0))</f>
        <v xml:space="preserve">  </v>
      </c>
      <c r="AD127" s="320" t="str">
        <f t="shared" si="171"/>
        <v xml:space="preserve">  </v>
      </c>
      <c r="AE127" s="320" t="str">
        <f t="shared" si="171"/>
        <v xml:space="preserve">  </v>
      </c>
      <c r="AF127" s="320" t="str">
        <f t="shared" si="171"/>
        <v xml:space="preserve">  </v>
      </c>
      <c r="AG127" s="320" t="str">
        <f t="shared" si="171"/>
        <v xml:space="preserve">  </v>
      </c>
      <c r="AH127" s="320" t="str">
        <f t="shared" si="171"/>
        <v xml:space="preserve">  </v>
      </c>
      <c r="AI127" s="320" t="str">
        <f t="shared" si="171"/>
        <v xml:space="preserve">  </v>
      </c>
      <c r="AJ127" s="320" t="str">
        <f t="shared" si="171"/>
        <v xml:space="preserve">  </v>
      </c>
      <c r="AK127" s="320" t="str">
        <f t="shared" si="171"/>
        <v xml:space="preserve">  </v>
      </c>
      <c r="AL127" s="320" t="str">
        <f t="shared" si="171"/>
        <v xml:space="preserve">  </v>
      </c>
      <c r="AM127" s="319">
        <f t="shared" si="25"/>
        <v>0</v>
      </c>
      <c r="AN127" s="319">
        <f t="shared" ref="AN127" si="172">IF(ISNA(VLOOKUP(AN40,ท28,2,0)),0,VLOOKUP(AN40,ท28,2,0))</f>
        <v>0</v>
      </c>
      <c r="AO127" s="319">
        <f t="shared" si="27"/>
        <v>0</v>
      </c>
      <c r="AP127" s="319">
        <f t="shared" si="28"/>
        <v>0</v>
      </c>
      <c r="AQ127" s="319">
        <f t="shared" si="29"/>
        <v>0</v>
      </c>
      <c r="AR127" s="319">
        <f t="shared" si="30"/>
        <v>0</v>
      </c>
      <c r="AS127" s="319">
        <f t="shared" si="31"/>
        <v>0</v>
      </c>
      <c r="AT127" s="319">
        <f t="shared" si="32"/>
        <v>0</v>
      </c>
      <c r="AU127" s="319">
        <f t="shared" ref="AU127" si="173">IF(ISNA(VLOOKUP(AU40,ท28,2,0)),0,VLOOKUP(AU40,ท28,2,0))</f>
        <v>0</v>
      </c>
      <c r="AV127" s="319">
        <f t="shared" si="33"/>
        <v>0</v>
      </c>
      <c r="AW127" s="320">
        <f t="shared" ref="AW127:AX127" si="174">AW40</f>
        <v>0</v>
      </c>
      <c r="AX127" s="320">
        <f t="shared" si="174"/>
        <v>0</v>
      </c>
      <c r="AY127" s="320">
        <f t="shared" si="128"/>
        <v>0</v>
      </c>
      <c r="AZ127" s="320">
        <f t="shared" si="128"/>
        <v>0</v>
      </c>
      <c r="BW127" s="247">
        <f t="shared" si="38"/>
        <v>0</v>
      </c>
      <c r="BX127" s="248">
        <f t="shared" si="39"/>
        <v>0</v>
      </c>
      <c r="BY127" s="249">
        <f t="shared" si="40"/>
        <v>0</v>
      </c>
      <c r="BZ127" s="250">
        <f t="shared" si="41"/>
        <v>0</v>
      </c>
      <c r="CA127" s="251">
        <f t="shared" si="42"/>
        <v>0</v>
      </c>
      <c r="CB127" s="252">
        <f t="shared" si="43"/>
        <v>0</v>
      </c>
      <c r="CC127" s="253" t="str">
        <f t="shared" si="44"/>
        <v>ปรับปรุง</v>
      </c>
      <c r="CD127" s="254">
        <f t="shared" si="45"/>
        <v>3</v>
      </c>
    </row>
    <row r="128" spans="1:82" ht="14.25" customHeight="1">
      <c r="A128" s="105">
        <f t="shared" ref="A128:B143" si="175">IF(A41&lt;=0,"  ",A41)</f>
        <v>33</v>
      </c>
      <c r="B128" s="105" t="str">
        <f t="shared" si="175"/>
        <v xml:space="preserve">  </v>
      </c>
      <c r="C128" s="320" t="str">
        <f t="shared" ref="C128:AB131" si="176">IF(C41&lt;=0,"  ",IF(C41=C$7,C$6,0))</f>
        <v xml:space="preserve">  </v>
      </c>
      <c r="D128" s="320" t="str">
        <f t="shared" si="176"/>
        <v xml:space="preserve">  </v>
      </c>
      <c r="E128" s="320" t="str">
        <f t="shared" si="176"/>
        <v xml:space="preserve">  </v>
      </c>
      <c r="F128" s="320" t="str">
        <f t="shared" si="176"/>
        <v xml:space="preserve">  </v>
      </c>
      <c r="G128" s="320" t="str">
        <f t="shared" si="176"/>
        <v xml:space="preserve">  </v>
      </c>
      <c r="H128" s="320" t="str">
        <f t="shared" si="176"/>
        <v xml:space="preserve">  </v>
      </c>
      <c r="I128" s="320" t="str">
        <f t="shared" si="176"/>
        <v xml:space="preserve">  </v>
      </c>
      <c r="J128" s="320" t="str">
        <f t="shared" si="176"/>
        <v xml:space="preserve">  </v>
      </c>
      <c r="K128" s="320" t="str">
        <f t="shared" si="176"/>
        <v xml:space="preserve">  </v>
      </c>
      <c r="L128" s="320" t="str">
        <f t="shared" si="176"/>
        <v xml:space="preserve">  </v>
      </c>
      <c r="M128" s="320" t="str">
        <f t="shared" si="176"/>
        <v xml:space="preserve">  </v>
      </c>
      <c r="N128" s="320" t="str">
        <f t="shared" si="176"/>
        <v xml:space="preserve">  </v>
      </c>
      <c r="O128" s="320" t="str">
        <f t="shared" si="176"/>
        <v xml:space="preserve">  </v>
      </c>
      <c r="P128" s="320" t="str">
        <f t="shared" si="176"/>
        <v xml:space="preserve">  </v>
      </c>
      <c r="Q128" s="320" t="str">
        <f t="shared" si="176"/>
        <v xml:space="preserve">  </v>
      </c>
      <c r="R128" s="320" t="str">
        <f t="shared" si="176"/>
        <v xml:space="preserve">  </v>
      </c>
      <c r="S128" s="320" t="str">
        <f t="shared" si="176"/>
        <v xml:space="preserve">  </v>
      </c>
      <c r="T128" s="320" t="str">
        <f t="shared" si="176"/>
        <v xml:space="preserve">  </v>
      </c>
      <c r="U128" s="320" t="str">
        <f t="shared" si="176"/>
        <v xml:space="preserve">  </v>
      </c>
      <c r="V128" s="320" t="str">
        <f t="shared" si="176"/>
        <v xml:space="preserve">  </v>
      </c>
      <c r="W128" s="320" t="str">
        <f t="shared" si="176"/>
        <v xml:space="preserve">  </v>
      </c>
      <c r="X128" s="320" t="str">
        <f t="shared" si="176"/>
        <v xml:space="preserve">  </v>
      </c>
      <c r="Y128" s="320" t="str">
        <f t="shared" si="176"/>
        <v xml:space="preserve">  </v>
      </c>
      <c r="Z128" s="320" t="str">
        <f t="shared" si="176"/>
        <v xml:space="preserve">  </v>
      </c>
      <c r="AA128" s="320" t="str">
        <f t="shared" si="176"/>
        <v xml:space="preserve">  </v>
      </c>
      <c r="AB128" s="320" t="str">
        <f t="shared" si="176"/>
        <v xml:space="preserve">  </v>
      </c>
      <c r="AC128" s="320" t="str">
        <f t="shared" ref="AC128:AL128" si="177">IF(AC41&lt;=0,"  ",IF(AC41=AC$7,AC$6,0))</f>
        <v xml:space="preserve">  </v>
      </c>
      <c r="AD128" s="320" t="str">
        <f t="shared" si="177"/>
        <v xml:space="preserve">  </v>
      </c>
      <c r="AE128" s="320" t="str">
        <f t="shared" si="177"/>
        <v xml:space="preserve">  </v>
      </c>
      <c r="AF128" s="320" t="str">
        <f t="shared" si="177"/>
        <v xml:space="preserve">  </v>
      </c>
      <c r="AG128" s="320" t="str">
        <f t="shared" si="177"/>
        <v xml:space="preserve">  </v>
      </c>
      <c r="AH128" s="320" t="str">
        <f t="shared" si="177"/>
        <v xml:space="preserve">  </v>
      </c>
      <c r="AI128" s="320" t="str">
        <f t="shared" si="177"/>
        <v xml:space="preserve">  </v>
      </c>
      <c r="AJ128" s="320" t="str">
        <f t="shared" si="177"/>
        <v xml:space="preserve">  </v>
      </c>
      <c r="AK128" s="320" t="str">
        <f t="shared" si="177"/>
        <v xml:space="preserve">  </v>
      </c>
      <c r="AL128" s="320" t="str">
        <f t="shared" si="177"/>
        <v xml:space="preserve">  </v>
      </c>
      <c r="AM128" s="319">
        <f t="shared" ref="AM128:AM155" si="178">IF(ISNA(VLOOKUP(AM41,ท27,2,0)),0,VLOOKUP(AM41,ท27,2,0))</f>
        <v>0</v>
      </c>
      <c r="AN128" s="319">
        <f t="shared" ref="AN128" si="179">IF(ISNA(VLOOKUP(AN41,ท28,2,0)),0,VLOOKUP(AN41,ท28,2,0))</f>
        <v>0</v>
      </c>
      <c r="AO128" s="319">
        <f t="shared" ref="AO128:AO155" si="180">IF(ISNA(VLOOKUP(AO41,ท29,2,0)),0,VLOOKUP(AO41,ท29,2,0))</f>
        <v>0</v>
      </c>
      <c r="AP128" s="319">
        <f t="shared" ref="AP128:AP155" si="181">IF(ISNA(VLOOKUP(AP41,ท30,2,0)),0,VLOOKUP(AP41,ท30,2,0))</f>
        <v>0</v>
      </c>
      <c r="AQ128" s="319">
        <f t="shared" ref="AQ128:AQ155" si="182">IF(ISNA(VLOOKUP(AQ41,ท31,2,0)),0,VLOOKUP(AQ41,ท31,2,0))</f>
        <v>0</v>
      </c>
      <c r="AR128" s="319">
        <f t="shared" ref="AR128:AR155" si="183">IF(ISNA(VLOOKUP(AR41,ท30,2,0)),0,VLOOKUP(AR41,ท30,2,0))</f>
        <v>0</v>
      </c>
      <c r="AS128" s="319">
        <f t="shared" ref="AS128:AS155" si="184">IF(ISNA(VLOOKUP(AS41,ท27,2,0)),0,VLOOKUP(AS41,ท27,2,0))</f>
        <v>0</v>
      </c>
      <c r="AT128" s="319">
        <f t="shared" ref="AT128:AT155" si="185">IF(ISNA(VLOOKUP(AT41,ท44,2,0)),0,VLOOKUP(AT41,ท44,2,0))</f>
        <v>0</v>
      </c>
      <c r="AU128" s="319">
        <f t="shared" ref="AU128" si="186">IF(ISNA(VLOOKUP(AU41,ท28,2,0)),0,VLOOKUP(AU41,ท28,2,0))</f>
        <v>0</v>
      </c>
      <c r="AV128" s="319">
        <f t="shared" ref="AV128:AV155" si="187">IF(ISNA(VLOOKUP(AV41,ท31,2,0)),0,VLOOKUP(AV41,ท31,2,0))</f>
        <v>0</v>
      </c>
      <c r="AW128" s="320">
        <f t="shared" ref="AW128:AX128" si="188">AW41</f>
        <v>0</v>
      </c>
      <c r="AX128" s="320">
        <f t="shared" si="188"/>
        <v>0</v>
      </c>
      <c r="AY128" s="320">
        <f t="shared" si="128"/>
        <v>0</v>
      </c>
      <c r="AZ128" s="320">
        <f t="shared" si="128"/>
        <v>0</v>
      </c>
      <c r="BW128" s="247">
        <f t="shared" si="38"/>
        <v>0</v>
      </c>
      <c r="BX128" s="248">
        <f t="shared" si="39"/>
        <v>0</v>
      </c>
      <c r="BY128" s="249">
        <f t="shared" si="40"/>
        <v>0</v>
      </c>
      <c r="BZ128" s="250">
        <f t="shared" si="41"/>
        <v>0</v>
      </c>
      <c r="CA128" s="251">
        <f t="shared" si="42"/>
        <v>0</v>
      </c>
      <c r="CB128" s="252">
        <f t="shared" si="43"/>
        <v>0</v>
      </c>
      <c r="CC128" s="253" t="str">
        <f t="shared" si="44"/>
        <v>ปรับปรุง</v>
      </c>
      <c r="CD128" s="254">
        <f t="shared" si="45"/>
        <v>3</v>
      </c>
    </row>
    <row r="129" spans="1:82" ht="14.25" customHeight="1">
      <c r="A129" s="105">
        <f t="shared" si="175"/>
        <v>34</v>
      </c>
      <c r="B129" s="105" t="str">
        <f t="shared" si="175"/>
        <v xml:space="preserve">  </v>
      </c>
      <c r="C129" s="320" t="str">
        <f t="shared" si="176"/>
        <v xml:space="preserve">  </v>
      </c>
      <c r="D129" s="320" t="str">
        <f t="shared" si="176"/>
        <v xml:space="preserve">  </v>
      </c>
      <c r="E129" s="320" t="str">
        <f t="shared" si="176"/>
        <v xml:space="preserve">  </v>
      </c>
      <c r="F129" s="320" t="str">
        <f t="shared" si="176"/>
        <v xml:space="preserve">  </v>
      </c>
      <c r="G129" s="320" t="str">
        <f t="shared" si="176"/>
        <v xml:space="preserve">  </v>
      </c>
      <c r="H129" s="320" t="str">
        <f t="shared" si="176"/>
        <v xml:space="preserve">  </v>
      </c>
      <c r="I129" s="320" t="str">
        <f t="shared" si="176"/>
        <v xml:space="preserve">  </v>
      </c>
      <c r="J129" s="320" t="str">
        <f t="shared" si="176"/>
        <v xml:space="preserve">  </v>
      </c>
      <c r="K129" s="320" t="str">
        <f t="shared" si="176"/>
        <v xml:space="preserve">  </v>
      </c>
      <c r="L129" s="320" t="str">
        <f t="shared" si="176"/>
        <v xml:space="preserve">  </v>
      </c>
      <c r="M129" s="320" t="str">
        <f t="shared" si="176"/>
        <v xml:space="preserve">  </v>
      </c>
      <c r="N129" s="320" t="str">
        <f t="shared" si="176"/>
        <v xml:space="preserve">  </v>
      </c>
      <c r="O129" s="320" t="str">
        <f t="shared" si="176"/>
        <v xml:space="preserve">  </v>
      </c>
      <c r="P129" s="320" t="str">
        <f t="shared" si="176"/>
        <v xml:space="preserve">  </v>
      </c>
      <c r="Q129" s="320" t="str">
        <f t="shared" si="176"/>
        <v xml:space="preserve">  </v>
      </c>
      <c r="R129" s="320" t="str">
        <f t="shared" si="176"/>
        <v xml:space="preserve">  </v>
      </c>
      <c r="S129" s="320" t="str">
        <f t="shared" si="176"/>
        <v xml:space="preserve">  </v>
      </c>
      <c r="T129" s="320" t="str">
        <f t="shared" si="176"/>
        <v xml:space="preserve">  </v>
      </c>
      <c r="U129" s="320" t="str">
        <f t="shared" si="176"/>
        <v xml:space="preserve">  </v>
      </c>
      <c r="V129" s="320" t="str">
        <f t="shared" si="176"/>
        <v xml:space="preserve">  </v>
      </c>
      <c r="W129" s="320" t="str">
        <f t="shared" si="176"/>
        <v xml:space="preserve">  </v>
      </c>
      <c r="X129" s="320" t="str">
        <f t="shared" si="176"/>
        <v xml:space="preserve">  </v>
      </c>
      <c r="Y129" s="320" t="str">
        <f t="shared" si="176"/>
        <v xml:space="preserve">  </v>
      </c>
      <c r="Z129" s="320" t="str">
        <f t="shared" si="176"/>
        <v xml:space="preserve">  </v>
      </c>
      <c r="AA129" s="320" t="str">
        <f t="shared" si="176"/>
        <v xml:space="preserve">  </v>
      </c>
      <c r="AB129" s="320" t="str">
        <f t="shared" si="176"/>
        <v xml:space="preserve">  </v>
      </c>
      <c r="AC129" s="320" t="str">
        <f t="shared" ref="AC129:AL129" si="189">IF(AC42&lt;=0,"  ",IF(AC42=AC$7,AC$6,0))</f>
        <v xml:space="preserve">  </v>
      </c>
      <c r="AD129" s="320" t="str">
        <f t="shared" si="189"/>
        <v xml:space="preserve">  </v>
      </c>
      <c r="AE129" s="320" t="str">
        <f t="shared" si="189"/>
        <v xml:space="preserve">  </v>
      </c>
      <c r="AF129" s="320" t="str">
        <f t="shared" si="189"/>
        <v xml:space="preserve">  </v>
      </c>
      <c r="AG129" s="320" t="str">
        <f t="shared" si="189"/>
        <v xml:space="preserve">  </v>
      </c>
      <c r="AH129" s="320" t="str">
        <f t="shared" si="189"/>
        <v xml:space="preserve">  </v>
      </c>
      <c r="AI129" s="320" t="str">
        <f t="shared" si="189"/>
        <v xml:space="preserve">  </v>
      </c>
      <c r="AJ129" s="320" t="str">
        <f t="shared" si="189"/>
        <v xml:space="preserve">  </v>
      </c>
      <c r="AK129" s="320" t="str">
        <f t="shared" si="189"/>
        <v xml:space="preserve">  </v>
      </c>
      <c r="AL129" s="320" t="str">
        <f t="shared" si="189"/>
        <v xml:space="preserve">  </v>
      </c>
      <c r="AM129" s="319">
        <f t="shared" si="178"/>
        <v>0</v>
      </c>
      <c r="AN129" s="319">
        <f t="shared" ref="AN129" si="190">IF(ISNA(VLOOKUP(AN42,ท28,2,0)),0,VLOOKUP(AN42,ท28,2,0))</f>
        <v>0</v>
      </c>
      <c r="AO129" s="319">
        <f t="shared" si="180"/>
        <v>0</v>
      </c>
      <c r="AP129" s="319">
        <f t="shared" si="181"/>
        <v>0</v>
      </c>
      <c r="AQ129" s="319">
        <f t="shared" si="182"/>
        <v>0</v>
      </c>
      <c r="AR129" s="319">
        <f t="shared" si="183"/>
        <v>0</v>
      </c>
      <c r="AS129" s="319">
        <f t="shared" si="184"/>
        <v>0</v>
      </c>
      <c r="AT129" s="319">
        <f t="shared" si="185"/>
        <v>0</v>
      </c>
      <c r="AU129" s="319">
        <f t="shared" ref="AU129" si="191">IF(ISNA(VLOOKUP(AU42,ท28,2,0)),0,VLOOKUP(AU42,ท28,2,0))</f>
        <v>0</v>
      </c>
      <c r="AV129" s="319">
        <f t="shared" si="187"/>
        <v>0</v>
      </c>
      <c r="AW129" s="320">
        <f t="shared" ref="AW129:AX129" si="192">AW42</f>
        <v>0</v>
      </c>
      <c r="AX129" s="320">
        <f t="shared" si="192"/>
        <v>0</v>
      </c>
      <c r="AY129" s="320">
        <f t="shared" si="128"/>
        <v>0</v>
      </c>
      <c r="AZ129" s="320">
        <f t="shared" si="128"/>
        <v>0</v>
      </c>
      <c r="BW129" s="247">
        <f t="shared" si="38"/>
        <v>0</v>
      </c>
      <c r="BX129" s="248">
        <f t="shared" si="39"/>
        <v>0</v>
      </c>
      <c r="BY129" s="249">
        <f t="shared" si="40"/>
        <v>0</v>
      </c>
      <c r="BZ129" s="250">
        <f t="shared" si="41"/>
        <v>0</v>
      </c>
      <c r="CA129" s="251">
        <f t="shared" si="42"/>
        <v>0</v>
      </c>
      <c r="CB129" s="252">
        <f t="shared" si="43"/>
        <v>0</v>
      </c>
      <c r="CC129" s="253" t="str">
        <f t="shared" si="44"/>
        <v>ปรับปรุง</v>
      </c>
      <c r="CD129" s="254">
        <f t="shared" si="45"/>
        <v>3</v>
      </c>
    </row>
    <row r="130" spans="1:82" ht="14.25" customHeight="1">
      <c r="A130" s="105">
        <f t="shared" si="175"/>
        <v>35</v>
      </c>
      <c r="B130" s="105" t="str">
        <f t="shared" si="175"/>
        <v xml:space="preserve">  </v>
      </c>
      <c r="C130" s="320" t="str">
        <f t="shared" si="176"/>
        <v xml:space="preserve">  </v>
      </c>
      <c r="D130" s="320" t="str">
        <f t="shared" si="176"/>
        <v xml:space="preserve">  </v>
      </c>
      <c r="E130" s="320" t="str">
        <f t="shared" si="176"/>
        <v xml:space="preserve">  </v>
      </c>
      <c r="F130" s="320" t="str">
        <f t="shared" si="176"/>
        <v xml:space="preserve">  </v>
      </c>
      <c r="G130" s="320" t="str">
        <f t="shared" si="176"/>
        <v xml:space="preserve">  </v>
      </c>
      <c r="H130" s="320" t="str">
        <f t="shared" si="176"/>
        <v xml:space="preserve">  </v>
      </c>
      <c r="I130" s="320" t="str">
        <f t="shared" si="176"/>
        <v xml:space="preserve">  </v>
      </c>
      <c r="J130" s="320" t="str">
        <f t="shared" si="176"/>
        <v xml:space="preserve">  </v>
      </c>
      <c r="K130" s="320" t="str">
        <f t="shared" si="176"/>
        <v xml:space="preserve">  </v>
      </c>
      <c r="L130" s="320" t="str">
        <f t="shared" si="176"/>
        <v xml:space="preserve">  </v>
      </c>
      <c r="M130" s="320" t="str">
        <f t="shared" si="176"/>
        <v xml:space="preserve">  </v>
      </c>
      <c r="N130" s="320" t="str">
        <f t="shared" si="176"/>
        <v xml:space="preserve">  </v>
      </c>
      <c r="O130" s="320" t="str">
        <f t="shared" si="176"/>
        <v xml:space="preserve">  </v>
      </c>
      <c r="P130" s="320" t="str">
        <f t="shared" si="176"/>
        <v xml:space="preserve">  </v>
      </c>
      <c r="Q130" s="320" t="str">
        <f t="shared" si="176"/>
        <v xml:space="preserve">  </v>
      </c>
      <c r="R130" s="320" t="str">
        <f t="shared" si="176"/>
        <v xml:space="preserve">  </v>
      </c>
      <c r="S130" s="320" t="str">
        <f t="shared" si="176"/>
        <v xml:space="preserve">  </v>
      </c>
      <c r="T130" s="320" t="str">
        <f t="shared" si="176"/>
        <v xml:space="preserve">  </v>
      </c>
      <c r="U130" s="320" t="str">
        <f t="shared" si="176"/>
        <v xml:space="preserve">  </v>
      </c>
      <c r="V130" s="320" t="str">
        <f t="shared" si="176"/>
        <v xml:space="preserve">  </v>
      </c>
      <c r="W130" s="320" t="str">
        <f t="shared" si="176"/>
        <v xml:space="preserve">  </v>
      </c>
      <c r="X130" s="320" t="str">
        <f t="shared" si="176"/>
        <v xml:space="preserve">  </v>
      </c>
      <c r="Y130" s="320" t="str">
        <f t="shared" si="176"/>
        <v xml:space="preserve">  </v>
      </c>
      <c r="Z130" s="320" t="str">
        <f t="shared" si="176"/>
        <v xml:space="preserve">  </v>
      </c>
      <c r="AA130" s="320" t="str">
        <f t="shared" si="176"/>
        <v xml:space="preserve">  </v>
      </c>
      <c r="AB130" s="320" t="str">
        <f t="shared" si="176"/>
        <v xml:space="preserve">  </v>
      </c>
      <c r="AC130" s="320" t="str">
        <f t="shared" ref="AC130:AL130" si="193">IF(AC43&lt;=0,"  ",IF(AC43=AC$7,AC$6,0))</f>
        <v xml:space="preserve">  </v>
      </c>
      <c r="AD130" s="320" t="str">
        <f t="shared" si="193"/>
        <v xml:space="preserve">  </v>
      </c>
      <c r="AE130" s="320" t="str">
        <f t="shared" si="193"/>
        <v xml:space="preserve">  </v>
      </c>
      <c r="AF130" s="320" t="str">
        <f t="shared" si="193"/>
        <v xml:space="preserve">  </v>
      </c>
      <c r="AG130" s="320" t="str">
        <f t="shared" si="193"/>
        <v xml:space="preserve">  </v>
      </c>
      <c r="AH130" s="320" t="str">
        <f t="shared" si="193"/>
        <v xml:space="preserve">  </v>
      </c>
      <c r="AI130" s="320" t="str">
        <f t="shared" si="193"/>
        <v xml:space="preserve">  </v>
      </c>
      <c r="AJ130" s="320" t="str">
        <f t="shared" si="193"/>
        <v xml:space="preserve">  </v>
      </c>
      <c r="AK130" s="320" t="str">
        <f t="shared" si="193"/>
        <v xml:space="preserve">  </v>
      </c>
      <c r="AL130" s="320" t="str">
        <f t="shared" si="193"/>
        <v xml:space="preserve">  </v>
      </c>
      <c r="AM130" s="319">
        <f t="shared" si="178"/>
        <v>0</v>
      </c>
      <c r="AN130" s="319">
        <f t="shared" ref="AN130" si="194">IF(ISNA(VLOOKUP(AN43,ท28,2,0)),0,VLOOKUP(AN43,ท28,2,0))</f>
        <v>0</v>
      </c>
      <c r="AO130" s="319">
        <f t="shared" si="180"/>
        <v>0</v>
      </c>
      <c r="AP130" s="319">
        <f t="shared" si="181"/>
        <v>0</v>
      </c>
      <c r="AQ130" s="319">
        <f t="shared" si="182"/>
        <v>0</v>
      </c>
      <c r="AR130" s="319">
        <f t="shared" si="183"/>
        <v>0</v>
      </c>
      <c r="AS130" s="319">
        <f t="shared" si="184"/>
        <v>0</v>
      </c>
      <c r="AT130" s="319">
        <f t="shared" si="185"/>
        <v>0</v>
      </c>
      <c r="AU130" s="319">
        <f t="shared" ref="AU130" si="195">IF(ISNA(VLOOKUP(AU43,ท28,2,0)),0,VLOOKUP(AU43,ท28,2,0))</f>
        <v>0</v>
      </c>
      <c r="AV130" s="319">
        <f t="shared" si="187"/>
        <v>0</v>
      </c>
      <c r="AW130" s="320">
        <f t="shared" ref="AW130:AX130" si="196">AW43</f>
        <v>0</v>
      </c>
      <c r="AX130" s="320">
        <f t="shared" si="196"/>
        <v>0</v>
      </c>
      <c r="AY130" s="320">
        <f t="shared" si="128"/>
        <v>0</v>
      </c>
      <c r="AZ130" s="320">
        <f t="shared" si="128"/>
        <v>0</v>
      </c>
      <c r="BW130" s="247">
        <f t="shared" si="38"/>
        <v>0</v>
      </c>
      <c r="BX130" s="248">
        <f t="shared" si="39"/>
        <v>0</v>
      </c>
      <c r="BY130" s="249">
        <f t="shared" si="40"/>
        <v>0</v>
      </c>
      <c r="BZ130" s="250">
        <f t="shared" si="41"/>
        <v>0</v>
      </c>
      <c r="CA130" s="251">
        <f t="shared" si="42"/>
        <v>0</v>
      </c>
      <c r="CB130" s="252">
        <f t="shared" si="43"/>
        <v>0</v>
      </c>
      <c r="CC130" s="253" t="str">
        <f t="shared" si="44"/>
        <v>ปรับปรุง</v>
      </c>
      <c r="CD130" s="254">
        <f t="shared" si="45"/>
        <v>3</v>
      </c>
    </row>
    <row r="131" spans="1:82" ht="14.25" customHeight="1">
      <c r="A131" s="105">
        <f t="shared" si="175"/>
        <v>36</v>
      </c>
      <c r="B131" s="105" t="str">
        <f t="shared" si="175"/>
        <v xml:space="preserve">  </v>
      </c>
      <c r="C131" s="320" t="str">
        <f t="shared" si="176"/>
        <v xml:space="preserve">  </v>
      </c>
      <c r="D131" s="320" t="str">
        <f t="shared" si="176"/>
        <v xml:space="preserve">  </v>
      </c>
      <c r="E131" s="320" t="str">
        <f t="shared" si="176"/>
        <v xml:space="preserve">  </v>
      </c>
      <c r="F131" s="320" t="str">
        <f t="shared" si="176"/>
        <v xml:space="preserve">  </v>
      </c>
      <c r="G131" s="320" t="str">
        <f t="shared" si="176"/>
        <v xml:space="preserve">  </v>
      </c>
      <c r="H131" s="320" t="str">
        <f t="shared" si="176"/>
        <v xml:space="preserve">  </v>
      </c>
      <c r="I131" s="320" t="str">
        <f t="shared" si="176"/>
        <v xml:space="preserve">  </v>
      </c>
      <c r="J131" s="320" t="str">
        <f t="shared" si="176"/>
        <v xml:space="preserve">  </v>
      </c>
      <c r="K131" s="320" t="str">
        <f t="shared" si="176"/>
        <v xml:space="preserve">  </v>
      </c>
      <c r="L131" s="320" t="str">
        <f t="shared" si="176"/>
        <v xml:space="preserve">  </v>
      </c>
      <c r="M131" s="320" t="str">
        <f t="shared" si="176"/>
        <v xml:space="preserve">  </v>
      </c>
      <c r="N131" s="320" t="str">
        <f t="shared" si="176"/>
        <v xml:space="preserve">  </v>
      </c>
      <c r="O131" s="320" t="str">
        <f t="shared" si="176"/>
        <v xml:space="preserve">  </v>
      </c>
      <c r="P131" s="320" t="str">
        <f t="shared" si="176"/>
        <v xml:space="preserve">  </v>
      </c>
      <c r="Q131" s="320" t="str">
        <f t="shared" si="176"/>
        <v xml:space="preserve">  </v>
      </c>
      <c r="R131" s="320" t="str">
        <f t="shared" si="176"/>
        <v xml:space="preserve">  </v>
      </c>
      <c r="S131" s="320" t="str">
        <f t="shared" si="176"/>
        <v xml:space="preserve">  </v>
      </c>
      <c r="T131" s="320" t="str">
        <f t="shared" si="176"/>
        <v xml:space="preserve">  </v>
      </c>
      <c r="U131" s="320" t="str">
        <f t="shared" si="176"/>
        <v xml:space="preserve">  </v>
      </c>
      <c r="V131" s="320" t="str">
        <f t="shared" si="176"/>
        <v xml:space="preserve">  </v>
      </c>
      <c r="W131" s="320" t="str">
        <f t="shared" si="176"/>
        <v xml:space="preserve">  </v>
      </c>
      <c r="X131" s="320" t="str">
        <f t="shared" si="176"/>
        <v xml:space="preserve">  </v>
      </c>
      <c r="Y131" s="320" t="str">
        <f t="shared" si="176"/>
        <v xml:space="preserve">  </v>
      </c>
      <c r="Z131" s="320" t="str">
        <f t="shared" si="176"/>
        <v xml:space="preserve">  </v>
      </c>
      <c r="AA131" s="320" t="str">
        <f t="shared" si="176"/>
        <v xml:space="preserve">  </v>
      </c>
      <c r="AB131" s="320" t="str">
        <f t="shared" si="176"/>
        <v xml:space="preserve">  </v>
      </c>
      <c r="AC131" s="320" t="str">
        <f t="shared" ref="AC131:AL131" si="197">IF(AC44&lt;=0,"  ",IF(AC44=AC$7,AC$6,0))</f>
        <v xml:space="preserve">  </v>
      </c>
      <c r="AD131" s="320" t="str">
        <f t="shared" si="197"/>
        <v xml:space="preserve">  </v>
      </c>
      <c r="AE131" s="320" t="str">
        <f t="shared" si="197"/>
        <v xml:space="preserve">  </v>
      </c>
      <c r="AF131" s="320" t="str">
        <f t="shared" si="197"/>
        <v xml:space="preserve">  </v>
      </c>
      <c r="AG131" s="320" t="str">
        <f t="shared" si="197"/>
        <v xml:space="preserve">  </v>
      </c>
      <c r="AH131" s="320" t="str">
        <f t="shared" si="197"/>
        <v xml:space="preserve">  </v>
      </c>
      <c r="AI131" s="320" t="str">
        <f t="shared" si="197"/>
        <v xml:space="preserve">  </v>
      </c>
      <c r="AJ131" s="320" t="str">
        <f t="shared" si="197"/>
        <v xml:space="preserve">  </v>
      </c>
      <c r="AK131" s="320" t="str">
        <f t="shared" si="197"/>
        <v xml:space="preserve">  </v>
      </c>
      <c r="AL131" s="320" t="str">
        <f t="shared" si="197"/>
        <v xml:space="preserve">  </v>
      </c>
      <c r="AM131" s="319">
        <f t="shared" si="178"/>
        <v>0</v>
      </c>
      <c r="AN131" s="319">
        <f t="shared" ref="AN131" si="198">IF(ISNA(VLOOKUP(AN44,ท28,2,0)),0,VLOOKUP(AN44,ท28,2,0))</f>
        <v>0</v>
      </c>
      <c r="AO131" s="319">
        <f t="shared" si="180"/>
        <v>0</v>
      </c>
      <c r="AP131" s="319">
        <f t="shared" si="181"/>
        <v>0</v>
      </c>
      <c r="AQ131" s="319">
        <f t="shared" si="182"/>
        <v>0</v>
      </c>
      <c r="AR131" s="319">
        <f t="shared" si="183"/>
        <v>0</v>
      </c>
      <c r="AS131" s="319">
        <f t="shared" si="184"/>
        <v>0</v>
      </c>
      <c r="AT131" s="319">
        <f t="shared" si="185"/>
        <v>0</v>
      </c>
      <c r="AU131" s="319">
        <f t="shared" ref="AU131" si="199">IF(ISNA(VLOOKUP(AU44,ท28,2,0)),0,VLOOKUP(AU44,ท28,2,0))</f>
        <v>0</v>
      </c>
      <c r="AV131" s="319">
        <f t="shared" si="187"/>
        <v>0</v>
      </c>
      <c r="AW131" s="320">
        <f t="shared" ref="AW131:AX131" si="200">AW44</f>
        <v>0</v>
      </c>
      <c r="AX131" s="320">
        <f t="shared" si="200"/>
        <v>0</v>
      </c>
      <c r="AY131" s="320">
        <f t="shared" si="128"/>
        <v>0</v>
      </c>
      <c r="AZ131" s="320">
        <f t="shared" si="128"/>
        <v>0</v>
      </c>
      <c r="BW131" s="247">
        <f t="shared" si="38"/>
        <v>0</v>
      </c>
      <c r="BX131" s="248">
        <f t="shared" si="39"/>
        <v>0</v>
      </c>
      <c r="BY131" s="249">
        <f t="shared" si="40"/>
        <v>0</v>
      </c>
      <c r="BZ131" s="250">
        <f t="shared" si="41"/>
        <v>0</v>
      </c>
      <c r="CA131" s="251">
        <f t="shared" si="42"/>
        <v>0</v>
      </c>
      <c r="CB131" s="252">
        <f t="shared" si="43"/>
        <v>0</v>
      </c>
      <c r="CC131" s="253" t="str">
        <f t="shared" si="44"/>
        <v>ปรับปรุง</v>
      </c>
      <c r="CD131" s="254">
        <f t="shared" si="45"/>
        <v>3</v>
      </c>
    </row>
    <row r="132" spans="1:82" ht="14.25" customHeight="1">
      <c r="A132" s="105">
        <f t="shared" si="175"/>
        <v>37</v>
      </c>
      <c r="B132" s="105" t="str">
        <f t="shared" si="175"/>
        <v xml:space="preserve">  </v>
      </c>
      <c r="C132" s="320" t="str">
        <f t="shared" ref="C132:AB135" si="201">IF(C45&lt;=0,"  ",IF(C45=C$7,C$6,0))</f>
        <v xml:space="preserve">  </v>
      </c>
      <c r="D132" s="320" t="str">
        <f t="shared" si="201"/>
        <v xml:space="preserve">  </v>
      </c>
      <c r="E132" s="320" t="str">
        <f t="shared" si="201"/>
        <v xml:space="preserve">  </v>
      </c>
      <c r="F132" s="320" t="str">
        <f t="shared" si="201"/>
        <v xml:space="preserve">  </v>
      </c>
      <c r="G132" s="320" t="str">
        <f t="shared" si="201"/>
        <v xml:space="preserve">  </v>
      </c>
      <c r="H132" s="320" t="str">
        <f t="shared" si="201"/>
        <v xml:space="preserve">  </v>
      </c>
      <c r="I132" s="320" t="str">
        <f t="shared" si="201"/>
        <v xml:space="preserve">  </v>
      </c>
      <c r="J132" s="320" t="str">
        <f t="shared" si="201"/>
        <v xml:space="preserve">  </v>
      </c>
      <c r="K132" s="320" t="str">
        <f t="shared" si="201"/>
        <v xml:space="preserve">  </v>
      </c>
      <c r="L132" s="320" t="str">
        <f t="shared" si="201"/>
        <v xml:space="preserve">  </v>
      </c>
      <c r="M132" s="320" t="str">
        <f t="shared" si="201"/>
        <v xml:space="preserve">  </v>
      </c>
      <c r="N132" s="320" t="str">
        <f t="shared" si="201"/>
        <v xml:space="preserve">  </v>
      </c>
      <c r="O132" s="320" t="str">
        <f t="shared" si="201"/>
        <v xml:space="preserve">  </v>
      </c>
      <c r="P132" s="320" t="str">
        <f t="shared" si="201"/>
        <v xml:space="preserve">  </v>
      </c>
      <c r="Q132" s="320" t="str">
        <f t="shared" si="201"/>
        <v xml:space="preserve">  </v>
      </c>
      <c r="R132" s="320" t="str">
        <f t="shared" si="201"/>
        <v xml:space="preserve">  </v>
      </c>
      <c r="S132" s="320" t="str">
        <f t="shared" si="201"/>
        <v xml:space="preserve">  </v>
      </c>
      <c r="T132" s="320" t="str">
        <f t="shared" si="201"/>
        <v xml:space="preserve">  </v>
      </c>
      <c r="U132" s="320" t="str">
        <f t="shared" si="201"/>
        <v xml:space="preserve">  </v>
      </c>
      <c r="V132" s="320" t="str">
        <f t="shared" si="201"/>
        <v xml:space="preserve">  </v>
      </c>
      <c r="W132" s="320" t="str">
        <f t="shared" si="201"/>
        <v xml:space="preserve">  </v>
      </c>
      <c r="X132" s="320" t="str">
        <f t="shared" si="201"/>
        <v xml:space="preserve">  </v>
      </c>
      <c r="Y132" s="320" t="str">
        <f t="shared" si="201"/>
        <v xml:space="preserve">  </v>
      </c>
      <c r="Z132" s="320" t="str">
        <f t="shared" si="201"/>
        <v xml:space="preserve">  </v>
      </c>
      <c r="AA132" s="320" t="str">
        <f t="shared" si="201"/>
        <v xml:space="preserve">  </v>
      </c>
      <c r="AB132" s="320" t="str">
        <f t="shared" si="201"/>
        <v xml:space="preserve">  </v>
      </c>
      <c r="AC132" s="320" t="str">
        <f t="shared" ref="AC132:AL132" si="202">IF(AC45&lt;=0,"  ",IF(AC45=AC$7,AC$6,0))</f>
        <v xml:space="preserve">  </v>
      </c>
      <c r="AD132" s="320" t="str">
        <f t="shared" si="202"/>
        <v xml:space="preserve">  </v>
      </c>
      <c r="AE132" s="320" t="str">
        <f t="shared" si="202"/>
        <v xml:space="preserve">  </v>
      </c>
      <c r="AF132" s="320" t="str">
        <f t="shared" si="202"/>
        <v xml:space="preserve">  </v>
      </c>
      <c r="AG132" s="320" t="str">
        <f t="shared" si="202"/>
        <v xml:space="preserve">  </v>
      </c>
      <c r="AH132" s="320" t="str">
        <f t="shared" si="202"/>
        <v xml:space="preserve">  </v>
      </c>
      <c r="AI132" s="320" t="str">
        <f t="shared" si="202"/>
        <v xml:space="preserve">  </v>
      </c>
      <c r="AJ132" s="320" t="str">
        <f t="shared" si="202"/>
        <v xml:space="preserve">  </v>
      </c>
      <c r="AK132" s="320" t="str">
        <f t="shared" si="202"/>
        <v xml:space="preserve">  </v>
      </c>
      <c r="AL132" s="320" t="str">
        <f t="shared" si="202"/>
        <v xml:space="preserve">  </v>
      </c>
      <c r="AM132" s="319">
        <f t="shared" si="178"/>
        <v>0</v>
      </c>
      <c r="AN132" s="319">
        <f t="shared" ref="AN132" si="203">IF(ISNA(VLOOKUP(AN45,ท28,2,0)),0,VLOOKUP(AN45,ท28,2,0))</f>
        <v>0</v>
      </c>
      <c r="AO132" s="319">
        <f t="shared" si="180"/>
        <v>0</v>
      </c>
      <c r="AP132" s="319">
        <f t="shared" si="181"/>
        <v>0</v>
      </c>
      <c r="AQ132" s="319">
        <f t="shared" si="182"/>
        <v>0</v>
      </c>
      <c r="AR132" s="319">
        <f t="shared" si="183"/>
        <v>0</v>
      </c>
      <c r="AS132" s="319">
        <f t="shared" si="184"/>
        <v>0</v>
      </c>
      <c r="AT132" s="319">
        <f t="shared" si="185"/>
        <v>0</v>
      </c>
      <c r="AU132" s="319">
        <f t="shared" ref="AU132" si="204">IF(ISNA(VLOOKUP(AU45,ท28,2,0)),0,VLOOKUP(AU45,ท28,2,0))</f>
        <v>0</v>
      </c>
      <c r="AV132" s="319">
        <f t="shared" si="187"/>
        <v>0</v>
      </c>
      <c r="AW132" s="320">
        <f t="shared" ref="AW132:AX132" si="205">AW45</f>
        <v>0</v>
      </c>
      <c r="AX132" s="320">
        <f t="shared" si="205"/>
        <v>0</v>
      </c>
      <c r="AY132" s="320">
        <f t="shared" si="128"/>
        <v>0</v>
      </c>
      <c r="AZ132" s="320">
        <f t="shared" si="128"/>
        <v>0</v>
      </c>
      <c r="BW132" s="247">
        <f t="shared" si="38"/>
        <v>0</v>
      </c>
      <c r="BX132" s="248">
        <f t="shared" si="39"/>
        <v>0</v>
      </c>
      <c r="BY132" s="249">
        <f t="shared" si="40"/>
        <v>0</v>
      </c>
      <c r="BZ132" s="250">
        <f t="shared" si="41"/>
        <v>0</v>
      </c>
      <c r="CA132" s="251">
        <f t="shared" si="42"/>
        <v>0</v>
      </c>
      <c r="CB132" s="252">
        <f t="shared" si="43"/>
        <v>0</v>
      </c>
      <c r="CC132" s="253" t="str">
        <f t="shared" si="44"/>
        <v>ปรับปรุง</v>
      </c>
      <c r="CD132" s="254">
        <f t="shared" si="45"/>
        <v>3</v>
      </c>
    </row>
    <row r="133" spans="1:82" ht="14.25" customHeight="1">
      <c r="A133" s="105">
        <f t="shared" si="175"/>
        <v>38</v>
      </c>
      <c r="B133" s="105" t="str">
        <f t="shared" si="175"/>
        <v xml:space="preserve">  </v>
      </c>
      <c r="C133" s="320" t="str">
        <f t="shared" si="201"/>
        <v xml:space="preserve">  </v>
      </c>
      <c r="D133" s="320" t="str">
        <f t="shared" si="201"/>
        <v xml:space="preserve">  </v>
      </c>
      <c r="E133" s="320" t="str">
        <f t="shared" si="201"/>
        <v xml:space="preserve">  </v>
      </c>
      <c r="F133" s="320" t="str">
        <f t="shared" si="201"/>
        <v xml:space="preserve">  </v>
      </c>
      <c r="G133" s="320" t="str">
        <f t="shared" si="201"/>
        <v xml:space="preserve">  </v>
      </c>
      <c r="H133" s="320" t="str">
        <f t="shared" si="201"/>
        <v xml:space="preserve">  </v>
      </c>
      <c r="I133" s="320" t="str">
        <f t="shared" si="201"/>
        <v xml:space="preserve">  </v>
      </c>
      <c r="J133" s="320" t="str">
        <f t="shared" si="201"/>
        <v xml:space="preserve">  </v>
      </c>
      <c r="K133" s="320" t="str">
        <f t="shared" si="201"/>
        <v xml:space="preserve">  </v>
      </c>
      <c r="L133" s="320" t="str">
        <f t="shared" si="201"/>
        <v xml:space="preserve">  </v>
      </c>
      <c r="M133" s="320" t="str">
        <f t="shared" si="201"/>
        <v xml:space="preserve">  </v>
      </c>
      <c r="N133" s="320" t="str">
        <f t="shared" si="201"/>
        <v xml:space="preserve">  </v>
      </c>
      <c r="O133" s="320" t="str">
        <f t="shared" si="201"/>
        <v xml:space="preserve">  </v>
      </c>
      <c r="P133" s="320" t="str">
        <f t="shared" si="201"/>
        <v xml:space="preserve">  </v>
      </c>
      <c r="Q133" s="320" t="str">
        <f t="shared" si="201"/>
        <v xml:space="preserve">  </v>
      </c>
      <c r="R133" s="320" t="str">
        <f t="shared" si="201"/>
        <v xml:space="preserve">  </v>
      </c>
      <c r="S133" s="320" t="str">
        <f t="shared" si="201"/>
        <v xml:space="preserve">  </v>
      </c>
      <c r="T133" s="320" t="str">
        <f t="shared" si="201"/>
        <v xml:space="preserve">  </v>
      </c>
      <c r="U133" s="320" t="str">
        <f t="shared" si="201"/>
        <v xml:space="preserve">  </v>
      </c>
      <c r="V133" s="320" t="str">
        <f t="shared" si="201"/>
        <v xml:space="preserve">  </v>
      </c>
      <c r="W133" s="320" t="str">
        <f t="shared" si="201"/>
        <v xml:space="preserve">  </v>
      </c>
      <c r="X133" s="320" t="str">
        <f t="shared" si="201"/>
        <v xml:space="preserve">  </v>
      </c>
      <c r="Y133" s="320" t="str">
        <f t="shared" si="201"/>
        <v xml:space="preserve">  </v>
      </c>
      <c r="Z133" s="320" t="str">
        <f t="shared" si="201"/>
        <v xml:space="preserve">  </v>
      </c>
      <c r="AA133" s="320" t="str">
        <f t="shared" si="201"/>
        <v xml:space="preserve">  </v>
      </c>
      <c r="AB133" s="320" t="str">
        <f t="shared" si="201"/>
        <v xml:space="preserve">  </v>
      </c>
      <c r="AC133" s="320" t="str">
        <f t="shared" ref="AC133:AL133" si="206">IF(AC46&lt;=0,"  ",IF(AC46=AC$7,AC$6,0))</f>
        <v xml:space="preserve">  </v>
      </c>
      <c r="AD133" s="320" t="str">
        <f t="shared" si="206"/>
        <v xml:space="preserve">  </v>
      </c>
      <c r="AE133" s="320" t="str">
        <f t="shared" si="206"/>
        <v xml:space="preserve">  </v>
      </c>
      <c r="AF133" s="320" t="str">
        <f t="shared" si="206"/>
        <v xml:space="preserve">  </v>
      </c>
      <c r="AG133" s="320" t="str">
        <f t="shared" si="206"/>
        <v xml:space="preserve">  </v>
      </c>
      <c r="AH133" s="320" t="str">
        <f t="shared" si="206"/>
        <v xml:space="preserve">  </v>
      </c>
      <c r="AI133" s="320" t="str">
        <f t="shared" si="206"/>
        <v xml:space="preserve">  </v>
      </c>
      <c r="AJ133" s="320" t="str">
        <f t="shared" si="206"/>
        <v xml:space="preserve">  </v>
      </c>
      <c r="AK133" s="320" t="str">
        <f t="shared" si="206"/>
        <v xml:space="preserve">  </v>
      </c>
      <c r="AL133" s="320" t="str">
        <f t="shared" si="206"/>
        <v xml:space="preserve">  </v>
      </c>
      <c r="AM133" s="319">
        <f t="shared" si="178"/>
        <v>0</v>
      </c>
      <c r="AN133" s="319">
        <f t="shared" ref="AN133" si="207">IF(ISNA(VLOOKUP(AN46,ท28,2,0)),0,VLOOKUP(AN46,ท28,2,0))</f>
        <v>0</v>
      </c>
      <c r="AO133" s="319">
        <f t="shared" si="180"/>
        <v>0</v>
      </c>
      <c r="AP133" s="319">
        <f t="shared" si="181"/>
        <v>0</v>
      </c>
      <c r="AQ133" s="319">
        <f t="shared" si="182"/>
        <v>0</v>
      </c>
      <c r="AR133" s="319">
        <f t="shared" si="183"/>
        <v>0</v>
      </c>
      <c r="AS133" s="319">
        <f t="shared" si="184"/>
        <v>0</v>
      </c>
      <c r="AT133" s="319">
        <f t="shared" si="185"/>
        <v>0</v>
      </c>
      <c r="AU133" s="319">
        <f t="shared" ref="AU133" si="208">IF(ISNA(VLOOKUP(AU46,ท28,2,0)),0,VLOOKUP(AU46,ท28,2,0))</f>
        <v>0</v>
      </c>
      <c r="AV133" s="319">
        <f t="shared" si="187"/>
        <v>0</v>
      </c>
      <c r="AW133" s="320">
        <f t="shared" ref="AW133:AX133" si="209">AW46</f>
        <v>0</v>
      </c>
      <c r="AX133" s="320">
        <f t="shared" si="209"/>
        <v>0</v>
      </c>
      <c r="AY133" s="320">
        <f t="shared" si="128"/>
        <v>0</v>
      </c>
      <c r="AZ133" s="320">
        <f t="shared" si="128"/>
        <v>0</v>
      </c>
      <c r="BW133" s="247">
        <f t="shared" si="38"/>
        <v>0</v>
      </c>
      <c r="BX133" s="248">
        <f t="shared" si="39"/>
        <v>0</v>
      </c>
      <c r="BY133" s="249">
        <f t="shared" si="40"/>
        <v>0</v>
      </c>
      <c r="BZ133" s="250">
        <f t="shared" si="41"/>
        <v>0</v>
      </c>
      <c r="CA133" s="251">
        <f t="shared" si="42"/>
        <v>0</v>
      </c>
      <c r="CB133" s="252">
        <f t="shared" si="43"/>
        <v>0</v>
      </c>
      <c r="CC133" s="253" t="str">
        <f t="shared" si="44"/>
        <v>ปรับปรุง</v>
      </c>
      <c r="CD133" s="254">
        <f t="shared" si="45"/>
        <v>3</v>
      </c>
    </row>
    <row r="134" spans="1:82" ht="14.25" customHeight="1">
      <c r="A134" s="105">
        <f t="shared" si="175"/>
        <v>39</v>
      </c>
      <c r="B134" s="105" t="str">
        <f t="shared" si="175"/>
        <v xml:space="preserve">  </v>
      </c>
      <c r="C134" s="320" t="str">
        <f t="shared" si="201"/>
        <v xml:space="preserve">  </v>
      </c>
      <c r="D134" s="320" t="str">
        <f t="shared" si="201"/>
        <v xml:space="preserve">  </v>
      </c>
      <c r="E134" s="320" t="str">
        <f t="shared" si="201"/>
        <v xml:space="preserve">  </v>
      </c>
      <c r="F134" s="320" t="str">
        <f t="shared" si="201"/>
        <v xml:space="preserve">  </v>
      </c>
      <c r="G134" s="320" t="str">
        <f t="shared" si="201"/>
        <v xml:space="preserve">  </v>
      </c>
      <c r="H134" s="320" t="str">
        <f t="shared" si="201"/>
        <v xml:space="preserve">  </v>
      </c>
      <c r="I134" s="320" t="str">
        <f t="shared" si="201"/>
        <v xml:space="preserve">  </v>
      </c>
      <c r="J134" s="320" t="str">
        <f t="shared" si="201"/>
        <v xml:space="preserve">  </v>
      </c>
      <c r="K134" s="320" t="str">
        <f t="shared" si="201"/>
        <v xml:space="preserve">  </v>
      </c>
      <c r="L134" s="320" t="str">
        <f t="shared" si="201"/>
        <v xml:space="preserve">  </v>
      </c>
      <c r="M134" s="320" t="str">
        <f t="shared" si="201"/>
        <v xml:space="preserve">  </v>
      </c>
      <c r="N134" s="320" t="str">
        <f t="shared" si="201"/>
        <v xml:space="preserve">  </v>
      </c>
      <c r="O134" s="320" t="str">
        <f t="shared" si="201"/>
        <v xml:space="preserve">  </v>
      </c>
      <c r="P134" s="320" t="str">
        <f t="shared" si="201"/>
        <v xml:space="preserve">  </v>
      </c>
      <c r="Q134" s="320" t="str">
        <f t="shared" si="201"/>
        <v xml:space="preserve">  </v>
      </c>
      <c r="R134" s="320" t="str">
        <f t="shared" si="201"/>
        <v xml:space="preserve">  </v>
      </c>
      <c r="S134" s="320" t="str">
        <f t="shared" si="201"/>
        <v xml:space="preserve">  </v>
      </c>
      <c r="T134" s="320" t="str">
        <f t="shared" si="201"/>
        <v xml:space="preserve">  </v>
      </c>
      <c r="U134" s="320" t="str">
        <f t="shared" si="201"/>
        <v xml:space="preserve">  </v>
      </c>
      <c r="V134" s="320" t="str">
        <f t="shared" si="201"/>
        <v xml:space="preserve">  </v>
      </c>
      <c r="W134" s="320" t="str">
        <f t="shared" si="201"/>
        <v xml:space="preserve">  </v>
      </c>
      <c r="X134" s="320" t="str">
        <f t="shared" si="201"/>
        <v xml:space="preserve">  </v>
      </c>
      <c r="Y134" s="320" t="str">
        <f t="shared" si="201"/>
        <v xml:space="preserve">  </v>
      </c>
      <c r="Z134" s="320" t="str">
        <f t="shared" si="201"/>
        <v xml:space="preserve">  </v>
      </c>
      <c r="AA134" s="320" t="str">
        <f t="shared" si="201"/>
        <v xml:space="preserve">  </v>
      </c>
      <c r="AB134" s="320" t="str">
        <f t="shared" si="201"/>
        <v xml:space="preserve">  </v>
      </c>
      <c r="AC134" s="320" t="str">
        <f t="shared" ref="AC134:AL134" si="210">IF(AC47&lt;=0,"  ",IF(AC47=AC$7,AC$6,0))</f>
        <v xml:space="preserve">  </v>
      </c>
      <c r="AD134" s="320" t="str">
        <f t="shared" si="210"/>
        <v xml:space="preserve">  </v>
      </c>
      <c r="AE134" s="320" t="str">
        <f t="shared" si="210"/>
        <v xml:space="preserve">  </v>
      </c>
      <c r="AF134" s="320" t="str">
        <f t="shared" si="210"/>
        <v xml:space="preserve">  </v>
      </c>
      <c r="AG134" s="320" t="str">
        <f t="shared" si="210"/>
        <v xml:space="preserve">  </v>
      </c>
      <c r="AH134" s="320" t="str">
        <f t="shared" si="210"/>
        <v xml:space="preserve">  </v>
      </c>
      <c r="AI134" s="320" t="str">
        <f t="shared" si="210"/>
        <v xml:space="preserve">  </v>
      </c>
      <c r="AJ134" s="320" t="str">
        <f t="shared" si="210"/>
        <v xml:space="preserve">  </v>
      </c>
      <c r="AK134" s="320" t="str">
        <f t="shared" si="210"/>
        <v xml:space="preserve">  </v>
      </c>
      <c r="AL134" s="320" t="str">
        <f t="shared" si="210"/>
        <v xml:space="preserve">  </v>
      </c>
      <c r="AM134" s="319">
        <f t="shared" si="178"/>
        <v>0</v>
      </c>
      <c r="AN134" s="319">
        <f t="shared" ref="AN134" si="211">IF(ISNA(VLOOKUP(AN47,ท28,2,0)),0,VLOOKUP(AN47,ท28,2,0))</f>
        <v>0</v>
      </c>
      <c r="AO134" s="319">
        <f t="shared" si="180"/>
        <v>0</v>
      </c>
      <c r="AP134" s="319">
        <f t="shared" si="181"/>
        <v>0</v>
      </c>
      <c r="AQ134" s="319">
        <f t="shared" si="182"/>
        <v>0</v>
      </c>
      <c r="AR134" s="319">
        <f t="shared" si="183"/>
        <v>0</v>
      </c>
      <c r="AS134" s="319">
        <f t="shared" si="184"/>
        <v>0</v>
      </c>
      <c r="AT134" s="319">
        <f t="shared" si="185"/>
        <v>0</v>
      </c>
      <c r="AU134" s="319">
        <f t="shared" ref="AU134" si="212">IF(ISNA(VLOOKUP(AU47,ท28,2,0)),0,VLOOKUP(AU47,ท28,2,0))</f>
        <v>0</v>
      </c>
      <c r="AV134" s="319">
        <f t="shared" si="187"/>
        <v>0</v>
      </c>
      <c r="AW134" s="320">
        <f t="shared" ref="AW134:AX134" si="213">AW47</f>
        <v>0</v>
      </c>
      <c r="AX134" s="320">
        <f t="shared" si="213"/>
        <v>0</v>
      </c>
      <c r="AY134" s="320">
        <f t="shared" si="128"/>
        <v>0</v>
      </c>
      <c r="AZ134" s="320">
        <f t="shared" si="128"/>
        <v>0</v>
      </c>
      <c r="BW134" s="247">
        <f t="shared" si="38"/>
        <v>0</v>
      </c>
      <c r="BX134" s="248">
        <f t="shared" si="39"/>
        <v>0</v>
      </c>
      <c r="BY134" s="249">
        <f t="shared" si="40"/>
        <v>0</v>
      </c>
      <c r="BZ134" s="250">
        <f t="shared" si="41"/>
        <v>0</v>
      </c>
      <c r="CA134" s="251">
        <f t="shared" si="42"/>
        <v>0</v>
      </c>
      <c r="CB134" s="252">
        <f t="shared" si="43"/>
        <v>0</v>
      </c>
      <c r="CC134" s="253" t="str">
        <f t="shared" si="44"/>
        <v>ปรับปรุง</v>
      </c>
      <c r="CD134" s="254">
        <f t="shared" si="45"/>
        <v>3</v>
      </c>
    </row>
    <row r="135" spans="1:82" ht="14.25" customHeight="1">
      <c r="A135" s="105">
        <f t="shared" si="175"/>
        <v>40</v>
      </c>
      <c r="B135" s="105" t="str">
        <f t="shared" si="175"/>
        <v xml:space="preserve">  </v>
      </c>
      <c r="C135" s="320" t="str">
        <f t="shared" si="201"/>
        <v xml:space="preserve">  </v>
      </c>
      <c r="D135" s="320" t="str">
        <f t="shared" si="201"/>
        <v xml:space="preserve">  </v>
      </c>
      <c r="E135" s="320" t="str">
        <f t="shared" si="201"/>
        <v xml:space="preserve">  </v>
      </c>
      <c r="F135" s="320" t="str">
        <f t="shared" si="201"/>
        <v xml:space="preserve">  </v>
      </c>
      <c r="G135" s="320" t="str">
        <f t="shared" si="201"/>
        <v xml:space="preserve">  </v>
      </c>
      <c r="H135" s="320" t="str">
        <f t="shared" si="201"/>
        <v xml:space="preserve">  </v>
      </c>
      <c r="I135" s="320" t="str">
        <f t="shared" si="201"/>
        <v xml:space="preserve">  </v>
      </c>
      <c r="J135" s="320" t="str">
        <f t="shared" si="201"/>
        <v xml:space="preserve">  </v>
      </c>
      <c r="K135" s="320" t="str">
        <f t="shared" si="201"/>
        <v xml:space="preserve">  </v>
      </c>
      <c r="L135" s="320" t="str">
        <f t="shared" si="201"/>
        <v xml:space="preserve">  </v>
      </c>
      <c r="M135" s="320" t="str">
        <f t="shared" si="201"/>
        <v xml:space="preserve">  </v>
      </c>
      <c r="N135" s="320" t="str">
        <f t="shared" si="201"/>
        <v xml:space="preserve">  </v>
      </c>
      <c r="O135" s="320" t="str">
        <f t="shared" si="201"/>
        <v xml:space="preserve">  </v>
      </c>
      <c r="P135" s="320" t="str">
        <f t="shared" si="201"/>
        <v xml:space="preserve">  </v>
      </c>
      <c r="Q135" s="320" t="str">
        <f t="shared" si="201"/>
        <v xml:space="preserve">  </v>
      </c>
      <c r="R135" s="320" t="str">
        <f t="shared" si="201"/>
        <v xml:space="preserve">  </v>
      </c>
      <c r="S135" s="320" t="str">
        <f t="shared" si="201"/>
        <v xml:space="preserve">  </v>
      </c>
      <c r="T135" s="320" t="str">
        <f t="shared" si="201"/>
        <v xml:space="preserve">  </v>
      </c>
      <c r="U135" s="320" t="str">
        <f t="shared" si="201"/>
        <v xml:space="preserve">  </v>
      </c>
      <c r="V135" s="320" t="str">
        <f t="shared" si="201"/>
        <v xml:space="preserve">  </v>
      </c>
      <c r="W135" s="320" t="str">
        <f t="shared" si="201"/>
        <v xml:space="preserve">  </v>
      </c>
      <c r="X135" s="320" t="str">
        <f t="shared" si="201"/>
        <v xml:space="preserve">  </v>
      </c>
      <c r="Y135" s="320" t="str">
        <f t="shared" si="201"/>
        <v xml:space="preserve">  </v>
      </c>
      <c r="Z135" s="320" t="str">
        <f t="shared" si="201"/>
        <v xml:space="preserve">  </v>
      </c>
      <c r="AA135" s="320" t="str">
        <f t="shared" si="201"/>
        <v xml:space="preserve">  </v>
      </c>
      <c r="AB135" s="320" t="str">
        <f t="shared" si="201"/>
        <v xml:space="preserve">  </v>
      </c>
      <c r="AC135" s="320" t="str">
        <f t="shared" ref="AC135:AL135" si="214">IF(AC48&lt;=0,"  ",IF(AC48=AC$7,AC$6,0))</f>
        <v xml:space="preserve">  </v>
      </c>
      <c r="AD135" s="320" t="str">
        <f t="shared" si="214"/>
        <v xml:space="preserve">  </v>
      </c>
      <c r="AE135" s="320" t="str">
        <f t="shared" si="214"/>
        <v xml:space="preserve">  </v>
      </c>
      <c r="AF135" s="320" t="str">
        <f t="shared" si="214"/>
        <v xml:space="preserve">  </v>
      </c>
      <c r="AG135" s="320" t="str">
        <f t="shared" si="214"/>
        <v xml:space="preserve">  </v>
      </c>
      <c r="AH135" s="320" t="str">
        <f t="shared" si="214"/>
        <v xml:space="preserve">  </v>
      </c>
      <c r="AI135" s="320" t="str">
        <f t="shared" si="214"/>
        <v xml:space="preserve">  </v>
      </c>
      <c r="AJ135" s="320" t="str">
        <f t="shared" si="214"/>
        <v xml:space="preserve">  </v>
      </c>
      <c r="AK135" s="320" t="str">
        <f t="shared" si="214"/>
        <v xml:space="preserve">  </v>
      </c>
      <c r="AL135" s="320" t="str">
        <f t="shared" si="214"/>
        <v xml:space="preserve">  </v>
      </c>
      <c r="AM135" s="319">
        <f t="shared" si="178"/>
        <v>0</v>
      </c>
      <c r="AN135" s="319">
        <f t="shared" ref="AN135" si="215">IF(ISNA(VLOOKUP(AN48,ท28,2,0)),0,VLOOKUP(AN48,ท28,2,0))</f>
        <v>0</v>
      </c>
      <c r="AO135" s="319">
        <f t="shared" si="180"/>
        <v>0</v>
      </c>
      <c r="AP135" s="319">
        <f t="shared" si="181"/>
        <v>0</v>
      </c>
      <c r="AQ135" s="319">
        <f t="shared" si="182"/>
        <v>0</v>
      </c>
      <c r="AR135" s="319">
        <f t="shared" si="183"/>
        <v>0</v>
      </c>
      <c r="AS135" s="319">
        <f t="shared" si="184"/>
        <v>0</v>
      </c>
      <c r="AT135" s="319">
        <f t="shared" si="185"/>
        <v>0</v>
      </c>
      <c r="AU135" s="319">
        <f t="shared" ref="AU135" si="216">IF(ISNA(VLOOKUP(AU48,ท28,2,0)),0,VLOOKUP(AU48,ท28,2,0))</f>
        <v>0</v>
      </c>
      <c r="AV135" s="319">
        <f t="shared" si="187"/>
        <v>0</v>
      </c>
      <c r="AW135" s="320">
        <f t="shared" ref="AW135:AX135" si="217">AW48</f>
        <v>0</v>
      </c>
      <c r="AX135" s="320">
        <f t="shared" si="217"/>
        <v>0</v>
      </c>
      <c r="AY135" s="320">
        <f t="shared" si="128"/>
        <v>0</v>
      </c>
      <c r="AZ135" s="320">
        <f t="shared" si="128"/>
        <v>0</v>
      </c>
      <c r="BW135" s="247">
        <f t="shared" si="38"/>
        <v>0</v>
      </c>
      <c r="BX135" s="248">
        <f t="shared" si="39"/>
        <v>0</v>
      </c>
      <c r="BY135" s="249">
        <f t="shared" si="40"/>
        <v>0</v>
      </c>
      <c r="BZ135" s="250">
        <f t="shared" si="41"/>
        <v>0</v>
      </c>
      <c r="CA135" s="251">
        <f t="shared" si="42"/>
        <v>0</v>
      </c>
      <c r="CB135" s="252">
        <f t="shared" si="43"/>
        <v>0</v>
      </c>
      <c r="CC135" s="253" t="str">
        <f t="shared" si="44"/>
        <v>ปรับปรุง</v>
      </c>
      <c r="CD135" s="254">
        <f t="shared" si="45"/>
        <v>3</v>
      </c>
    </row>
    <row r="136" spans="1:82" ht="14.25" customHeight="1">
      <c r="A136" s="105">
        <f t="shared" si="175"/>
        <v>41</v>
      </c>
      <c r="B136" s="105" t="str">
        <f t="shared" si="175"/>
        <v xml:space="preserve">  </v>
      </c>
      <c r="C136" s="320" t="str">
        <f t="shared" ref="C136:AB139" si="218">IF(C49&lt;=0,"  ",IF(C49=C$7,C$6,0))</f>
        <v xml:space="preserve">  </v>
      </c>
      <c r="D136" s="320" t="str">
        <f t="shared" si="218"/>
        <v xml:space="preserve">  </v>
      </c>
      <c r="E136" s="320" t="str">
        <f t="shared" si="218"/>
        <v xml:space="preserve">  </v>
      </c>
      <c r="F136" s="320" t="str">
        <f t="shared" si="218"/>
        <v xml:space="preserve">  </v>
      </c>
      <c r="G136" s="320" t="str">
        <f t="shared" si="218"/>
        <v xml:space="preserve">  </v>
      </c>
      <c r="H136" s="320" t="str">
        <f t="shared" si="218"/>
        <v xml:space="preserve">  </v>
      </c>
      <c r="I136" s="320" t="str">
        <f t="shared" si="218"/>
        <v xml:space="preserve">  </v>
      </c>
      <c r="J136" s="320" t="str">
        <f t="shared" si="218"/>
        <v xml:space="preserve">  </v>
      </c>
      <c r="K136" s="320" t="str">
        <f t="shared" si="218"/>
        <v xml:space="preserve">  </v>
      </c>
      <c r="L136" s="320" t="str">
        <f t="shared" si="218"/>
        <v xml:space="preserve">  </v>
      </c>
      <c r="M136" s="320" t="str">
        <f t="shared" si="218"/>
        <v xml:space="preserve">  </v>
      </c>
      <c r="N136" s="320" t="str">
        <f t="shared" si="218"/>
        <v xml:space="preserve">  </v>
      </c>
      <c r="O136" s="320" t="str">
        <f t="shared" si="218"/>
        <v xml:space="preserve">  </v>
      </c>
      <c r="P136" s="320" t="str">
        <f t="shared" si="218"/>
        <v xml:space="preserve">  </v>
      </c>
      <c r="Q136" s="320" t="str">
        <f t="shared" si="218"/>
        <v xml:space="preserve">  </v>
      </c>
      <c r="R136" s="320" t="str">
        <f t="shared" si="218"/>
        <v xml:space="preserve">  </v>
      </c>
      <c r="S136" s="320" t="str">
        <f t="shared" si="218"/>
        <v xml:space="preserve">  </v>
      </c>
      <c r="T136" s="320" t="str">
        <f t="shared" si="218"/>
        <v xml:space="preserve">  </v>
      </c>
      <c r="U136" s="320" t="str">
        <f t="shared" si="218"/>
        <v xml:space="preserve">  </v>
      </c>
      <c r="V136" s="320" t="str">
        <f t="shared" si="218"/>
        <v xml:space="preserve">  </v>
      </c>
      <c r="W136" s="320" t="str">
        <f t="shared" si="218"/>
        <v xml:space="preserve">  </v>
      </c>
      <c r="X136" s="320" t="str">
        <f t="shared" si="218"/>
        <v xml:space="preserve">  </v>
      </c>
      <c r="Y136" s="320" t="str">
        <f t="shared" si="218"/>
        <v xml:space="preserve">  </v>
      </c>
      <c r="Z136" s="320" t="str">
        <f t="shared" si="218"/>
        <v xml:space="preserve">  </v>
      </c>
      <c r="AA136" s="320" t="str">
        <f t="shared" si="218"/>
        <v xml:space="preserve">  </v>
      </c>
      <c r="AB136" s="320" t="str">
        <f t="shared" si="218"/>
        <v xml:space="preserve">  </v>
      </c>
      <c r="AC136" s="320" t="str">
        <f t="shared" ref="AC136:AL136" si="219">IF(AC49&lt;=0,"  ",IF(AC49=AC$7,AC$6,0))</f>
        <v xml:space="preserve">  </v>
      </c>
      <c r="AD136" s="320" t="str">
        <f t="shared" si="219"/>
        <v xml:space="preserve">  </v>
      </c>
      <c r="AE136" s="320" t="str">
        <f t="shared" si="219"/>
        <v xml:space="preserve">  </v>
      </c>
      <c r="AF136" s="320" t="str">
        <f t="shared" si="219"/>
        <v xml:space="preserve">  </v>
      </c>
      <c r="AG136" s="320" t="str">
        <f t="shared" si="219"/>
        <v xml:space="preserve">  </v>
      </c>
      <c r="AH136" s="320" t="str">
        <f t="shared" si="219"/>
        <v xml:space="preserve">  </v>
      </c>
      <c r="AI136" s="320" t="str">
        <f t="shared" si="219"/>
        <v xml:space="preserve">  </v>
      </c>
      <c r="AJ136" s="320" t="str">
        <f t="shared" si="219"/>
        <v xml:space="preserve">  </v>
      </c>
      <c r="AK136" s="320" t="str">
        <f t="shared" si="219"/>
        <v xml:space="preserve">  </v>
      </c>
      <c r="AL136" s="320" t="str">
        <f t="shared" si="219"/>
        <v xml:space="preserve">  </v>
      </c>
      <c r="AM136" s="319">
        <f t="shared" si="178"/>
        <v>0</v>
      </c>
      <c r="AN136" s="319">
        <f t="shared" ref="AN136" si="220">IF(ISNA(VLOOKUP(AN49,ท28,2,0)),0,VLOOKUP(AN49,ท28,2,0))</f>
        <v>0</v>
      </c>
      <c r="AO136" s="319">
        <f t="shared" si="180"/>
        <v>0</v>
      </c>
      <c r="AP136" s="319">
        <f t="shared" si="181"/>
        <v>0</v>
      </c>
      <c r="AQ136" s="319">
        <f t="shared" si="182"/>
        <v>0</v>
      </c>
      <c r="AR136" s="319">
        <f t="shared" si="183"/>
        <v>0</v>
      </c>
      <c r="AS136" s="319">
        <f t="shared" si="184"/>
        <v>0</v>
      </c>
      <c r="AT136" s="319">
        <f t="shared" si="185"/>
        <v>0</v>
      </c>
      <c r="AU136" s="319">
        <f t="shared" ref="AU136" si="221">IF(ISNA(VLOOKUP(AU49,ท28,2,0)),0,VLOOKUP(AU49,ท28,2,0))</f>
        <v>0</v>
      </c>
      <c r="AV136" s="319">
        <f t="shared" si="187"/>
        <v>0</v>
      </c>
      <c r="AW136" s="320">
        <f t="shared" ref="AW136:AX136" si="222">AW49</f>
        <v>0</v>
      </c>
      <c r="AX136" s="320">
        <f t="shared" si="222"/>
        <v>0</v>
      </c>
      <c r="AY136" s="320">
        <f t="shared" ref="AY136:AZ155" si="223">AY49</f>
        <v>0</v>
      </c>
      <c r="AZ136" s="320">
        <f t="shared" si="223"/>
        <v>0</v>
      </c>
      <c r="BW136" s="247">
        <f t="shared" si="38"/>
        <v>0</v>
      </c>
      <c r="BX136" s="248">
        <f t="shared" si="39"/>
        <v>0</v>
      </c>
      <c r="BY136" s="249">
        <f t="shared" si="40"/>
        <v>0</v>
      </c>
      <c r="BZ136" s="250">
        <f t="shared" si="41"/>
        <v>0</v>
      </c>
      <c r="CA136" s="251">
        <f t="shared" si="42"/>
        <v>0</v>
      </c>
      <c r="CB136" s="252">
        <f t="shared" si="43"/>
        <v>0</v>
      </c>
      <c r="CC136" s="253" t="str">
        <f t="shared" si="44"/>
        <v>ปรับปรุง</v>
      </c>
      <c r="CD136" s="254">
        <f t="shared" si="45"/>
        <v>3</v>
      </c>
    </row>
    <row r="137" spans="1:82" ht="14.25" customHeight="1">
      <c r="A137" s="105">
        <f t="shared" si="175"/>
        <v>42</v>
      </c>
      <c r="B137" s="105" t="str">
        <f t="shared" si="175"/>
        <v xml:space="preserve">  </v>
      </c>
      <c r="C137" s="320" t="str">
        <f t="shared" si="218"/>
        <v xml:space="preserve">  </v>
      </c>
      <c r="D137" s="320" t="str">
        <f t="shared" si="218"/>
        <v xml:space="preserve">  </v>
      </c>
      <c r="E137" s="320" t="str">
        <f t="shared" si="218"/>
        <v xml:space="preserve">  </v>
      </c>
      <c r="F137" s="320" t="str">
        <f t="shared" si="218"/>
        <v xml:space="preserve">  </v>
      </c>
      <c r="G137" s="320" t="str">
        <f t="shared" si="218"/>
        <v xml:space="preserve">  </v>
      </c>
      <c r="H137" s="320" t="str">
        <f t="shared" si="218"/>
        <v xml:space="preserve">  </v>
      </c>
      <c r="I137" s="320" t="str">
        <f t="shared" si="218"/>
        <v xml:space="preserve">  </v>
      </c>
      <c r="J137" s="320" t="str">
        <f t="shared" si="218"/>
        <v xml:space="preserve">  </v>
      </c>
      <c r="K137" s="320" t="str">
        <f t="shared" si="218"/>
        <v xml:space="preserve">  </v>
      </c>
      <c r="L137" s="320" t="str">
        <f t="shared" si="218"/>
        <v xml:space="preserve">  </v>
      </c>
      <c r="M137" s="320" t="str">
        <f t="shared" si="218"/>
        <v xml:space="preserve">  </v>
      </c>
      <c r="N137" s="320" t="str">
        <f t="shared" si="218"/>
        <v xml:space="preserve">  </v>
      </c>
      <c r="O137" s="320" t="str">
        <f t="shared" si="218"/>
        <v xml:space="preserve">  </v>
      </c>
      <c r="P137" s="320" t="str">
        <f t="shared" si="218"/>
        <v xml:space="preserve">  </v>
      </c>
      <c r="Q137" s="320" t="str">
        <f t="shared" si="218"/>
        <v xml:space="preserve">  </v>
      </c>
      <c r="R137" s="320" t="str">
        <f t="shared" si="218"/>
        <v xml:space="preserve">  </v>
      </c>
      <c r="S137" s="320" t="str">
        <f t="shared" si="218"/>
        <v xml:space="preserve">  </v>
      </c>
      <c r="T137" s="320" t="str">
        <f t="shared" si="218"/>
        <v xml:space="preserve">  </v>
      </c>
      <c r="U137" s="320" t="str">
        <f t="shared" si="218"/>
        <v xml:space="preserve">  </v>
      </c>
      <c r="V137" s="320" t="str">
        <f t="shared" si="218"/>
        <v xml:space="preserve">  </v>
      </c>
      <c r="W137" s="320" t="str">
        <f t="shared" si="218"/>
        <v xml:space="preserve">  </v>
      </c>
      <c r="X137" s="320" t="str">
        <f t="shared" si="218"/>
        <v xml:space="preserve">  </v>
      </c>
      <c r="Y137" s="320" t="str">
        <f t="shared" si="218"/>
        <v xml:space="preserve">  </v>
      </c>
      <c r="Z137" s="320" t="str">
        <f t="shared" si="218"/>
        <v xml:space="preserve">  </v>
      </c>
      <c r="AA137" s="320" t="str">
        <f t="shared" si="218"/>
        <v xml:space="preserve">  </v>
      </c>
      <c r="AB137" s="320" t="str">
        <f t="shared" si="218"/>
        <v xml:space="preserve">  </v>
      </c>
      <c r="AC137" s="320" t="str">
        <f t="shared" ref="AC137:AL137" si="224">IF(AC50&lt;=0,"  ",IF(AC50=AC$7,AC$6,0))</f>
        <v xml:space="preserve">  </v>
      </c>
      <c r="AD137" s="320" t="str">
        <f t="shared" si="224"/>
        <v xml:space="preserve">  </v>
      </c>
      <c r="AE137" s="320" t="str">
        <f t="shared" si="224"/>
        <v xml:space="preserve">  </v>
      </c>
      <c r="AF137" s="320" t="str">
        <f t="shared" si="224"/>
        <v xml:space="preserve">  </v>
      </c>
      <c r="AG137" s="320" t="str">
        <f t="shared" si="224"/>
        <v xml:space="preserve">  </v>
      </c>
      <c r="AH137" s="320" t="str">
        <f t="shared" si="224"/>
        <v xml:space="preserve">  </v>
      </c>
      <c r="AI137" s="320" t="str">
        <f t="shared" si="224"/>
        <v xml:space="preserve">  </v>
      </c>
      <c r="AJ137" s="320" t="str">
        <f t="shared" si="224"/>
        <v xml:space="preserve">  </v>
      </c>
      <c r="AK137" s="320" t="str">
        <f t="shared" si="224"/>
        <v xml:space="preserve">  </v>
      </c>
      <c r="AL137" s="320" t="str">
        <f t="shared" si="224"/>
        <v xml:space="preserve">  </v>
      </c>
      <c r="AM137" s="319">
        <f t="shared" si="178"/>
        <v>0</v>
      </c>
      <c r="AN137" s="319">
        <f t="shared" ref="AN137" si="225">IF(ISNA(VLOOKUP(AN50,ท28,2,0)),0,VLOOKUP(AN50,ท28,2,0))</f>
        <v>0</v>
      </c>
      <c r="AO137" s="319">
        <f t="shared" si="180"/>
        <v>0</v>
      </c>
      <c r="AP137" s="319">
        <f t="shared" si="181"/>
        <v>0</v>
      </c>
      <c r="AQ137" s="319">
        <f t="shared" si="182"/>
        <v>0</v>
      </c>
      <c r="AR137" s="319">
        <f t="shared" si="183"/>
        <v>0</v>
      </c>
      <c r="AS137" s="319">
        <f t="shared" si="184"/>
        <v>0</v>
      </c>
      <c r="AT137" s="319">
        <f t="shared" si="185"/>
        <v>0</v>
      </c>
      <c r="AU137" s="319">
        <f t="shared" ref="AU137" si="226">IF(ISNA(VLOOKUP(AU50,ท28,2,0)),0,VLOOKUP(AU50,ท28,2,0))</f>
        <v>0</v>
      </c>
      <c r="AV137" s="319">
        <f t="shared" si="187"/>
        <v>0</v>
      </c>
      <c r="AW137" s="320">
        <f t="shared" ref="AW137:AX137" si="227">AW50</f>
        <v>0</v>
      </c>
      <c r="AX137" s="320">
        <f t="shared" si="227"/>
        <v>0</v>
      </c>
      <c r="AY137" s="320">
        <f t="shared" si="223"/>
        <v>0</v>
      </c>
      <c r="AZ137" s="320">
        <f t="shared" si="223"/>
        <v>0</v>
      </c>
      <c r="BW137" s="247">
        <f t="shared" si="38"/>
        <v>0</v>
      </c>
      <c r="BX137" s="248">
        <f t="shared" si="39"/>
        <v>0</v>
      </c>
      <c r="BY137" s="249">
        <f t="shared" si="40"/>
        <v>0</v>
      </c>
      <c r="BZ137" s="250">
        <f t="shared" si="41"/>
        <v>0</v>
      </c>
      <c r="CA137" s="251">
        <f t="shared" si="42"/>
        <v>0</v>
      </c>
      <c r="CB137" s="252">
        <f t="shared" si="43"/>
        <v>0</v>
      </c>
      <c r="CC137" s="253" t="str">
        <f t="shared" si="44"/>
        <v>ปรับปรุง</v>
      </c>
      <c r="CD137" s="254">
        <f t="shared" si="45"/>
        <v>3</v>
      </c>
    </row>
    <row r="138" spans="1:82" ht="14.25" customHeight="1">
      <c r="A138" s="105">
        <f t="shared" si="175"/>
        <v>43</v>
      </c>
      <c r="B138" s="105" t="str">
        <f t="shared" si="175"/>
        <v xml:space="preserve">  </v>
      </c>
      <c r="C138" s="320" t="str">
        <f t="shared" si="218"/>
        <v xml:space="preserve">  </v>
      </c>
      <c r="D138" s="320" t="str">
        <f t="shared" si="218"/>
        <v xml:space="preserve">  </v>
      </c>
      <c r="E138" s="320" t="str">
        <f t="shared" si="218"/>
        <v xml:space="preserve">  </v>
      </c>
      <c r="F138" s="320" t="str">
        <f t="shared" si="218"/>
        <v xml:space="preserve">  </v>
      </c>
      <c r="G138" s="320" t="str">
        <f t="shared" si="218"/>
        <v xml:space="preserve">  </v>
      </c>
      <c r="H138" s="320" t="str">
        <f t="shared" si="218"/>
        <v xml:space="preserve">  </v>
      </c>
      <c r="I138" s="320" t="str">
        <f t="shared" si="218"/>
        <v xml:space="preserve">  </v>
      </c>
      <c r="J138" s="320" t="str">
        <f t="shared" si="218"/>
        <v xml:space="preserve">  </v>
      </c>
      <c r="K138" s="320" t="str">
        <f t="shared" si="218"/>
        <v xml:space="preserve">  </v>
      </c>
      <c r="L138" s="320" t="str">
        <f t="shared" si="218"/>
        <v xml:space="preserve">  </v>
      </c>
      <c r="M138" s="320" t="str">
        <f t="shared" si="218"/>
        <v xml:space="preserve">  </v>
      </c>
      <c r="N138" s="320" t="str">
        <f t="shared" si="218"/>
        <v xml:space="preserve">  </v>
      </c>
      <c r="O138" s="320" t="str">
        <f t="shared" si="218"/>
        <v xml:space="preserve">  </v>
      </c>
      <c r="P138" s="320" t="str">
        <f t="shared" si="218"/>
        <v xml:space="preserve">  </v>
      </c>
      <c r="Q138" s="320" t="str">
        <f t="shared" si="218"/>
        <v xml:space="preserve">  </v>
      </c>
      <c r="R138" s="320" t="str">
        <f t="shared" si="218"/>
        <v xml:space="preserve">  </v>
      </c>
      <c r="S138" s="320" t="str">
        <f t="shared" si="218"/>
        <v xml:space="preserve">  </v>
      </c>
      <c r="T138" s="320" t="str">
        <f t="shared" si="218"/>
        <v xml:space="preserve">  </v>
      </c>
      <c r="U138" s="320" t="str">
        <f t="shared" si="218"/>
        <v xml:space="preserve">  </v>
      </c>
      <c r="V138" s="320" t="str">
        <f t="shared" si="218"/>
        <v xml:space="preserve">  </v>
      </c>
      <c r="W138" s="320" t="str">
        <f t="shared" si="218"/>
        <v xml:space="preserve">  </v>
      </c>
      <c r="X138" s="320" t="str">
        <f t="shared" si="218"/>
        <v xml:space="preserve">  </v>
      </c>
      <c r="Y138" s="320" t="str">
        <f t="shared" si="218"/>
        <v xml:space="preserve">  </v>
      </c>
      <c r="Z138" s="320" t="str">
        <f t="shared" si="218"/>
        <v xml:space="preserve">  </v>
      </c>
      <c r="AA138" s="320" t="str">
        <f t="shared" si="218"/>
        <v xml:space="preserve">  </v>
      </c>
      <c r="AB138" s="320" t="str">
        <f t="shared" si="218"/>
        <v xml:space="preserve">  </v>
      </c>
      <c r="AC138" s="320" t="str">
        <f t="shared" ref="AC138:AL138" si="228">IF(AC51&lt;=0,"  ",IF(AC51=AC$7,AC$6,0))</f>
        <v xml:space="preserve">  </v>
      </c>
      <c r="AD138" s="320" t="str">
        <f t="shared" si="228"/>
        <v xml:space="preserve">  </v>
      </c>
      <c r="AE138" s="320" t="str">
        <f t="shared" si="228"/>
        <v xml:space="preserve">  </v>
      </c>
      <c r="AF138" s="320" t="str">
        <f t="shared" si="228"/>
        <v xml:space="preserve">  </v>
      </c>
      <c r="AG138" s="320" t="str">
        <f t="shared" si="228"/>
        <v xml:space="preserve">  </v>
      </c>
      <c r="AH138" s="320" t="str">
        <f t="shared" si="228"/>
        <v xml:space="preserve">  </v>
      </c>
      <c r="AI138" s="320" t="str">
        <f t="shared" si="228"/>
        <v xml:space="preserve">  </v>
      </c>
      <c r="AJ138" s="320" t="str">
        <f t="shared" si="228"/>
        <v xml:space="preserve">  </v>
      </c>
      <c r="AK138" s="320" t="str">
        <f t="shared" si="228"/>
        <v xml:space="preserve">  </v>
      </c>
      <c r="AL138" s="320" t="str">
        <f t="shared" si="228"/>
        <v xml:space="preserve">  </v>
      </c>
      <c r="AM138" s="319">
        <f t="shared" si="178"/>
        <v>0</v>
      </c>
      <c r="AN138" s="319">
        <f t="shared" ref="AN138" si="229">IF(ISNA(VLOOKUP(AN51,ท28,2,0)),0,VLOOKUP(AN51,ท28,2,0))</f>
        <v>0</v>
      </c>
      <c r="AO138" s="319">
        <f t="shared" si="180"/>
        <v>0</v>
      </c>
      <c r="AP138" s="319">
        <f t="shared" si="181"/>
        <v>0</v>
      </c>
      <c r="AQ138" s="319">
        <f t="shared" si="182"/>
        <v>0</v>
      </c>
      <c r="AR138" s="319">
        <f t="shared" si="183"/>
        <v>0</v>
      </c>
      <c r="AS138" s="319">
        <f t="shared" si="184"/>
        <v>0</v>
      </c>
      <c r="AT138" s="319">
        <f t="shared" si="185"/>
        <v>0</v>
      </c>
      <c r="AU138" s="319">
        <f t="shared" ref="AU138" si="230">IF(ISNA(VLOOKUP(AU51,ท28,2,0)),0,VLOOKUP(AU51,ท28,2,0))</f>
        <v>0</v>
      </c>
      <c r="AV138" s="319">
        <f t="shared" si="187"/>
        <v>0</v>
      </c>
      <c r="AW138" s="320">
        <f t="shared" ref="AW138:AX138" si="231">AW51</f>
        <v>0</v>
      </c>
      <c r="AX138" s="320">
        <f t="shared" si="231"/>
        <v>0</v>
      </c>
      <c r="AY138" s="320">
        <f t="shared" si="223"/>
        <v>0</v>
      </c>
      <c r="AZ138" s="320">
        <f t="shared" si="223"/>
        <v>0</v>
      </c>
      <c r="BW138" s="247">
        <f t="shared" si="38"/>
        <v>0</v>
      </c>
      <c r="BX138" s="248">
        <f t="shared" si="39"/>
        <v>0</v>
      </c>
      <c r="BY138" s="249">
        <f t="shared" si="40"/>
        <v>0</v>
      </c>
      <c r="BZ138" s="250">
        <f t="shared" si="41"/>
        <v>0</v>
      </c>
      <c r="CA138" s="251">
        <f t="shared" si="42"/>
        <v>0</v>
      </c>
      <c r="CB138" s="252">
        <f t="shared" si="43"/>
        <v>0</v>
      </c>
      <c r="CC138" s="253" t="str">
        <f t="shared" si="44"/>
        <v>ปรับปรุง</v>
      </c>
      <c r="CD138" s="254">
        <f t="shared" si="45"/>
        <v>3</v>
      </c>
    </row>
    <row r="139" spans="1:82" ht="14.25" customHeight="1">
      <c r="A139" s="105">
        <f t="shared" si="175"/>
        <v>44</v>
      </c>
      <c r="B139" s="105" t="str">
        <f t="shared" si="175"/>
        <v xml:space="preserve">  </v>
      </c>
      <c r="C139" s="320" t="str">
        <f t="shared" si="218"/>
        <v xml:space="preserve">  </v>
      </c>
      <c r="D139" s="320" t="str">
        <f t="shared" si="218"/>
        <v xml:space="preserve">  </v>
      </c>
      <c r="E139" s="320" t="str">
        <f t="shared" si="218"/>
        <v xml:space="preserve">  </v>
      </c>
      <c r="F139" s="320" t="str">
        <f t="shared" si="218"/>
        <v xml:space="preserve">  </v>
      </c>
      <c r="G139" s="320" t="str">
        <f t="shared" si="218"/>
        <v xml:space="preserve">  </v>
      </c>
      <c r="H139" s="320" t="str">
        <f t="shared" si="218"/>
        <v xml:space="preserve">  </v>
      </c>
      <c r="I139" s="320" t="str">
        <f t="shared" si="218"/>
        <v xml:space="preserve">  </v>
      </c>
      <c r="J139" s="320" t="str">
        <f t="shared" si="218"/>
        <v xml:space="preserve">  </v>
      </c>
      <c r="K139" s="320" t="str">
        <f t="shared" si="218"/>
        <v xml:space="preserve">  </v>
      </c>
      <c r="L139" s="320" t="str">
        <f t="shared" si="218"/>
        <v xml:space="preserve">  </v>
      </c>
      <c r="M139" s="320" t="str">
        <f t="shared" si="218"/>
        <v xml:space="preserve">  </v>
      </c>
      <c r="N139" s="320" t="str">
        <f t="shared" si="218"/>
        <v xml:space="preserve">  </v>
      </c>
      <c r="O139" s="320" t="str">
        <f t="shared" si="218"/>
        <v xml:space="preserve">  </v>
      </c>
      <c r="P139" s="320" t="str">
        <f t="shared" si="218"/>
        <v xml:space="preserve">  </v>
      </c>
      <c r="Q139" s="320" t="str">
        <f t="shared" si="218"/>
        <v xml:space="preserve">  </v>
      </c>
      <c r="R139" s="320" t="str">
        <f t="shared" si="218"/>
        <v xml:space="preserve">  </v>
      </c>
      <c r="S139" s="320" t="str">
        <f t="shared" si="218"/>
        <v xml:space="preserve">  </v>
      </c>
      <c r="T139" s="320" t="str">
        <f t="shared" si="218"/>
        <v xml:space="preserve">  </v>
      </c>
      <c r="U139" s="320" t="str">
        <f t="shared" si="218"/>
        <v xml:space="preserve">  </v>
      </c>
      <c r="V139" s="320" t="str">
        <f t="shared" si="218"/>
        <v xml:space="preserve">  </v>
      </c>
      <c r="W139" s="320" t="str">
        <f t="shared" si="218"/>
        <v xml:space="preserve">  </v>
      </c>
      <c r="X139" s="320" t="str">
        <f t="shared" si="218"/>
        <v xml:space="preserve">  </v>
      </c>
      <c r="Y139" s="320" t="str">
        <f t="shared" si="218"/>
        <v xml:space="preserve">  </v>
      </c>
      <c r="Z139" s="320" t="str">
        <f t="shared" si="218"/>
        <v xml:space="preserve">  </v>
      </c>
      <c r="AA139" s="320" t="str">
        <f t="shared" si="218"/>
        <v xml:space="preserve">  </v>
      </c>
      <c r="AB139" s="320" t="str">
        <f t="shared" si="218"/>
        <v xml:space="preserve">  </v>
      </c>
      <c r="AC139" s="320" t="str">
        <f t="shared" ref="AC139:AL139" si="232">IF(AC52&lt;=0,"  ",IF(AC52=AC$7,AC$6,0))</f>
        <v xml:space="preserve">  </v>
      </c>
      <c r="AD139" s="320" t="str">
        <f t="shared" si="232"/>
        <v xml:space="preserve">  </v>
      </c>
      <c r="AE139" s="320" t="str">
        <f t="shared" si="232"/>
        <v xml:space="preserve">  </v>
      </c>
      <c r="AF139" s="320" t="str">
        <f t="shared" si="232"/>
        <v xml:space="preserve">  </v>
      </c>
      <c r="AG139" s="320" t="str">
        <f t="shared" si="232"/>
        <v xml:space="preserve">  </v>
      </c>
      <c r="AH139" s="320" t="str">
        <f t="shared" si="232"/>
        <v xml:space="preserve">  </v>
      </c>
      <c r="AI139" s="320" t="str">
        <f t="shared" si="232"/>
        <v xml:space="preserve">  </v>
      </c>
      <c r="AJ139" s="320" t="str">
        <f t="shared" si="232"/>
        <v xml:space="preserve">  </v>
      </c>
      <c r="AK139" s="320" t="str">
        <f t="shared" si="232"/>
        <v xml:space="preserve">  </v>
      </c>
      <c r="AL139" s="320" t="str">
        <f t="shared" si="232"/>
        <v xml:space="preserve">  </v>
      </c>
      <c r="AM139" s="319">
        <f t="shared" si="178"/>
        <v>0</v>
      </c>
      <c r="AN139" s="319">
        <f t="shared" ref="AN139" si="233">IF(ISNA(VLOOKUP(AN52,ท28,2,0)),0,VLOOKUP(AN52,ท28,2,0))</f>
        <v>0</v>
      </c>
      <c r="AO139" s="319">
        <f t="shared" si="180"/>
        <v>0</v>
      </c>
      <c r="AP139" s="319">
        <f t="shared" si="181"/>
        <v>0</v>
      </c>
      <c r="AQ139" s="319">
        <f t="shared" si="182"/>
        <v>0</v>
      </c>
      <c r="AR139" s="319">
        <f t="shared" si="183"/>
        <v>0</v>
      </c>
      <c r="AS139" s="319">
        <f t="shared" si="184"/>
        <v>0</v>
      </c>
      <c r="AT139" s="319">
        <f t="shared" si="185"/>
        <v>0</v>
      </c>
      <c r="AU139" s="319">
        <f t="shared" ref="AU139" si="234">IF(ISNA(VLOOKUP(AU52,ท28,2,0)),0,VLOOKUP(AU52,ท28,2,0))</f>
        <v>0</v>
      </c>
      <c r="AV139" s="319">
        <f t="shared" si="187"/>
        <v>0</v>
      </c>
      <c r="AW139" s="320">
        <f t="shared" ref="AW139:AX139" si="235">AW52</f>
        <v>0</v>
      </c>
      <c r="AX139" s="320">
        <f t="shared" si="235"/>
        <v>0</v>
      </c>
      <c r="AY139" s="320">
        <f t="shared" si="223"/>
        <v>0</v>
      </c>
      <c r="AZ139" s="320">
        <f t="shared" si="223"/>
        <v>0</v>
      </c>
      <c r="BW139" s="247">
        <f t="shared" si="38"/>
        <v>0</v>
      </c>
      <c r="BX139" s="248">
        <f t="shared" si="39"/>
        <v>0</v>
      </c>
      <c r="BY139" s="249">
        <f t="shared" si="40"/>
        <v>0</v>
      </c>
      <c r="BZ139" s="250">
        <f t="shared" si="41"/>
        <v>0</v>
      </c>
      <c r="CA139" s="251">
        <f t="shared" si="42"/>
        <v>0</v>
      </c>
      <c r="CB139" s="252">
        <f t="shared" si="43"/>
        <v>0</v>
      </c>
      <c r="CC139" s="253" t="str">
        <f t="shared" si="44"/>
        <v>ปรับปรุง</v>
      </c>
      <c r="CD139" s="254">
        <f t="shared" si="45"/>
        <v>3</v>
      </c>
    </row>
    <row r="140" spans="1:82" ht="14.25" customHeight="1">
      <c r="A140" s="105">
        <f t="shared" si="175"/>
        <v>45</v>
      </c>
      <c r="B140" s="105" t="str">
        <f t="shared" si="175"/>
        <v xml:space="preserve">  </v>
      </c>
      <c r="C140" s="320" t="str">
        <f t="shared" ref="C140:AB143" si="236">IF(C53&lt;=0,"  ",IF(C53=C$7,C$6,0))</f>
        <v xml:space="preserve">  </v>
      </c>
      <c r="D140" s="320" t="str">
        <f t="shared" si="236"/>
        <v xml:space="preserve">  </v>
      </c>
      <c r="E140" s="320" t="str">
        <f t="shared" si="236"/>
        <v xml:space="preserve">  </v>
      </c>
      <c r="F140" s="320" t="str">
        <f t="shared" si="236"/>
        <v xml:space="preserve">  </v>
      </c>
      <c r="G140" s="320" t="str">
        <f t="shared" si="236"/>
        <v xml:space="preserve">  </v>
      </c>
      <c r="H140" s="320" t="str">
        <f t="shared" si="236"/>
        <v xml:space="preserve">  </v>
      </c>
      <c r="I140" s="320" t="str">
        <f t="shared" si="236"/>
        <v xml:space="preserve">  </v>
      </c>
      <c r="J140" s="320" t="str">
        <f t="shared" si="236"/>
        <v xml:space="preserve">  </v>
      </c>
      <c r="K140" s="320" t="str">
        <f t="shared" si="236"/>
        <v xml:space="preserve">  </v>
      </c>
      <c r="L140" s="320" t="str">
        <f t="shared" si="236"/>
        <v xml:space="preserve">  </v>
      </c>
      <c r="M140" s="320" t="str">
        <f t="shared" si="236"/>
        <v xml:space="preserve">  </v>
      </c>
      <c r="N140" s="320" t="str">
        <f t="shared" si="236"/>
        <v xml:space="preserve">  </v>
      </c>
      <c r="O140" s="320" t="str">
        <f t="shared" si="236"/>
        <v xml:space="preserve">  </v>
      </c>
      <c r="P140" s="320" t="str">
        <f t="shared" si="236"/>
        <v xml:space="preserve">  </v>
      </c>
      <c r="Q140" s="320" t="str">
        <f t="shared" si="236"/>
        <v xml:space="preserve">  </v>
      </c>
      <c r="R140" s="320" t="str">
        <f t="shared" si="236"/>
        <v xml:space="preserve">  </v>
      </c>
      <c r="S140" s="320" t="str">
        <f t="shared" si="236"/>
        <v xml:space="preserve">  </v>
      </c>
      <c r="T140" s="320" t="str">
        <f t="shared" si="236"/>
        <v xml:space="preserve">  </v>
      </c>
      <c r="U140" s="320" t="str">
        <f t="shared" si="236"/>
        <v xml:space="preserve">  </v>
      </c>
      <c r="V140" s="320" t="str">
        <f t="shared" si="236"/>
        <v xml:space="preserve">  </v>
      </c>
      <c r="W140" s="320" t="str">
        <f t="shared" si="236"/>
        <v xml:space="preserve">  </v>
      </c>
      <c r="X140" s="320" t="str">
        <f t="shared" si="236"/>
        <v xml:space="preserve">  </v>
      </c>
      <c r="Y140" s="320" t="str">
        <f t="shared" si="236"/>
        <v xml:space="preserve">  </v>
      </c>
      <c r="Z140" s="320" t="str">
        <f t="shared" si="236"/>
        <v xml:space="preserve">  </v>
      </c>
      <c r="AA140" s="320" t="str">
        <f t="shared" si="236"/>
        <v xml:space="preserve">  </v>
      </c>
      <c r="AB140" s="320" t="str">
        <f t="shared" si="236"/>
        <v xml:space="preserve">  </v>
      </c>
      <c r="AC140" s="320" t="str">
        <f t="shared" ref="AC140:AL140" si="237">IF(AC53&lt;=0,"  ",IF(AC53=AC$7,AC$6,0))</f>
        <v xml:space="preserve">  </v>
      </c>
      <c r="AD140" s="320" t="str">
        <f t="shared" si="237"/>
        <v xml:space="preserve">  </v>
      </c>
      <c r="AE140" s="320" t="str">
        <f t="shared" si="237"/>
        <v xml:space="preserve">  </v>
      </c>
      <c r="AF140" s="320" t="str">
        <f t="shared" si="237"/>
        <v xml:space="preserve">  </v>
      </c>
      <c r="AG140" s="320" t="str">
        <f t="shared" si="237"/>
        <v xml:space="preserve">  </v>
      </c>
      <c r="AH140" s="320" t="str">
        <f t="shared" si="237"/>
        <v xml:space="preserve">  </v>
      </c>
      <c r="AI140" s="320" t="str">
        <f t="shared" si="237"/>
        <v xml:space="preserve">  </v>
      </c>
      <c r="AJ140" s="320" t="str">
        <f t="shared" si="237"/>
        <v xml:space="preserve">  </v>
      </c>
      <c r="AK140" s="320" t="str">
        <f t="shared" si="237"/>
        <v xml:space="preserve">  </v>
      </c>
      <c r="AL140" s="320" t="str">
        <f t="shared" si="237"/>
        <v xml:space="preserve">  </v>
      </c>
      <c r="AM140" s="319">
        <f t="shared" si="178"/>
        <v>0</v>
      </c>
      <c r="AN140" s="319">
        <f t="shared" ref="AN140" si="238">IF(ISNA(VLOOKUP(AN53,ท28,2,0)),0,VLOOKUP(AN53,ท28,2,0))</f>
        <v>0</v>
      </c>
      <c r="AO140" s="319">
        <f t="shared" si="180"/>
        <v>0</v>
      </c>
      <c r="AP140" s="319">
        <f t="shared" si="181"/>
        <v>0</v>
      </c>
      <c r="AQ140" s="319">
        <f t="shared" si="182"/>
        <v>0</v>
      </c>
      <c r="AR140" s="319">
        <f t="shared" si="183"/>
        <v>0</v>
      </c>
      <c r="AS140" s="319">
        <f t="shared" si="184"/>
        <v>0</v>
      </c>
      <c r="AT140" s="319">
        <f t="shared" si="185"/>
        <v>0</v>
      </c>
      <c r="AU140" s="319">
        <f t="shared" ref="AU140" si="239">IF(ISNA(VLOOKUP(AU53,ท28,2,0)),0,VLOOKUP(AU53,ท28,2,0))</f>
        <v>0</v>
      </c>
      <c r="AV140" s="319">
        <f t="shared" si="187"/>
        <v>0</v>
      </c>
      <c r="AW140" s="320">
        <f t="shared" ref="AW140:AX140" si="240">AW53</f>
        <v>0</v>
      </c>
      <c r="AX140" s="320">
        <f t="shared" si="240"/>
        <v>0</v>
      </c>
      <c r="AY140" s="320">
        <f t="shared" si="223"/>
        <v>0</v>
      </c>
      <c r="AZ140" s="320">
        <f t="shared" si="223"/>
        <v>0</v>
      </c>
      <c r="BW140" s="247">
        <f t="shared" si="38"/>
        <v>0</v>
      </c>
      <c r="BX140" s="248">
        <f t="shared" si="39"/>
        <v>0</v>
      </c>
      <c r="BY140" s="249">
        <f t="shared" si="40"/>
        <v>0</v>
      </c>
      <c r="BZ140" s="250">
        <f t="shared" si="41"/>
        <v>0</v>
      </c>
      <c r="CA140" s="251">
        <f t="shared" si="42"/>
        <v>0</v>
      </c>
      <c r="CB140" s="252">
        <f t="shared" si="43"/>
        <v>0</v>
      </c>
      <c r="CC140" s="253" t="str">
        <f t="shared" si="44"/>
        <v>ปรับปรุง</v>
      </c>
      <c r="CD140" s="254">
        <f t="shared" si="45"/>
        <v>3</v>
      </c>
    </row>
    <row r="141" spans="1:82" ht="14.25" customHeight="1">
      <c r="A141" s="105">
        <f t="shared" si="175"/>
        <v>46</v>
      </c>
      <c r="B141" s="105" t="str">
        <f t="shared" si="175"/>
        <v xml:space="preserve">  </v>
      </c>
      <c r="C141" s="320" t="str">
        <f t="shared" si="236"/>
        <v xml:space="preserve">  </v>
      </c>
      <c r="D141" s="320" t="str">
        <f t="shared" si="236"/>
        <v xml:space="preserve">  </v>
      </c>
      <c r="E141" s="320" t="str">
        <f t="shared" si="236"/>
        <v xml:space="preserve">  </v>
      </c>
      <c r="F141" s="320" t="str">
        <f t="shared" si="236"/>
        <v xml:space="preserve">  </v>
      </c>
      <c r="G141" s="320" t="str">
        <f t="shared" si="236"/>
        <v xml:space="preserve">  </v>
      </c>
      <c r="H141" s="320" t="str">
        <f t="shared" si="236"/>
        <v xml:space="preserve">  </v>
      </c>
      <c r="I141" s="320" t="str">
        <f t="shared" si="236"/>
        <v xml:space="preserve">  </v>
      </c>
      <c r="J141" s="320" t="str">
        <f t="shared" si="236"/>
        <v xml:space="preserve">  </v>
      </c>
      <c r="K141" s="320" t="str">
        <f t="shared" si="236"/>
        <v xml:space="preserve">  </v>
      </c>
      <c r="L141" s="320" t="str">
        <f t="shared" si="236"/>
        <v xml:space="preserve">  </v>
      </c>
      <c r="M141" s="320" t="str">
        <f t="shared" si="236"/>
        <v xml:space="preserve">  </v>
      </c>
      <c r="N141" s="320" t="str">
        <f t="shared" si="236"/>
        <v xml:space="preserve">  </v>
      </c>
      <c r="O141" s="320" t="str">
        <f t="shared" si="236"/>
        <v xml:space="preserve">  </v>
      </c>
      <c r="P141" s="320" t="str">
        <f t="shared" si="236"/>
        <v xml:space="preserve">  </v>
      </c>
      <c r="Q141" s="320" t="str">
        <f t="shared" si="236"/>
        <v xml:space="preserve">  </v>
      </c>
      <c r="R141" s="320" t="str">
        <f t="shared" si="236"/>
        <v xml:space="preserve">  </v>
      </c>
      <c r="S141" s="320" t="str">
        <f t="shared" si="236"/>
        <v xml:space="preserve">  </v>
      </c>
      <c r="T141" s="320" t="str">
        <f t="shared" si="236"/>
        <v xml:space="preserve">  </v>
      </c>
      <c r="U141" s="320" t="str">
        <f t="shared" si="236"/>
        <v xml:space="preserve">  </v>
      </c>
      <c r="V141" s="320" t="str">
        <f t="shared" si="236"/>
        <v xml:space="preserve">  </v>
      </c>
      <c r="W141" s="320" t="str">
        <f t="shared" si="236"/>
        <v xml:space="preserve">  </v>
      </c>
      <c r="X141" s="320" t="str">
        <f t="shared" si="236"/>
        <v xml:space="preserve">  </v>
      </c>
      <c r="Y141" s="320" t="str">
        <f t="shared" si="236"/>
        <v xml:space="preserve">  </v>
      </c>
      <c r="Z141" s="320" t="str">
        <f t="shared" si="236"/>
        <v xml:space="preserve">  </v>
      </c>
      <c r="AA141" s="320" t="str">
        <f t="shared" si="236"/>
        <v xml:space="preserve">  </v>
      </c>
      <c r="AB141" s="320" t="str">
        <f t="shared" si="236"/>
        <v xml:space="preserve">  </v>
      </c>
      <c r="AC141" s="320" t="str">
        <f t="shared" ref="AC141:AL141" si="241">IF(AC54&lt;=0,"  ",IF(AC54=AC$7,AC$6,0))</f>
        <v xml:space="preserve">  </v>
      </c>
      <c r="AD141" s="320" t="str">
        <f t="shared" si="241"/>
        <v xml:space="preserve">  </v>
      </c>
      <c r="AE141" s="320" t="str">
        <f t="shared" si="241"/>
        <v xml:space="preserve">  </v>
      </c>
      <c r="AF141" s="320" t="str">
        <f t="shared" si="241"/>
        <v xml:space="preserve">  </v>
      </c>
      <c r="AG141" s="320" t="str">
        <f t="shared" si="241"/>
        <v xml:space="preserve">  </v>
      </c>
      <c r="AH141" s="320" t="str">
        <f t="shared" si="241"/>
        <v xml:space="preserve">  </v>
      </c>
      <c r="AI141" s="320" t="str">
        <f t="shared" si="241"/>
        <v xml:space="preserve">  </v>
      </c>
      <c r="AJ141" s="320" t="str">
        <f t="shared" si="241"/>
        <v xml:space="preserve">  </v>
      </c>
      <c r="AK141" s="320" t="str">
        <f t="shared" si="241"/>
        <v xml:space="preserve">  </v>
      </c>
      <c r="AL141" s="320" t="str">
        <f t="shared" si="241"/>
        <v xml:space="preserve">  </v>
      </c>
      <c r="AM141" s="319">
        <f t="shared" si="178"/>
        <v>0</v>
      </c>
      <c r="AN141" s="319">
        <f t="shared" ref="AN141" si="242">IF(ISNA(VLOOKUP(AN54,ท28,2,0)),0,VLOOKUP(AN54,ท28,2,0))</f>
        <v>0</v>
      </c>
      <c r="AO141" s="319">
        <f t="shared" si="180"/>
        <v>0</v>
      </c>
      <c r="AP141" s="319">
        <f t="shared" si="181"/>
        <v>0</v>
      </c>
      <c r="AQ141" s="319">
        <f t="shared" si="182"/>
        <v>0</v>
      </c>
      <c r="AR141" s="319">
        <f t="shared" si="183"/>
        <v>0</v>
      </c>
      <c r="AS141" s="319">
        <f t="shared" si="184"/>
        <v>0</v>
      </c>
      <c r="AT141" s="319">
        <f t="shared" si="185"/>
        <v>0</v>
      </c>
      <c r="AU141" s="319">
        <f t="shared" ref="AU141" si="243">IF(ISNA(VLOOKUP(AU54,ท28,2,0)),0,VLOOKUP(AU54,ท28,2,0))</f>
        <v>0</v>
      </c>
      <c r="AV141" s="319">
        <f t="shared" si="187"/>
        <v>0</v>
      </c>
      <c r="AW141" s="320">
        <f t="shared" ref="AW141:AX141" si="244">AW54</f>
        <v>0</v>
      </c>
      <c r="AX141" s="320">
        <f t="shared" si="244"/>
        <v>0</v>
      </c>
      <c r="AY141" s="320">
        <f t="shared" si="223"/>
        <v>0</v>
      </c>
      <c r="AZ141" s="320">
        <f t="shared" si="223"/>
        <v>0</v>
      </c>
      <c r="BW141" s="247">
        <f t="shared" si="38"/>
        <v>0</v>
      </c>
      <c r="BX141" s="248">
        <f t="shared" si="39"/>
        <v>0</v>
      </c>
      <c r="BY141" s="249">
        <f t="shared" si="40"/>
        <v>0</v>
      </c>
      <c r="BZ141" s="250">
        <f t="shared" si="41"/>
        <v>0</v>
      </c>
      <c r="CA141" s="251">
        <f t="shared" si="42"/>
        <v>0</v>
      </c>
      <c r="CB141" s="252">
        <f t="shared" si="43"/>
        <v>0</v>
      </c>
      <c r="CC141" s="253" t="str">
        <f t="shared" si="44"/>
        <v>ปรับปรุง</v>
      </c>
      <c r="CD141" s="254">
        <f t="shared" si="45"/>
        <v>3</v>
      </c>
    </row>
    <row r="142" spans="1:82" ht="14.25" customHeight="1">
      <c r="A142" s="105">
        <f t="shared" si="175"/>
        <v>47</v>
      </c>
      <c r="B142" s="105" t="str">
        <f t="shared" si="175"/>
        <v xml:space="preserve">  </v>
      </c>
      <c r="C142" s="320" t="str">
        <f t="shared" si="236"/>
        <v xml:space="preserve">  </v>
      </c>
      <c r="D142" s="320" t="str">
        <f t="shared" si="236"/>
        <v xml:space="preserve">  </v>
      </c>
      <c r="E142" s="320" t="str">
        <f t="shared" si="236"/>
        <v xml:space="preserve">  </v>
      </c>
      <c r="F142" s="320" t="str">
        <f t="shared" si="236"/>
        <v xml:space="preserve">  </v>
      </c>
      <c r="G142" s="320" t="str">
        <f t="shared" si="236"/>
        <v xml:space="preserve">  </v>
      </c>
      <c r="H142" s="320" t="str">
        <f t="shared" si="236"/>
        <v xml:space="preserve">  </v>
      </c>
      <c r="I142" s="320" t="str">
        <f t="shared" si="236"/>
        <v xml:space="preserve">  </v>
      </c>
      <c r="J142" s="320" t="str">
        <f t="shared" si="236"/>
        <v xml:space="preserve">  </v>
      </c>
      <c r="K142" s="320" t="str">
        <f t="shared" si="236"/>
        <v xml:space="preserve">  </v>
      </c>
      <c r="L142" s="320" t="str">
        <f t="shared" si="236"/>
        <v xml:space="preserve">  </v>
      </c>
      <c r="M142" s="320" t="str">
        <f t="shared" si="236"/>
        <v xml:space="preserve">  </v>
      </c>
      <c r="N142" s="320" t="str">
        <f t="shared" si="236"/>
        <v xml:space="preserve">  </v>
      </c>
      <c r="O142" s="320" t="str">
        <f t="shared" si="236"/>
        <v xml:space="preserve">  </v>
      </c>
      <c r="P142" s="320" t="str">
        <f t="shared" si="236"/>
        <v xml:space="preserve">  </v>
      </c>
      <c r="Q142" s="320" t="str">
        <f t="shared" si="236"/>
        <v xml:space="preserve">  </v>
      </c>
      <c r="R142" s="320" t="str">
        <f t="shared" si="236"/>
        <v xml:space="preserve">  </v>
      </c>
      <c r="S142" s="320" t="str">
        <f t="shared" si="236"/>
        <v xml:space="preserve">  </v>
      </c>
      <c r="T142" s="320" t="str">
        <f t="shared" si="236"/>
        <v xml:space="preserve">  </v>
      </c>
      <c r="U142" s="320" t="str">
        <f t="shared" si="236"/>
        <v xml:space="preserve">  </v>
      </c>
      <c r="V142" s="320" t="str">
        <f t="shared" si="236"/>
        <v xml:space="preserve">  </v>
      </c>
      <c r="W142" s="320" t="str">
        <f t="shared" si="236"/>
        <v xml:space="preserve">  </v>
      </c>
      <c r="X142" s="320" t="str">
        <f t="shared" si="236"/>
        <v xml:space="preserve">  </v>
      </c>
      <c r="Y142" s="320" t="str">
        <f t="shared" si="236"/>
        <v xml:space="preserve">  </v>
      </c>
      <c r="Z142" s="320" t="str">
        <f t="shared" si="236"/>
        <v xml:space="preserve">  </v>
      </c>
      <c r="AA142" s="320" t="str">
        <f t="shared" si="236"/>
        <v xml:space="preserve">  </v>
      </c>
      <c r="AB142" s="320" t="str">
        <f t="shared" si="236"/>
        <v xml:space="preserve">  </v>
      </c>
      <c r="AC142" s="320" t="str">
        <f t="shared" ref="AC142:AL142" si="245">IF(AC55&lt;=0,"  ",IF(AC55=AC$7,AC$6,0))</f>
        <v xml:space="preserve">  </v>
      </c>
      <c r="AD142" s="320" t="str">
        <f t="shared" si="245"/>
        <v xml:space="preserve">  </v>
      </c>
      <c r="AE142" s="320" t="str">
        <f t="shared" si="245"/>
        <v xml:space="preserve">  </v>
      </c>
      <c r="AF142" s="320" t="str">
        <f t="shared" si="245"/>
        <v xml:space="preserve">  </v>
      </c>
      <c r="AG142" s="320" t="str">
        <f t="shared" si="245"/>
        <v xml:space="preserve">  </v>
      </c>
      <c r="AH142" s="320" t="str">
        <f t="shared" si="245"/>
        <v xml:space="preserve">  </v>
      </c>
      <c r="AI142" s="320" t="str">
        <f t="shared" si="245"/>
        <v xml:space="preserve">  </v>
      </c>
      <c r="AJ142" s="320" t="str">
        <f t="shared" si="245"/>
        <v xml:space="preserve">  </v>
      </c>
      <c r="AK142" s="320" t="str">
        <f t="shared" si="245"/>
        <v xml:space="preserve">  </v>
      </c>
      <c r="AL142" s="320" t="str">
        <f t="shared" si="245"/>
        <v xml:space="preserve">  </v>
      </c>
      <c r="AM142" s="319">
        <f t="shared" si="178"/>
        <v>0</v>
      </c>
      <c r="AN142" s="319">
        <f t="shared" ref="AN142" si="246">IF(ISNA(VLOOKUP(AN55,ท28,2,0)),0,VLOOKUP(AN55,ท28,2,0))</f>
        <v>0</v>
      </c>
      <c r="AO142" s="319">
        <f t="shared" si="180"/>
        <v>0</v>
      </c>
      <c r="AP142" s="319">
        <f t="shared" si="181"/>
        <v>0</v>
      </c>
      <c r="AQ142" s="319">
        <f t="shared" si="182"/>
        <v>0</v>
      </c>
      <c r="AR142" s="319">
        <f t="shared" si="183"/>
        <v>0</v>
      </c>
      <c r="AS142" s="319">
        <f t="shared" si="184"/>
        <v>0</v>
      </c>
      <c r="AT142" s="319">
        <f t="shared" si="185"/>
        <v>0</v>
      </c>
      <c r="AU142" s="319">
        <f t="shared" ref="AU142" si="247">IF(ISNA(VLOOKUP(AU55,ท28,2,0)),0,VLOOKUP(AU55,ท28,2,0))</f>
        <v>0</v>
      </c>
      <c r="AV142" s="319">
        <f t="shared" si="187"/>
        <v>0</v>
      </c>
      <c r="AW142" s="320">
        <f t="shared" ref="AW142:AX142" si="248">AW55</f>
        <v>0</v>
      </c>
      <c r="AX142" s="320">
        <f t="shared" si="248"/>
        <v>0</v>
      </c>
      <c r="AY142" s="320">
        <f t="shared" si="223"/>
        <v>0</v>
      </c>
      <c r="AZ142" s="320">
        <f t="shared" si="223"/>
        <v>0</v>
      </c>
      <c r="BW142" s="247">
        <f t="shared" si="38"/>
        <v>0</v>
      </c>
      <c r="BX142" s="248">
        <f t="shared" si="39"/>
        <v>0</v>
      </c>
      <c r="BY142" s="249">
        <f t="shared" si="40"/>
        <v>0</v>
      </c>
      <c r="BZ142" s="250">
        <f t="shared" si="41"/>
        <v>0</v>
      </c>
      <c r="CA142" s="251">
        <f t="shared" si="42"/>
        <v>0</v>
      </c>
      <c r="CB142" s="252">
        <f t="shared" si="43"/>
        <v>0</v>
      </c>
      <c r="CC142" s="253" t="str">
        <f t="shared" si="44"/>
        <v>ปรับปรุง</v>
      </c>
      <c r="CD142" s="254">
        <f t="shared" si="45"/>
        <v>3</v>
      </c>
    </row>
    <row r="143" spans="1:82" ht="14.25" customHeight="1">
      <c r="A143" s="105">
        <f t="shared" si="175"/>
        <v>48</v>
      </c>
      <c r="B143" s="105" t="str">
        <f t="shared" si="175"/>
        <v xml:space="preserve">  </v>
      </c>
      <c r="C143" s="320" t="str">
        <f t="shared" si="236"/>
        <v xml:space="preserve">  </v>
      </c>
      <c r="D143" s="320" t="str">
        <f t="shared" si="236"/>
        <v xml:space="preserve">  </v>
      </c>
      <c r="E143" s="320" t="str">
        <f t="shared" si="236"/>
        <v xml:space="preserve">  </v>
      </c>
      <c r="F143" s="320" t="str">
        <f t="shared" si="236"/>
        <v xml:space="preserve">  </v>
      </c>
      <c r="G143" s="320" t="str">
        <f t="shared" si="236"/>
        <v xml:space="preserve">  </v>
      </c>
      <c r="H143" s="320" t="str">
        <f t="shared" si="236"/>
        <v xml:space="preserve">  </v>
      </c>
      <c r="I143" s="320" t="str">
        <f t="shared" si="236"/>
        <v xml:space="preserve">  </v>
      </c>
      <c r="J143" s="320" t="str">
        <f t="shared" si="236"/>
        <v xml:space="preserve">  </v>
      </c>
      <c r="K143" s="320" t="str">
        <f t="shared" si="236"/>
        <v xml:space="preserve">  </v>
      </c>
      <c r="L143" s="320" t="str">
        <f t="shared" si="236"/>
        <v xml:space="preserve">  </v>
      </c>
      <c r="M143" s="320" t="str">
        <f t="shared" si="236"/>
        <v xml:space="preserve">  </v>
      </c>
      <c r="N143" s="320" t="str">
        <f t="shared" si="236"/>
        <v xml:space="preserve">  </v>
      </c>
      <c r="O143" s="320" t="str">
        <f t="shared" si="236"/>
        <v xml:space="preserve">  </v>
      </c>
      <c r="P143" s="320" t="str">
        <f t="shared" si="236"/>
        <v xml:space="preserve">  </v>
      </c>
      <c r="Q143" s="320" t="str">
        <f t="shared" si="236"/>
        <v xml:space="preserve">  </v>
      </c>
      <c r="R143" s="320" t="str">
        <f t="shared" si="236"/>
        <v xml:space="preserve">  </v>
      </c>
      <c r="S143" s="320" t="str">
        <f t="shared" si="236"/>
        <v xml:space="preserve">  </v>
      </c>
      <c r="T143" s="320" t="str">
        <f t="shared" si="236"/>
        <v xml:space="preserve">  </v>
      </c>
      <c r="U143" s="320" t="str">
        <f t="shared" si="236"/>
        <v xml:space="preserve">  </v>
      </c>
      <c r="V143" s="320" t="str">
        <f t="shared" si="236"/>
        <v xml:space="preserve">  </v>
      </c>
      <c r="W143" s="320" t="str">
        <f t="shared" si="236"/>
        <v xml:space="preserve">  </v>
      </c>
      <c r="X143" s="320" t="str">
        <f t="shared" si="236"/>
        <v xml:space="preserve">  </v>
      </c>
      <c r="Y143" s="320" t="str">
        <f t="shared" si="236"/>
        <v xml:space="preserve">  </v>
      </c>
      <c r="Z143" s="320" t="str">
        <f t="shared" si="236"/>
        <v xml:space="preserve">  </v>
      </c>
      <c r="AA143" s="320" t="str">
        <f t="shared" si="236"/>
        <v xml:space="preserve">  </v>
      </c>
      <c r="AB143" s="320" t="str">
        <f t="shared" si="236"/>
        <v xml:space="preserve">  </v>
      </c>
      <c r="AC143" s="320" t="str">
        <f t="shared" ref="AC143:AL143" si="249">IF(AC56&lt;=0,"  ",IF(AC56=AC$7,AC$6,0))</f>
        <v xml:space="preserve">  </v>
      </c>
      <c r="AD143" s="320" t="str">
        <f t="shared" si="249"/>
        <v xml:space="preserve">  </v>
      </c>
      <c r="AE143" s="320" t="str">
        <f t="shared" si="249"/>
        <v xml:space="preserve">  </v>
      </c>
      <c r="AF143" s="320" t="str">
        <f t="shared" si="249"/>
        <v xml:space="preserve">  </v>
      </c>
      <c r="AG143" s="320" t="str">
        <f t="shared" si="249"/>
        <v xml:space="preserve">  </v>
      </c>
      <c r="AH143" s="320" t="str">
        <f t="shared" si="249"/>
        <v xml:space="preserve">  </v>
      </c>
      <c r="AI143" s="320" t="str">
        <f t="shared" si="249"/>
        <v xml:space="preserve">  </v>
      </c>
      <c r="AJ143" s="320" t="str">
        <f t="shared" si="249"/>
        <v xml:space="preserve">  </v>
      </c>
      <c r="AK143" s="320" t="str">
        <f t="shared" si="249"/>
        <v xml:space="preserve">  </v>
      </c>
      <c r="AL143" s="320" t="str">
        <f t="shared" si="249"/>
        <v xml:space="preserve">  </v>
      </c>
      <c r="AM143" s="319">
        <f t="shared" si="178"/>
        <v>0</v>
      </c>
      <c r="AN143" s="319">
        <f t="shared" ref="AN143" si="250">IF(ISNA(VLOOKUP(AN56,ท28,2,0)),0,VLOOKUP(AN56,ท28,2,0))</f>
        <v>0</v>
      </c>
      <c r="AO143" s="319">
        <f t="shared" si="180"/>
        <v>0</v>
      </c>
      <c r="AP143" s="319">
        <f t="shared" si="181"/>
        <v>0</v>
      </c>
      <c r="AQ143" s="319">
        <f t="shared" si="182"/>
        <v>0</v>
      </c>
      <c r="AR143" s="319">
        <f t="shared" si="183"/>
        <v>0</v>
      </c>
      <c r="AS143" s="319">
        <f t="shared" si="184"/>
        <v>0</v>
      </c>
      <c r="AT143" s="319">
        <f t="shared" si="185"/>
        <v>0</v>
      </c>
      <c r="AU143" s="319">
        <f t="shared" ref="AU143" si="251">IF(ISNA(VLOOKUP(AU56,ท28,2,0)),0,VLOOKUP(AU56,ท28,2,0))</f>
        <v>0</v>
      </c>
      <c r="AV143" s="319">
        <f t="shared" si="187"/>
        <v>0</v>
      </c>
      <c r="AW143" s="320">
        <f t="shared" ref="AW143:AX143" si="252">AW56</f>
        <v>0</v>
      </c>
      <c r="AX143" s="320">
        <f t="shared" si="252"/>
        <v>0</v>
      </c>
      <c r="AY143" s="320">
        <f t="shared" si="223"/>
        <v>0</v>
      </c>
      <c r="AZ143" s="320">
        <f t="shared" si="223"/>
        <v>0</v>
      </c>
      <c r="BW143" s="247">
        <f t="shared" si="38"/>
        <v>0</v>
      </c>
      <c r="BX143" s="248">
        <f t="shared" si="39"/>
        <v>0</v>
      </c>
      <c r="BY143" s="249">
        <f t="shared" si="40"/>
        <v>0</v>
      </c>
      <c r="BZ143" s="250">
        <f t="shared" si="41"/>
        <v>0</v>
      </c>
      <c r="CA143" s="251">
        <f t="shared" si="42"/>
        <v>0</v>
      </c>
      <c r="CB143" s="252">
        <f t="shared" si="43"/>
        <v>0</v>
      </c>
      <c r="CC143" s="253" t="str">
        <f t="shared" si="44"/>
        <v>ปรับปรุง</v>
      </c>
      <c r="CD143" s="254">
        <f t="shared" si="45"/>
        <v>3</v>
      </c>
    </row>
    <row r="144" spans="1:82" ht="14.25" customHeight="1">
      <c r="A144" s="105">
        <f t="shared" ref="A144:B155" si="253">IF(A57&lt;=0,"  ",A57)</f>
        <v>49</v>
      </c>
      <c r="B144" s="105" t="str">
        <f t="shared" si="253"/>
        <v xml:space="preserve">  </v>
      </c>
      <c r="C144" s="320" t="str">
        <f t="shared" ref="C144:AB147" si="254">IF(C57&lt;=0,"  ",IF(C57=C$7,C$6,0))</f>
        <v xml:space="preserve">  </v>
      </c>
      <c r="D144" s="320" t="str">
        <f t="shared" si="254"/>
        <v xml:space="preserve">  </v>
      </c>
      <c r="E144" s="320" t="str">
        <f t="shared" si="254"/>
        <v xml:space="preserve">  </v>
      </c>
      <c r="F144" s="320" t="str">
        <f t="shared" si="254"/>
        <v xml:space="preserve">  </v>
      </c>
      <c r="G144" s="320" t="str">
        <f t="shared" si="254"/>
        <v xml:space="preserve">  </v>
      </c>
      <c r="H144" s="320" t="str">
        <f t="shared" si="254"/>
        <v xml:space="preserve">  </v>
      </c>
      <c r="I144" s="320" t="str">
        <f t="shared" si="254"/>
        <v xml:space="preserve">  </v>
      </c>
      <c r="J144" s="320" t="str">
        <f t="shared" si="254"/>
        <v xml:space="preserve">  </v>
      </c>
      <c r="K144" s="320" t="str">
        <f t="shared" si="254"/>
        <v xml:space="preserve">  </v>
      </c>
      <c r="L144" s="320" t="str">
        <f t="shared" si="254"/>
        <v xml:space="preserve">  </v>
      </c>
      <c r="M144" s="320" t="str">
        <f t="shared" si="254"/>
        <v xml:space="preserve">  </v>
      </c>
      <c r="N144" s="320" t="str">
        <f t="shared" si="254"/>
        <v xml:space="preserve">  </v>
      </c>
      <c r="O144" s="320" t="str">
        <f t="shared" si="254"/>
        <v xml:space="preserve">  </v>
      </c>
      <c r="P144" s="320" t="str">
        <f t="shared" si="254"/>
        <v xml:space="preserve">  </v>
      </c>
      <c r="Q144" s="320" t="str">
        <f t="shared" si="254"/>
        <v xml:space="preserve">  </v>
      </c>
      <c r="R144" s="320" t="str">
        <f t="shared" si="254"/>
        <v xml:space="preserve">  </v>
      </c>
      <c r="S144" s="320" t="str">
        <f t="shared" si="254"/>
        <v xml:space="preserve">  </v>
      </c>
      <c r="T144" s="320" t="str">
        <f t="shared" si="254"/>
        <v xml:space="preserve">  </v>
      </c>
      <c r="U144" s="320" t="str">
        <f t="shared" si="254"/>
        <v xml:space="preserve">  </v>
      </c>
      <c r="V144" s="320" t="str">
        <f t="shared" si="254"/>
        <v xml:space="preserve">  </v>
      </c>
      <c r="W144" s="320" t="str">
        <f t="shared" si="254"/>
        <v xml:space="preserve">  </v>
      </c>
      <c r="X144" s="320" t="str">
        <f t="shared" si="254"/>
        <v xml:space="preserve">  </v>
      </c>
      <c r="Y144" s="320" t="str">
        <f t="shared" si="254"/>
        <v xml:space="preserve">  </v>
      </c>
      <c r="Z144" s="320" t="str">
        <f t="shared" si="254"/>
        <v xml:space="preserve">  </v>
      </c>
      <c r="AA144" s="320" t="str">
        <f t="shared" si="254"/>
        <v xml:space="preserve">  </v>
      </c>
      <c r="AB144" s="320" t="str">
        <f t="shared" si="254"/>
        <v xml:space="preserve">  </v>
      </c>
      <c r="AC144" s="320" t="str">
        <f t="shared" ref="AC144:AL144" si="255">IF(AC57&lt;=0,"  ",IF(AC57=AC$7,AC$6,0))</f>
        <v xml:space="preserve">  </v>
      </c>
      <c r="AD144" s="320" t="str">
        <f t="shared" si="255"/>
        <v xml:space="preserve">  </v>
      </c>
      <c r="AE144" s="320" t="str">
        <f t="shared" si="255"/>
        <v xml:space="preserve">  </v>
      </c>
      <c r="AF144" s="320" t="str">
        <f t="shared" si="255"/>
        <v xml:space="preserve">  </v>
      </c>
      <c r="AG144" s="320" t="str">
        <f t="shared" si="255"/>
        <v xml:space="preserve">  </v>
      </c>
      <c r="AH144" s="320" t="str">
        <f t="shared" si="255"/>
        <v xml:space="preserve">  </v>
      </c>
      <c r="AI144" s="320" t="str">
        <f t="shared" si="255"/>
        <v xml:space="preserve">  </v>
      </c>
      <c r="AJ144" s="320" t="str">
        <f t="shared" si="255"/>
        <v xml:space="preserve">  </v>
      </c>
      <c r="AK144" s="320" t="str">
        <f t="shared" si="255"/>
        <v xml:space="preserve">  </v>
      </c>
      <c r="AL144" s="320" t="str">
        <f t="shared" si="255"/>
        <v xml:space="preserve">  </v>
      </c>
      <c r="AM144" s="319">
        <f t="shared" si="178"/>
        <v>0</v>
      </c>
      <c r="AN144" s="319">
        <f t="shared" ref="AN144" si="256">IF(ISNA(VLOOKUP(AN57,ท28,2,0)),0,VLOOKUP(AN57,ท28,2,0))</f>
        <v>0</v>
      </c>
      <c r="AO144" s="319">
        <f t="shared" si="180"/>
        <v>0</v>
      </c>
      <c r="AP144" s="319">
        <f t="shared" si="181"/>
        <v>0</v>
      </c>
      <c r="AQ144" s="319">
        <f t="shared" si="182"/>
        <v>0</v>
      </c>
      <c r="AR144" s="319">
        <f t="shared" si="183"/>
        <v>0</v>
      </c>
      <c r="AS144" s="319">
        <f t="shared" si="184"/>
        <v>0</v>
      </c>
      <c r="AT144" s="319">
        <f t="shared" si="185"/>
        <v>0</v>
      </c>
      <c r="AU144" s="319">
        <f t="shared" ref="AU144" si="257">IF(ISNA(VLOOKUP(AU57,ท28,2,0)),0,VLOOKUP(AU57,ท28,2,0))</f>
        <v>0</v>
      </c>
      <c r="AV144" s="319">
        <f t="shared" si="187"/>
        <v>0</v>
      </c>
      <c r="AW144" s="320">
        <f t="shared" ref="AW144:AX144" si="258">AW57</f>
        <v>0</v>
      </c>
      <c r="AX144" s="320">
        <f t="shared" si="258"/>
        <v>0</v>
      </c>
      <c r="AY144" s="320">
        <f t="shared" si="223"/>
        <v>0</v>
      </c>
      <c r="AZ144" s="320">
        <f t="shared" si="223"/>
        <v>0</v>
      </c>
      <c r="BW144" s="247">
        <f t="shared" si="38"/>
        <v>0</v>
      </c>
      <c r="BX144" s="248">
        <f t="shared" si="39"/>
        <v>0</v>
      </c>
      <c r="BY144" s="249">
        <f t="shared" si="40"/>
        <v>0</v>
      </c>
      <c r="BZ144" s="250">
        <f t="shared" si="41"/>
        <v>0</v>
      </c>
      <c r="CA144" s="251">
        <f t="shared" si="42"/>
        <v>0</v>
      </c>
      <c r="CB144" s="252">
        <f t="shared" si="43"/>
        <v>0</v>
      </c>
      <c r="CC144" s="253" t="str">
        <f t="shared" si="44"/>
        <v>ปรับปรุง</v>
      </c>
      <c r="CD144" s="254">
        <f t="shared" si="45"/>
        <v>3</v>
      </c>
    </row>
    <row r="145" spans="1:82" ht="14.25" customHeight="1">
      <c r="A145" s="105">
        <f t="shared" si="253"/>
        <v>50</v>
      </c>
      <c r="B145" s="105" t="str">
        <f t="shared" si="253"/>
        <v xml:space="preserve">  </v>
      </c>
      <c r="C145" s="320" t="str">
        <f t="shared" si="254"/>
        <v xml:space="preserve">  </v>
      </c>
      <c r="D145" s="320" t="str">
        <f t="shared" si="254"/>
        <v xml:space="preserve">  </v>
      </c>
      <c r="E145" s="320" t="str">
        <f t="shared" si="254"/>
        <v xml:space="preserve">  </v>
      </c>
      <c r="F145" s="320" t="str">
        <f t="shared" si="254"/>
        <v xml:space="preserve">  </v>
      </c>
      <c r="G145" s="320" t="str">
        <f t="shared" si="254"/>
        <v xml:space="preserve">  </v>
      </c>
      <c r="H145" s="320" t="str">
        <f t="shared" si="254"/>
        <v xml:space="preserve">  </v>
      </c>
      <c r="I145" s="320" t="str">
        <f t="shared" si="254"/>
        <v xml:space="preserve">  </v>
      </c>
      <c r="J145" s="320" t="str">
        <f t="shared" si="254"/>
        <v xml:space="preserve">  </v>
      </c>
      <c r="K145" s="320" t="str">
        <f t="shared" si="254"/>
        <v xml:space="preserve">  </v>
      </c>
      <c r="L145" s="320" t="str">
        <f t="shared" si="254"/>
        <v xml:space="preserve">  </v>
      </c>
      <c r="M145" s="320" t="str">
        <f t="shared" si="254"/>
        <v xml:space="preserve">  </v>
      </c>
      <c r="N145" s="320" t="str">
        <f t="shared" si="254"/>
        <v xml:space="preserve">  </v>
      </c>
      <c r="O145" s="320" t="str">
        <f t="shared" si="254"/>
        <v xml:space="preserve">  </v>
      </c>
      <c r="P145" s="320" t="str">
        <f t="shared" si="254"/>
        <v xml:space="preserve">  </v>
      </c>
      <c r="Q145" s="320" t="str">
        <f t="shared" si="254"/>
        <v xml:space="preserve">  </v>
      </c>
      <c r="R145" s="320" t="str">
        <f t="shared" si="254"/>
        <v xml:space="preserve">  </v>
      </c>
      <c r="S145" s="320" t="str">
        <f t="shared" si="254"/>
        <v xml:space="preserve">  </v>
      </c>
      <c r="T145" s="320" t="str">
        <f t="shared" si="254"/>
        <v xml:space="preserve">  </v>
      </c>
      <c r="U145" s="320" t="str">
        <f t="shared" si="254"/>
        <v xml:space="preserve">  </v>
      </c>
      <c r="V145" s="320" t="str">
        <f t="shared" si="254"/>
        <v xml:space="preserve">  </v>
      </c>
      <c r="W145" s="320" t="str">
        <f t="shared" si="254"/>
        <v xml:space="preserve">  </v>
      </c>
      <c r="X145" s="320" t="str">
        <f t="shared" si="254"/>
        <v xml:space="preserve">  </v>
      </c>
      <c r="Y145" s="320" t="str">
        <f t="shared" si="254"/>
        <v xml:space="preserve">  </v>
      </c>
      <c r="Z145" s="320" t="str">
        <f t="shared" si="254"/>
        <v xml:space="preserve">  </v>
      </c>
      <c r="AA145" s="320" t="str">
        <f t="shared" si="254"/>
        <v xml:space="preserve">  </v>
      </c>
      <c r="AB145" s="320" t="str">
        <f t="shared" si="254"/>
        <v xml:space="preserve">  </v>
      </c>
      <c r="AC145" s="320" t="str">
        <f t="shared" ref="AC145:AL145" si="259">IF(AC58&lt;=0,"  ",IF(AC58=AC$7,AC$6,0))</f>
        <v xml:space="preserve">  </v>
      </c>
      <c r="AD145" s="320" t="str">
        <f t="shared" si="259"/>
        <v xml:space="preserve">  </v>
      </c>
      <c r="AE145" s="320" t="str">
        <f t="shared" si="259"/>
        <v xml:space="preserve">  </v>
      </c>
      <c r="AF145" s="320" t="str">
        <f t="shared" si="259"/>
        <v xml:space="preserve">  </v>
      </c>
      <c r="AG145" s="320" t="str">
        <f t="shared" si="259"/>
        <v xml:space="preserve">  </v>
      </c>
      <c r="AH145" s="320" t="str">
        <f t="shared" si="259"/>
        <v xml:space="preserve">  </v>
      </c>
      <c r="AI145" s="320" t="str">
        <f t="shared" si="259"/>
        <v xml:space="preserve">  </v>
      </c>
      <c r="AJ145" s="320" t="str">
        <f t="shared" si="259"/>
        <v xml:space="preserve">  </v>
      </c>
      <c r="AK145" s="320" t="str">
        <f t="shared" si="259"/>
        <v xml:space="preserve">  </v>
      </c>
      <c r="AL145" s="320" t="str">
        <f t="shared" si="259"/>
        <v xml:space="preserve">  </v>
      </c>
      <c r="AM145" s="319">
        <f t="shared" si="178"/>
        <v>0</v>
      </c>
      <c r="AN145" s="319">
        <f t="shared" ref="AN145" si="260">IF(ISNA(VLOOKUP(AN58,ท28,2,0)),0,VLOOKUP(AN58,ท28,2,0))</f>
        <v>0</v>
      </c>
      <c r="AO145" s="319">
        <f t="shared" si="180"/>
        <v>0</v>
      </c>
      <c r="AP145" s="319">
        <f t="shared" si="181"/>
        <v>0</v>
      </c>
      <c r="AQ145" s="319">
        <f t="shared" si="182"/>
        <v>0</v>
      </c>
      <c r="AR145" s="319">
        <f t="shared" si="183"/>
        <v>0</v>
      </c>
      <c r="AS145" s="319">
        <f t="shared" si="184"/>
        <v>0</v>
      </c>
      <c r="AT145" s="319">
        <f t="shared" si="185"/>
        <v>0</v>
      </c>
      <c r="AU145" s="319">
        <f t="shared" ref="AU145" si="261">IF(ISNA(VLOOKUP(AU58,ท28,2,0)),0,VLOOKUP(AU58,ท28,2,0))</f>
        <v>0</v>
      </c>
      <c r="AV145" s="319">
        <f t="shared" si="187"/>
        <v>0</v>
      </c>
      <c r="AW145" s="320">
        <f t="shared" ref="AW145:AX145" si="262">AW58</f>
        <v>0</v>
      </c>
      <c r="AX145" s="320">
        <f t="shared" si="262"/>
        <v>0</v>
      </c>
      <c r="AY145" s="320">
        <f t="shared" si="223"/>
        <v>0</v>
      </c>
      <c r="AZ145" s="320">
        <f t="shared" si="223"/>
        <v>0</v>
      </c>
      <c r="BW145" s="247">
        <f t="shared" si="38"/>
        <v>0</v>
      </c>
      <c r="BX145" s="248">
        <f t="shared" si="39"/>
        <v>0</v>
      </c>
      <c r="BY145" s="249">
        <f t="shared" si="40"/>
        <v>0</v>
      </c>
      <c r="BZ145" s="250">
        <f t="shared" si="41"/>
        <v>0</v>
      </c>
      <c r="CA145" s="251">
        <f t="shared" si="42"/>
        <v>0</v>
      </c>
      <c r="CB145" s="252">
        <f t="shared" si="43"/>
        <v>0</v>
      </c>
      <c r="CC145" s="253" t="str">
        <f t="shared" si="44"/>
        <v>ปรับปรุง</v>
      </c>
      <c r="CD145" s="254">
        <f t="shared" si="45"/>
        <v>3</v>
      </c>
    </row>
    <row r="146" spans="1:82" ht="14.25" customHeight="1">
      <c r="A146" s="105">
        <f t="shared" si="253"/>
        <v>51</v>
      </c>
      <c r="B146" s="105" t="str">
        <f t="shared" si="253"/>
        <v xml:space="preserve">  </v>
      </c>
      <c r="C146" s="320" t="str">
        <f t="shared" si="254"/>
        <v xml:space="preserve">  </v>
      </c>
      <c r="D146" s="320" t="str">
        <f t="shared" si="254"/>
        <v xml:space="preserve">  </v>
      </c>
      <c r="E146" s="320" t="str">
        <f t="shared" si="254"/>
        <v xml:space="preserve">  </v>
      </c>
      <c r="F146" s="320" t="str">
        <f t="shared" si="254"/>
        <v xml:space="preserve">  </v>
      </c>
      <c r="G146" s="320" t="str">
        <f t="shared" si="254"/>
        <v xml:space="preserve">  </v>
      </c>
      <c r="H146" s="320" t="str">
        <f t="shared" si="254"/>
        <v xml:space="preserve">  </v>
      </c>
      <c r="I146" s="320" t="str">
        <f t="shared" si="254"/>
        <v xml:space="preserve">  </v>
      </c>
      <c r="J146" s="320" t="str">
        <f t="shared" si="254"/>
        <v xml:space="preserve">  </v>
      </c>
      <c r="K146" s="320" t="str">
        <f t="shared" si="254"/>
        <v xml:space="preserve">  </v>
      </c>
      <c r="L146" s="320" t="str">
        <f t="shared" si="254"/>
        <v xml:space="preserve">  </v>
      </c>
      <c r="M146" s="320" t="str">
        <f t="shared" si="254"/>
        <v xml:space="preserve">  </v>
      </c>
      <c r="N146" s="320" t="str">
        <f t="shared" si="254"/>
        <v xml:space="preserve">  </v>
      </c>
      <c r="O146" s="320" t="str">
        <f t="shared" si="254"/>
        <v xml:space="preserve">  </v>
      </c>
      <c r="P146" s="320" t="str">
        <f t="shared" si="254"/>
        <v xml:space="preserve">  </v>
      </c>
      <c r="Q146" s="320" t="str">
        <f t="shared" si="254"/>
        <v xml:space="preserve">  </v>
      </c>
      <c r="R146" s="320" t="str">
        <f t="shared" si="254"/>
        <v xml:space="preserve">  </v>
      </c>
      <c r="S146" s="320" t="str">
        <f t="shared" si="254"/>
        <v xml:space="preserve">  </v>
      </c>
      <c r="T146" s="320" t="str">
        <f t="shared" si="254"/>
        <v xml:space="preserve">  </v>
      </c>
      <c r="U146" s="320" t="str">
        <f t="shared" si="254"/>
        <v xml:space="preserve">  </v>
      </c>
      <c r="V146" s="320" t="str">
        <f t="shared" si="254"/>
        <v xml:space="preserve">  </v>
      </c>
      <c r="W146" s="320" t="str">
        <f t="shared" si="254"/>
        <v xml:space="preserve">  </v>
      </c>
      <c r="X146" s="320" t="str">
        <f t="shared" si="254"/>
        <v xml:space="preserve">  </v>
      </c>
      <c r="Y146" s="320" t="str">
        <f t="shared" si="254"/>
        <v xml:space="preserve">  </v>
      </c>
      <c r="Z146" s="320" t="str">
        <f t="shared" si="254"/>
        <v xml:space="preserve">  </v>
      </c>
      <c r="AA146" s="320" t="str">
        <f t="shared" si="254"/>
        <v xml:space="preserve">  </v>
      </c>
      <c r="AB146" s="320" t="str">
        <f t="shared" si="254"/>
        <v xml:space="preserve">  </v>
      </c>
      <c r="AC146" s="320" t="str">
        <f t="shared" ref="AC146:AL146" si="263">IF(AC59&lt;=0,"  ",IF(AC59=AC$7,AC$6,0))</f>
        <v xml:space="preserve">  </v>
      </c>
      <c r="AD146" s="320" t="str">
        <f t="shared" si="263"/>
        <v xml:space="preserve">  </v>
      </c>
      <c r="AE146" s="320" t="str">
        <f t="shared" si="263"/>
        <v xml:space="preserve">  </v>
      </c>
      <c r="AF146" s="320" t="str">
        <f t="shared" si="263"/>
        <v xml:space="preserve">  </v>
      </c>
      <c r="AG146" s="320" t="str">
        <f t="shared" si="263"/>
        <v xml:space="preserve">  </v>
      </c>
      <c r="AH146" s="320" t="str">
        <f t="shared" si="263"/>
        <v xml:space="preserve">  </v>
      </c>
      <c r="AI146" s="320" t="str">
        <f t="shared" si="263"/>
        <v xml:space="preserve">  </v>
      </c>
      <c r="AJ146" s="320" t="str">
        <f t="shared" si="263"/>
        <v xml:space="preserve">  </v>
      </c>
      <c r="AK146" s="320" t="str">
        <f t="shared" si="263"/>
        <v xml:space="preserve">  </v>
      </c>
      <c r="AL146" s="320" t="str">
        <f t="shared" si="263"/>
        <v xml:space="preserve">  </v>
      </c>
      <c r="AM146" s="319">
        <f t="shared" si="178"/>
        <v>0</v>
      </c>
      <c r="AN146" s="319">
        <f t="shared" ref="AN146" si="264">IF(ISNA(VLOOKUP(AN59,ท28,2,0)),0,VLOOKUP(AN59,ท28,2,0))</f>
        <v>0</v>
      </c>
      <c r="AO146" s="319">
        <f t="shared" si="180"/>
        <v>0</v>
      </c>
      <c r="AP146" s="319">
        <f t="shared" si="181"/>
        <v>0</v>
      </c>
      <c r="AQ146" s="319">
        <f t="shared" si="182"/>
        <v>0</v>
      </c>
      <c r="AR146" s="319">
        <f t="shared" si="183"/>
        <v>0</v>
      </c>
      <c r="AS146" s="319">
        <f t="shared" si="184"/>
        <v>0</v>
      </c>
      <c r="AT146" s="319">
        <f t="shared" si="185"/>
        <v>0</v>
      </c>
      <c r="AU146" s="319">
        <f t="shared" ref="AU146" si="265">IF(ISNA(VLOOKUP(AU59,ท28,2,0)),0,VLOOKUP(AU59,ท28,2,0))</f>
        <v>0</v>
      </c>
      <c r="AV146" s="319">
        <f t="shared" si="187"/>
        <v>0</v>
      </c>
      <c r="AW146" s="320">
        <f t="shared" ref="AW146:AX146" si="266">AW59</f>
        <v>0</v>
      </c>
      <c r="AX146" s="320">
        <f t="shared" si="266"/>
        <v>0</v>
      </c>
      <c r="AY146" s="320">
        <f t="shared" si="223"/>
        <v>0</v>
      </c>
      <c r="AZ146" s="320">
        <f t="shared" si="223"/>
        <v>0</v>
      </c>
      <c r="BW146" s="247">
        <f t="shared" si="38"/>
        <v>0</v>
      </c>
      <c r="BX146" s="248">
        <f t="shared" si="39"/>
        <v>0</v>
      </c>
      <c r="BY146" s="249">
        <f t="shared" si="40"/>
        <v>0</v>
      </c>
      <c r="BZ146" s="250">
        <f t="shared" si="41"/>
        <v>0</v>
      </c>
      <c r="CA146" s="251">
        <f t="shared" si="42"/>
        <v>0</v>
      </c>
      <c r="CB146" s="252">
        <f t="shared" si="43"/>
        <v>0</v>
      </c>
      <c r="CC146" s="253" t="str">
        <f t="shared" si="44"/>
        <v>ปรับปรุง</v>
      </c>
      <c r="CD146" s="254">
        <f t="shared" si="45"/>
        <v>3</v>
      </c>
    </row>
    <row r="147" spans="1:82" ht="14.25" customHeight="1">
      <c r="A147" s="105">
        <f t="shared" si="253"/>
        <v>52</v>
      </c>
      <c r="B147" s="105" t="str">
        <f t="shared" si="253"/>
        <v xml:space="preserve">  </v>
      </c>
      <c r="C147" s="320" t="str">
        <f t="shared" si="254"/>
        <v xml:space="preserve">  </v>
      </c>
      <c r="D147" s="320" t="str">
        <f t="shared" si="254"/>
        <v xml:space="preserve">  </v>
      </c>
      <c r="E147" s="320" t="str">
        <f t="shared" si="254"/>
        <v xml:space="preserve">  </v>
      </c>
      <c r="F147" s="320" t="str">
        <f t="shared" si="254"/>
        <v xml:space="preserve">  </v>
      </c>
      <c r="G147" s="320" t="str">
        <f t="shared" si="254"/>
        <v xml:space="preserve">  </v>
      </c>
      <c r="H147" s="320" t="str">
        <f t="shared" si="254"/>
        <v xml:space="preserve">  </v>
      </c>
      <c r="I147" s="320" t="str">
        <f t="shared" si="254"/>
        <v xml:space="preserve">  </v>
      </c>
      <c r="J147" s="320" t="str">
        <f t="shared" si="254"/>
        <v xml:space="preserve">  </v>
      </c>
      <c r="K147" s="320" t="str">
        <f t="shared" si="254"/>
        <v xml:space="preserve">  </v>
      </c>
      <c r="L147" s="320" t="str">
        <f t="shared" si="254"/>
        <v xml:space="preserve">  </v>
      </c>
      <c r="M147" s="320" t="str">
        <f t="shared" si="254"/>
        <v xml:space="preserve">  </v>
      </c>
      <c r="N147" s="320" t="str">
        <f t="shared" si="254"/>
        <v xml:space="preserve">  </v>
      </c>
      <c r="O147" s="320" t="str">
        <f t="shared" si="254"/>
        <v xml:space="preserve">  </v>
      </c>
      <c r="P147" s="320" t="str">
        <f t="shared" si="254"/>
        <v xml:space="preserve">  </v>
      </c>
      <c r="Q147" s="320" t="str">
        <f t="shared" si="254"/>
        <v xml:space="preserve">  </v>
      </c>
      <c r="R147" s="320" t="str">
        <f t="shared" si="254"/>
        <v xml:space="preserve">  </v>
      </c>
      <c r="S147" s="320" t="str">
        <f t="shared" si="254"/>
        <v xml:space="preserve">  </v>
      </c>
      <c r="T147" s="320" t="str">
        <f t="shared" si="254"/>
        <v xml:space="preserve">  </v>
      </c>
      <c r="U147" s="320" t="str">
        <f t="shared" si="254"/>
        <v xml:space="preserve">  </v>
      </c>
      <c r="V147" s="320" t="str">
        <f t="shared" si="254"/>
        <v xml:space="preserve">  </v>
      </c>
      <c r="W147" s="320" t="str">
        <f t="shared" si="254"/>
        <v xml:space="preserve">  </v>
      </c>
      <c r="X147" s="320" t="str">
        <f t="shared" si="254"/>
        <v xml:space="preserve">  </v>
      </c>
      <c r="Y147" s="320" t="str">
        <f t="shared" si="254"/>
        <v xml:space="preserve">  </v>
      </c>
      <c r="Z147" s="320" t="str">
        <f t="shared" si="254"/>
        <v xml:space="preserve">  </v>
      </c>
      <c r="AA147" s="320" t="str">
        <f t="shared" si="254"/>
        <v xml:space="preserve">  </v>
      </c>
      <c r="AB147" s="320" t="str">
        <f t="shared" si="254"/>
        <v xml:space="preserve">  </v>
      </c>
      <c r="AC147" s="320" t="str">
        <f t="shared" ref="AC147:AL147" si="267">IF(AC60&lt;=0,"  ",IF(AC60=AC$7,AC$6,0))</f>
        <v xml:space="preserve">  </v>
      </c>
      <c r="AD147" s="320" t="str">
        <f t="shared" si="267"/>
        <v xml:space="preserve">  </v>
      </c>
      <c r="AE147" s="320" t="str">
        <f t="shared" si="267"/>
        <v xml:space="preserve">  </v>
      </c>
      <c r="AF147" s="320" t="str">
        <f t="shared" si="267"/>
        <v xml:space="preserve">  </v>
      </c>
      <c r="AG147" s="320" t="str">
        <f t="shared" si="267"/>
        <v xml:space="preserve">  </v>
      </c>
      <c r="AH147" s="320" t="str">
        <f t="shared" si="267"/>
        <v xml:space="preserve">  </v>
      </c>
      <c r="AI147" s="320" t="str">
        <f t="shared" si="267"/>
        <v xml:space="preserve">  </v>
      </c>
      <c r="AJ147" s="320" t="str">
        <f t="shared" si="267"/>
        <v xml:space="preserve">  </v>
      </c>
      <c r="AK147" s="320" t="str">
        <f t="shared" si="267"/>
        <v xml:space="preserve">  </v>
      </c>
      <c r="AL147" s="320" t="str">
        <f t="shared" si="267"/>
        <v xml:space="preserve">  </v>
      </c>
      <c r="AM147" s="319">
        <f t="shared" si="178"/>
        <v>0</v>
      </c>
      <c r="AN147" s="319">
        <f t="shared" ref="AN147" si="268">IF(ISNA(VLOOKUP(AN60,ท28,2,0)),0,VLOOKUP(AN60,ท28,2,0))</f>
        <v>0</v>
      </c>
      <c r="AO147" s="319">
        <f t="shared" si="180"/>
        <v>0</v>
      </c>
      <c r="AP147" s="319">
        <f t="shared" si="181"/>
        <v>0</v>
      </c>
      <c r="AQ147" s="319">
        <f t="shared" si="182"/>
        <v>0</v>
      </c>
      <c r="AR147" s="319">
        <f t="shared" si="183"/>
        <v>0</v>
      </c>
      <c r="AS147" s="319">
        <f t="shared" si="184"/>
        <v>0</v>
      </c>
      <c r="AT147" s="319">
        <f t="shared" si="185"/>
        <v>0</v>
      </c>
      <c r="AU147" s="319">
        <f t="shared" ref="AU147" si="269">IF(ISNA(VLOOKUP(AU60,ท28,2,0)),0,VLOOKUP(AU60,ท28,2,0))</f>
        <v>0</v>
      </c>
      <c r="AV147" s="319">
        <f t="shared" si="187"/>
        <v>0</v>
      </c>
      <c r="AW147" s="320">
        <f t="shared" ref="AW147:AX147" si="270">AW60</f>
        <v>0</v>
      </c>
      <c r="AX147" s="320">
        <f t="shared" si="270"/>
        <v>0</v>
      </c>
      <c r="AY147" s="320">
        <f t="shared" si="223"/>
        <v>0</v>
      </c>
      <c r="AZ147" s="320">
        <f t="shared" si="223"/>
        <v>0</v>
      </c>
      <c r="BW147" s="247">
        <f t="shared" si="38"/>
        <v>0</v>
      </c>
      <c r="BX147" s="248">
        <f t="shared" si="39"/>
        <v>0</v>
      </c>
      <c r="BY147" s="249">
        <f t="shared" si="40"/>
        <v>0</v>
      </c>
      <c r="BZ147" s="250">
        <f t="shared" si="41"/>
        <v>0</v>
      </c>
      <c r="CA147" s="251">
        <f t="shared" si="42"/>
        <v>0</v>
      </c>
      <c r="CB147" s="252">
        <f t="shared" si="43"/>
        <v>0</v>
      </c>
      <c r="CC147" s="253" t="str">
        <f t="shared" si="44"/>
        <v>ปรับปรุง</v>
      </c>
      <c r="CD147" s="254">
        <f t="shared" si="45"/>
        <v>3</v>
      </c>
    </row>
    <row r="148" spans="1:82" ht="14.25" customHeight="1">
      <c r="A148" s="105">
        <f t="shared" si="253"/>
        <v>53</v>
      </c>
      <c r="B148" s="105" t="str">
        <f t="shared" si="253"/>
        <v xml:space="preserve">  </v>
      </c>
      <c r="C148" s="320" t="str">
        <f t="shared" ref="C148:AB151" si="271">IF(C61&lt;=0,"  ",IF(C61=C$7,C$6,0))</f>
        <v xml:space="preserve">  </v>
      </c>
      <c r="D148" s="320" t="str">
        <f t="shared" si="271"/>
        <v xml:space="preserve">  </v>
      </c>
      <c r="E148" s="320" t="str">
        <f t="shared" si="271"/>
        <v xml:space="preserve">  </v>
      </c>
      <c r="F148" s="320" t="str">
        <f t="shared" si="271"/>
        <v xml:space="preserve">  </v>
      </c>
      <c r="G148" s="320" t="str">
        <f t="shared" si="271"/>
        <v xml:space="preserve">  </v>
      </c>
      <c r="H148" s="320" t="str">
        <f t="shared" si="271"/>
        <v xml:space="preserve">  </v>
      </c>
      <c r="I148" s="320" t="str">
        <f t="shared" si="271"/>
        <v xml:space="preserve">  </v>
      </c>
      <c r="J148" s="320" t="str">
        <f t="shared" si="271"/>
        <v xml:space="preserve">  </v>
      </c>
      <c r="K148" s="320" t="str">
        <f t="shared" si="271"/>
        <v xml:space="preserve">  </v>
      </c>
      <c r="L148" s="320" t="str">
        <f t="shared" si="271"/>
        <v xml:space="preserve">  </v>
      </c>
      <c r="M148" s="320" t="str">
        <f t="shared" si="271"/>
        <v xml:space="preserve">  </v>
      </c>
      <c r="N148" s="320" t="str">
        <f t="shared" si="271"/>
        <v xml:space="preserve">  </v>
      </c>
      <c r="O148" s="320" t="str">
        <f t="shared" si="271"/>
        <v xml:space="preserve">  </v>
      </c>
      <c r="P148" s="320" t="str">
        <f t="shared" si="271"/>
        <v xml:space="preserve">  </v>
      </c>
      <c r="Q148" s="320" t="str">
        <f t="shared" si="271"/>
        <v xml:space="preserve">  </v>
      </c>
      <c r="R148" s="320" t="str">
        <f t="shared" si="271"/>
        <v xml:space="preserve">  </v>
      </c>
      <c r="S148" s="320" t="str">
        <f t="shared" si="271"/>
        <v xml:space="preserve">  </v>
      </c>
      <c r="T148" s="320" t="str">
        <f t="shared" si="271"/>
        <v xml:space="preserve">  </v>
      </c>
      <c r="U148" s="320" t="str">
        <f t="shared" si="271"/>
        <v xml:space="preserve">  </v>
      </c>
      <c r="V148" s="320" t="str">
        <f t="shared" si="271"/>
        <v xml:space="preserve">  </v>
      </c>
      <c r="W148" s="320" t="str">
        <f t="shared" si="271"/>
        <v xml:space="preserve">  </v>
      </c>
      <c r="X148" s="320" t="str">
        <f t="shared" si="271"/>
        <v xml:space="preserve">  </v>
      </c>
      <c r="Y148" s="320" t="str">
        <f t="shared" si="271"/>
        <v xml:space="preserve">  </v>
      </c>
      <c r="Z148" s="320" t="str">
        <f t="shared" si="271"/>
        <v xml:space="preserve">  </v>
      </c>
      <c r="AA148" s="320" t="str">
        <f t="shared" si="271"/>
        <v xml:space="preserve">  </v>
      </c>
      <c r="AB148" s="320" t="str">
        <f t="shared" si="271"/>
        <v xml:space="preserve">  </v>
      </c>
      <c r="AC148" s="320" t="str">
        <f t="shared" ref="AC148:AL148" si="272">IF(AC61&lt;=0,"  ",IF(AC61=AC$7,AC$6,0))</f>
        <v xml:space="preserve">  </v>
      </c>
      <c r="AD148" s="320" t="str">
        <f t="shared" si="272"/>
        <v xml:space="preserve">  </v>
      </c>
      <c r="AE148" s="320" t="str">
        <f t="shared" si="272"/>
        <v xml:space="preserve">  </v>
      </c>
      <c r="AF148" s="320" t="str">
        <f t="shared" si="272"/>
        <v xml:space="preserve">  </v>
      </c>
      <c r="AG148" s="320" t="str">
        <f t="shared" si="272"/>
        <v xml:space="preserve">  </v>
      </c>
      <c r="AH148" s="320" t="str">
        <f t="shared" si="272"/>
        <v xml:space="preserve">  </v>
      </c>
      <c r="AI148" s="320" t="str">
        <f t="shared" si="272"/>
        <v xml:space="preserve">  </v>
      </c>
      <c r="AJ148" s="320" t="str">
        <f t="shared" si="272"/>
        <v xml:space="preserve">  </v>
      </c>
      <c r="AK148" s="320" t="str">
        <f t="shared" si="272"/>
        <v xml:space="preserve">  </v>
      </c>
      <c r="AL148" s="320" t="str">
        <f t="shared" si="272"/>
        <v xml:space="preserve">  </v>
      </c>
      <c r="AM148" s="319">
        <f t="shared" si="178"/>
        <v>0</v>
      </c>
      <c r="AN148" s="319">
        <f t="shared" ref="AN148" si="273">IF(ISNA(VLOOKUP(AN61,ท28,2,0)),0,VLOOKUP(AN61,ท28,2,0))</f>
        <v>0</v>
      </c>
      <c r="AO148" s="319">
        <f t="shared" si="180"/>
        <v>0</v>
      </c>
      <c r="AP148" s="319">
        <f t="shared" si="181"/>
        <v>0</v>
      </c>
      <c r="AQ148" s="319">
        <f t="shared" si="182"/>
        <v>0</v>
      </c>
      <c r="AR148" s="319">
        <f t="shared" si="183"/>
        <v>0</v>
      </c>
      <c r="AS148" s="319">
        <f t="shared" si="184"/>
        <v>0</v>
      </c>
      <c r="AT148" s="319">
        <f t="shared" si="185"/>
        <v>0</v>
      </c>
      <c r="AU148" s="319">
        <f t="shared" ref="AU148" si="274">IF(ISNA(VLOOKUP(AU61,ท28,2,0)),0,VLOOKUP(AU61,ท28,2,0))</f>
        <v>0</v>
      </c>
      <c r="AV148" s="319">
        <f t="shared" si="187"/>
        <v>0</v>
      </c>
      <c r="AW148" s="320">
        <f t="shared" ref="AW148:AX148" si="275">AW61</f>
        <v>0</v>
      </c>
      <c r="AX148" s="320">
        <f t="shared" si="275"/>
        <v>0</v>
      </c>
      <c r="AY148" s="320">
        <f t="shared" si="223"/>
        <v>0</v>
      </c>
      <c r="AZ148" s="320">
        <f t="shared" si="223"/>
        <v>0</v>
      </c>
      <c r="BW148" s="247">
        <f t="shared" si="38"/>
        <v>0</v>
      </c>
      <c r="BX148" s="248">
        <f t="shared" si="39"/>
        <v>0</v>
      </c>
      <c r="BY148" s="249">
        <f t="shared" si="40"/>
        <v>0</v>
      </c>
      <c r="BZ148" s="250">
        <f t="shared" si="41"/>
        <v>0</v>
      </c>
      <c r="CA148" s="251">
        <f t="shared" si="42"/>
        <v>0</v>
      </c>
      <c r="CB148" s="252">
        <f t="shared" si="43"/>
        <v>0</v>
      </c>
      <c r="CC148" s="253" t="str">
        <f t="shared" si="44"/>
        <v>ปรับปรุง</v>
      </c>
      <c r="CD148" s="254">
        <f t="shared" si="45"/>
        <v>3</v>
      </c>
    </row>
    <row r="149" spans="1:82" ht="14.25" customHeight="1">
      <c r="A149" s="105">
        <f t="shared" si="253"/>
        <v>54</v>
      </c>
      <c r="B149" s="105" t="str">
        <f t="shared" si="253"/>
        <v xml:space="preserve">  </v>
      </c>
      <c r="C149" s="320" t="str">
        <f t="shared" si="271"/>
        <v xml:space="preserve">  </v>
      </c>
      <c r="D149" s="320" t="str">
        <f t="shared" si="271"/>
        <v xml:space="preserve">  </v>
      </c>
      <c r="E149" s="320" t="str">
        <f t="shared" si="271"/>
        <v xml:space="preserve">  </v>
      </c>
      <c r="F149" s="320" t="str">
        <f t="shared" si="271"/>
        <v xml:space="preserve">  </v>
      </c>
      <c r="G149" s="320" t="str">
        <f t="shared" si="271"/>
        <v xml:space="preserve">  </v>
      </c>
      <c r="H149" s="320" t="str">
        <f t="shared" si="271"/>
        <v xml:space="preserve">  </v>
      </c>
      <c r="I149" s="320" t="str">
        <f t="shared" si="271"/>
        <v xml:space="preserve">  </v>
      </c>
      <c r="J149" s="320" t="str">
        <f t="shared" si="271"/>
        <v xml:space="preserve">  </v>
      </c>
      <c r="K149" s="320" t="str">
        <f t="shared" si="271"/>
        <v xml:space="preserve">  </v>
      </c>
      <c r="L149" s="320" t="str">
        <f t="shared" si="271"/>
        <v xml:space="preserve">  </v>
      </c>
      <c r="M149" s="320" t="str">
        <f t="shared" si="271"/>
        <v xml:space="preserve">  </v>
      </c>
      <c r="N149" s="320" t="str">
        <f t="shared" si="271"/>
        <v xml:space="preserve">  </v>
      </c>
      <c r="O149" s="320" t="str">
        <f t="shared" si="271"/>
        <v xml:space="preserve">  </v>
      </c>
      <c r="P149" s="320" t="str">
        <f t="shared" si="271"/>
        <v xml:space="preserve">  </v>
      </c>
      <c r="Q149" s="320" t="str">
        <f t="shared" si="271"/>
        <v xml:space="preserve">  </v>
      </c>
      <c r="R149" s="320" t="str">
        <f t="shared" si="271"/>
        <v xml:space="preserve">  </v>
      </c>
      <c r="S149" s="320" t="str">
        <f t="shared" si="271"/>
        <v xml:space="preserve">  </v>
      </c>
      <c r="T149" s="320" t="str">
        <f t="shared" si="271"/>
        <v xml:space="preserve">  </v>
      </c>
      <c r="U149" s="320" t="str">
        <f t="shared" si="271"/>
        <v xml:space="preserve">  </v>
      </c>
      <c r="V149" s="320" t="str">
        <f t="shared" si="271"/>
        <v xml:space="preserve">  </v>
      </c>
      <c r="W149" s="320" t="str">
        <f t="shared" si="271"/>
        <v xml:space="preserve">  </v>
      </c>
      <c r="X149" s="320" t="str">
        <f t="shared" si="271"/>
        <v xml:space="preserve">  </v>
      </c>
      <c r="Y149" s="320" t="str">
        <f t="shared" si="271"/>
        <v xml:space="preserve">  </v>
      </c>
      <c r="Z149" s="320" t="str">
        <f t="shared" si="271"/>
        <v xml:space="preserve">  </v>
      </c>
      <c r="AA149" s="320" t="str">
        <f t="shared" si="271"/>
        <v xml:space="preserve">  </v>
      </c>
      <c r="AB149" s="320" t="str">
        <f t="shared" si="271"/>
        <v xml:space="preserve">  </v>
      </c>
      <c r="AC149" s="320" t="str">
        <f t="shared" ref="AC149:AL149" si="276">IF(AC62&lt;=0,"  ",IF(AC62=AC$7,AC$6,0))</f>
        <v xml:space="preserve">  </v>
      </c>
      <c r="AD149" s="320" t="str">
        <f t="shared" si="276"/>
        <v xml:space="preserve">  </v>
      </c>
      <c r="AE149" s="320" t="str">
        <f t="shared" si="276"/>
        <v xml:space="preserve">  </v>
      </c>
      <c r="AF149" s="320" t="str">
        <f t="shared" si="276"/>
        <v xml:space="preserve">  </v>
      </c>
      <c r="AG149" s="320" t="str">
        <f t="shared" si="276"/>
        <v xml:space="preserve">  </v>
      </c>
      <c r="AH149" s="320" t="str">
        <f t="shared" si="276"/>
        <v xml:space="preserve">  </v>
      </c>
      <c r="AI149" s="320" t="str">
        <f t="shared" si="276"/>
        <v xml:space="preserve">  </v>
      </c>
      <c r="AJ149" s="320" t="str">
        <f t="shared" si="276"/>
        <v xml:space="preserve">  </v>
      </c>
      <c r="AK149" s="320" t="str">
        <f t="shared" si="276"/>
        <v xml:space="preserve">  </v>
      </c>
      <c r="AL149" s="320" t="str">
        <f t="shared" si="276"/>
        <v xml:space="preserve">  </v>
      </c>
      <c r="AM149" s="319">
        <f t="shared" si="178"/>
        <v>0</v>
      </c>
      <c r="AN149" s="319">
        <f t="shared" ref="AN149" si="277">IF(ISNA(VLOOKUP(AN62,ท28,2,0)),0,VLOOKUP(AN62,ท28,2,0))</f>
        <v>0</v>
      </c>
      <c r="AO149" s="319">
        <f t="shared" si="180"/>
        <v>0</v>
      </c>
      <c r="AP149" s="319">
        <f t="shared" si="181"/>
        <v>0</v>
      </c>
      <c r="AQ149" s="319">
        <f t="shared" si="182"/>
        <v>0</v>
      </c>
      <c r="AR149" s="319">
        <f t="shared" si="183"/>
        <v>0</v>
      </c>
      <c r="AS149" s="319">
        <f t="shared" si="184"/>
        <v>0</v>
      </c>
      <c r="AT149" s="319">
        <f t="shared" si="185"/>
        <v>0</v>
      </c>
      <c r="AU149" s="319">
        <f t="shared" ref="AU149" si="278">IF(ISNA(VLOOKUP(AU62,ท28,2,0)),0,VLOOKUP(AU62,ท28,2,0))</f>
        <v>0</v>
      </c>
      <c r="AV149" s="319">
        <f t="shared" si="187"/>
        <v>0</v>
      </c>
      <c r="AW149" s="320">
        <f t="shared" ref="AW149:AX149" si="279">AW62</f>
        <v>0</v>
      </c>
      <c r="AX149" s="320">
        <f t="shared" si="279"/>
        <v>0</v>
      </c>
      <c r="AY149" s="320">
        <f t="shared" si="223"/>
        <v>0</v>
      </c>
      <c r="AZ149" s="320">
        <f t="shared" si="223"/>
        <v>0</v>
      </c>
      <c r="BW149" s="247">
        <f t="shared" si="38"/>
        <v>0</v>
      </c>
      <c r="BX149" s="248">
        <f t="shared" si="39"/>
        <v>0</v>
      </c>
      <c r="BY149" s="249">
        <f t="shared" si="40"/>
        <v>0</v>
      </c>
      <c r="BZ149" s="250">
        <f t="shared" si="41"/>
        <v>0</v>
      </c>
      <c r="CA149" s="251">
        <f t="shared" si="42"/>
        <v>0</v>
      </c>
      <c r="CB149" s="252">
        <f t="shared" si="43"/>
        <v>0</v>
      </c>
      <c r="CC149" s="253" t="str">
        <f t="shared" si="44"/>
        <v>ปรับปรุง</v>
      </c>
      <c r="CD149" s="254">
        <f t="shared" si="45"/>
        <v>3</v>
      </c>
    </row>
    <row r="150" spans="1:82" ht="14.25" customHeight="1">
      <c r="A150" s="105">
        <f t="shared" si="253"/>
        <v>55</v>
      </c>
      <c r="B150" s="105" t="str">
        <f t="shared" si="253"/>
        <v xml:space="preserve">  </v>
      </c>
      <c r="C150" s="320" t="str">
        <f t="shared" si="271"/>
        <v xml:space="preserve">  </v>
      </c>
      <c r="D150" s="320" t="str">
        <f t="shared" si="271"/>
        <v xml:space="preserve">  </v>
      </c>
      <c r="E150" s="320" t="str">
        <f t="shared" si="271"/>
        <v xml:space="preserve">  </v>
      </c>
      <c r="F150" s="320" t="str">
        <f t="shared" si="271"/>
        <v xml:space="preserve">  </v>
      </c>
      <c r="G150" s="320" t="str">
        <f t="shared" si="271"/>
        <v xml:space="preserve">  </v>
      </c>
      <c r="H150" s="320" t="str">
        <f t="shared" si="271"/>
        <v xml:space="preserve">  </v>
      </c>
      <c r="I150" s="320" t="str">
        <f t="shared" si="271"/>
        <v xml:space="preserve">  </v>
      </c>
      <c r="J150" s="320" t="str">
        <f t="shared" si="271"/>
        <v xml:space="preserve">  </v>
      </c>
      <c r="K150" s="320" t="str">
        <f t="shared" si="271"/>
        <v xml:space="preserve">  </v>
      </c>
      <c r="L150" s="320" t="str">
        <f t="shared" si="271"/>
        <v xml:space="preserve">  </v>
      </c>
      <c r="M150" s="320" t="str">
        <f t="shared" si="271"/>
        <v xml:space="preserve">  </v>
      </c>
      <c r="N150" s="320" t="str">
        <f t="shared" si="271"/>
        <v xml:space="preserve">  </v>
      </c>
      <c r="O150" s="320" t="str">
        <f t="shared" si="271"/>
        <v xml:space="preserve">  </v>
      </c>
      <c r="P150" s="320" t="str">
        <f t="shared" si="271"/>
        <v xml:space="preserve">  </v>
      </c>
      <c r="Q150" s="320" t="str">
        <f t="shared" si="271"/>
        <v xml:space="preserve">  </v>
      </c>
      <c r="R150" s="320" t="str">
        <f t="shared" si="271"/>
        <v xml:space="preserve">  </v>
      </c>
      <c r="S150" s="320" t="str">
        <f t="shared" si="271"/>
        <v xml:space="preserve">  </v>
      </c>
      <c r="T150" s="320" t="str">
        <f t="shared" si="271"/>
        <v xml:space="preserve">  </v>
      </c>
      <c r="U150" s="320" t="str">
        <f t="shared" si="271"/>
        <v xml:space="preserve">  </v>
      </c>
      <c r="V150" s="320" t="str">
        <f t="shared" si="271"/>
        <v xml:space="preserve">  </v>
      </c>
      <c r="W150" s="320" t="str">
        <f t="shared" si="271"/>
        <v xml:space="preserve">  </v>
      </c>
      <c r="X150" s="320" t="str">
        <f t="shared" si="271"/>
        <v xml:space="preserve">  </v>
      </c>
      <c r="Y150" s="320" t="str">
        <f t="shared" si="271"/>
        <v xml:space="preserve">  </v>
      </c>
      <c r="Z150" s="320" t="str">
        <f t="shared" si="271"/>
        <v xml:space="preserve">  </v>
      </c>
      <c r="AA150" s="320" t="str">
        <f t="shared" si="271"/>
        <v xml:space="preserve">  </v>
      </c>
      <c r="AB150" s="320" t="str">
        <f t="shared" si="271"/>
        <v xml:space="preserve">  </v>
      </c>
      <c r="AC150" s="320" t="str">
        <f t="shared" ref="AC150:AL150" si="280">IF(AC63&lt;=0,"  ",IF(AC63=AC$7,AC$6,0))</f>
        <v xml:space="preserve">  </v>
      </c>
      <c r="AD150" s="320" t="str">
        <f t="shared" si="280"/>
        <v xml:space="preserve">  </v>
      </c>
      <c r="AE150" s="320" t="str">
        <f t="shared" si="280"/>
        <v xml:space="preserve">  </v>
      </c>
      <c r="AF150" s="320" t="str">
        <f t="shared" si="280"/>
        <v xml:space="preserve">  </v>
      </c>
      <c r="AG150" s="320" t="str">
        <f t="shared" si="280"/>
        <v xml:space="preserve">  </v>
      </c>
      <c r="AH150" s="320" t="str">
        <f t="shared" si="280"/>
        <v xml:space="preserve">  </v>
      </c>
      <c r="AI150" s="320" t="str">
        <f t="shared" si="280"/>
        <v xml:space="preserve">  </v>
      </c>
      <c r="AJ150" s="320" t="str">
        <f t="shared" si="280"/>
        <v xml:space="preserve">  </v>
      </c>
      <c r="AK150" s="320" t="str">
        <f t="shared" si="280"/>
        <v xml:space="preserve">  </v>
      </c>
      <c r="AL150" s="320" t="str">
        <f t="shared" si="280"/>
        <v xml:space="preserve">  </v>
      </c>
      <c r="AM150" s="319">
        <f t="shared" si="178"/>
        <v>0</v>
      </c>
      <c r="AN150" s="319">
        <f t="shared" ref="AN150" si="281">IF(ISNA(VLOOKUP(AN63,ท28,2,0)),0,VLOOKUP(AN63,ท28,2,0))</f>
        <v>0</v>
      </c>
      <c r="AO150" s="319">
        <f t="shared" si="180"/>
        <v>0</v>
      </c>
      <c r="AP150" s="319">
        <f t="shared" si="181"/>
        <v>0</v>
      </c>
      <c r="AQ150" s="319">
        <f t="shared" si="182"/>
        <v>0</v>
      </c>
      <c r="AR150" s="319">
        <f t="shared" si="183"/>
        <v>0</v>
      </c>
      <c r="AS150" s="319">
        <f t="shared" si="184"/>
        <v>0</v>
      </c>
      <c r="AT150" s="319">
        <f t="shared" si="185"/>
        <v>0</v>
      </c>
      <c r="AU150" s="319">
        <f t="shared" ref="AU150" si="282">IF(ISNA(VLOOKUP(AU63,ท28,2,0)),0,VLOOKUP(AU63,ท28,2,0))</f>
        <v>0</v>
      </c>
      <c r="AV150" s="319">
        <f t="shared" si="187"/>
        <v>0</v>
      </c>
      <c r="AW150" s="320">
        <f t="shared" ref="AW150:AX150" si="283">AW63</f>
        <v>0</v>
      </c>
      <c r="AX150" s="320">
        <f t="shared" si="283"/>
        <v>0</v>
      </c>
      <c r="AY150" s="320">
        <f t="shared" si="223"/>
        <v>0</v>
      </c>
      <c r="AZ150" s="320">
        <f t="shared" si="223"/>
        <v>0</v>
      </c>
      <c r="BW150" s="247">
        <f t="shared" si="38"/>
        <v>0</v>
      </c>
      <c r="BX150" s="248">
        <f t="shared" si="39"/>
        <v>0</v>
      </c>
      <c r="BY150" s="249">
        <f t="shared" si="40"/>
        <v>0</v>
      </c>
      <c r="BZ150" s="250">
        <f t="shared" si="41"/>
        <v>0</v>
      </c>
      <c r="CA150" s="251">
        <f t="shared" si="42"/>
        <v>0</v>
      </c>
      <c r="CB150" s="252">
        <f t="shared" si="43"/>
        <v>0</v>
      </c>
      <c r="CC150" s="253" t="str">
        <f t="shared" si="44"/>
        <v>ปรับปรุง</v>
      </c>
      <c r="CD150" s="254">
        <f t="shared" si="45"/>
        <v>3</v>
      </c>
    </row>
    <row r="151" spans="1:82" ht="14.25" customHeight="1">
      <c r="A151" s="105">
        <f t="shared" si="253"/>
        <v>56</v>
      </c>
      <c r="B151" s="105" t="str">
        <f t="shared" si="253"/>
        <v xml:space="preserve">  </v>
      </c>
      <c r="C151" s="320" t="str">
        <f t="shared" si="271"/>
        <v xml:space="preserve">  </v>
      </c>
      <c r="D151" s="320" t="str">
        <f t="shared" si="271"/>
        <v xml:space="preserve">  </v>
      </c>
      <c r="E151" s="320" t="str">
        <f t="shared" si="271"/>
        <v xml:space="preserve">  </v>
      </c>
      <c r="F151" s="320" t="str">
        <f t="shared" si="271"/>
        <v xml:space="preserve">  </v>
      </c>
      <c r="G151" s="320" t="str">
        <f t="shared" si="271"/>
        <v xml:space="preserve">  </v>
      </c>
      <c r="H151" s="320" t="str">
        <f t="shared" si="271"/>
        <v xml:space="preserve">  </v>
      </c>
      <c r="I151" s="320" t="str">
        <f t="shared" si="271"/>
        <v xml:space="preserve">  </v>
      </c>
      <c r="J151" s="320" t="str">
        <f t="shared" si="271"/>
        <v xml:space="preserve">  </v>
      </c>
      <c r="K151" s="320" t="str">
        <f t="shared" si="271"/>
        <v xml:space="preserve">  </v>
      </c>
      <c r="L151" s="320" t="str">
        <f t="shared" si="271"/>
        <v xml:space="preserve">  </v>
      </c>
      <c r="M151" s="320" t="str">
        <f t="shared" si="271"/>
        <v xml:space="preserve">  </v>
      </c>
      <c r="N151" s="320" t="str">
        <f t="shared" si="271"/>
        <v xml:space="preserve">  </v>
      </c>
      <c r="O151" s="320" t="str">
        <f t="shared" si="271"/>
        <v xml:space="preserve">  </v>
      </c>
      <c r="P151" s="320" t="str">
        <f t="shared" si="271"/>
        <v xml:space="preserve">  </v>
      </c>
      <c r="Q151" s="320" t="str">
        <f t="shared" si="271"/>
        <v xml:space="preserve">  </v>
      </c>
      <c r="R151" s="320" t="str">
        <f t="shared" si="271"/>
        <v xml:space="preserve">  </v>
      </c>
      <c r="S151" s="320" t="str">
        <f t="shared" si="271"/>
        <v xml:space="preserve">  </v>
      </c>
      <c r="T151" s="320" t="str">
        <f t="shared" si="271"/>
        <v xml:space="preserve">  </v>
      </c>
      <c r="U151" s="320" t="str">
        <f t="shared" si="271"/>
        <v xml:space="preserve">  </v>
      </c>
      <c r="V151" s="320" t="str">
        <f t="shared" si="271"/>
        <v xml:space="preserve">  </v>
      </c>
      <c r="W151" s="320" t="str">
        <f t="shared" si="271"/>
        <v xml:space="preserve">  </v>
      </c>
      <c r="X151" s="320" t="str">
        <f t="shared" si="271"/>
        <v xml:space="preserve">  </v>
      </c>
      <c r="Y151" s="320" t="str">
        <f t="shared" si="271"/>
        <v xml:space="preserve">  </v>
      </c>
      <c r="Z151" s="320" t="str">
        <f t="shared" si="271"/>
        <v xml:space="preserve">  </v>
      </c>
      <c r="AA151" s="320" t="str">
        <f t="shared" si="271"/>
        <v xml:space="preserve">  </v>
      </c>
      <c r="AB151" s="320" t="str">
        <f t="shared" si="271"/>
        <v xml:space="preserve">  </v>
      </c>
      <c r="AC151" s="320" t="str">
        <f t="shared" ref="AC151:AL151" si="284">IF(AC64&lt;=0,"  ",IF(AC64=AC$7,AC$6,0))</f>
        <v xml:space="preserve">  </v>
      </c>
      <c r="AD151" s="320" t="str">
        <f t="shared" si="284"/>
        <v xml:space="preserve">  </v>
      </c>
      <c r="AE151" s="320" t="str">
        <f t="shared" si="284"/>
        <v xml:space="preserve">  </v>
      </c>
      <c r="AF151" s="320" t="str">
        <f t="shared" si="284"/>
        <v xml:space="preserve">  </v>
      </c>
      <c r="AG151" s="320" t="str">
        <f t="shared" si="284"/>
        <v xml:space="preserve">  </v>
      </c>
      <c r="AH151" s="320" t="str">
        <f t="shared" si="284"/>
        <v xml:space="preserve">  </v>
      </c>
      <c r="AI151" s="320" t="str">
        <f t="shared" si="284"/>
        <v xml:space="preserve">  </v>
      </c>
      <c r="AJ151" s="320" t="str">
        <f t="shared" si="284"/>
        <v xml:space="preserve">  </v>
      </c>
      <c r="AK151" s="320" t="str">
        <f t="shared" si="284"/>
        <v xml:space="preserve">  </v>
      </c>
      <c r="AL151" s="320" t="str">
        <f t="shared" si="284"/>
        <v xml:space="preserve">  </v>
      </c>
      <c r="AM151" s="319">
        <f t="shared" si="178"/>
        <v>0</v>
      </c>
      <c r="AN151" s="319">
        <f t="shared" ref="AN151" si="285">IF(ISNA(VLOOKUP(AN64,ท28,2,0)),0,VLOOKUP(AN64,ท28,2,0))</f>
        <v>0</v>
      </c>
      <c r="AO151" s="319">
        <f t="shared" si="180"/>
        <v>0</v>
      </c>
      <c r="AP151" s="319">
        <f t="shared" si="181"/>
        <v>0</v>
      </c>
      <c r="AQ151" s="319">
        <f t="shared" si="182"/>
        <v>0</v>
      </c>
      <c r="AR151" s="319">
        <f t="shared" si="183"/>
        <v>0</v>
      </c>
      <c r="AS151" s="319">
        <f t="shared" si="184"/>
        <v>0</v>
      </c>
      <c r="AT151" s="319">
        <f t="shared" si="185"/>
        <v>0</v>
      </c>
      <c r="AU151" s="319">
        <f t="shared" ref="AU151" si="286">IF(ISNA(VLOOKUP(AU64,ท28,2,0)),0,VLOOKUP(AU64,ท28,2,0))</f>
        <v>0</v>
      </c>
      <c r="AV151" s="319">
        <f t="shared" si="187"/>
        <v>0</v>
      </c>
      <c r="AW151" s="320">
        <f t="shared" ref="AW151:AX151" si="287">AW64</f>
        <v>0</v>
      </c>
      <c r="AX151" s="320">
        <f t="shared" si="287"/>
        <v>0</v>
      </c>
      <c r="AY151" s="320">
        <f t="shared" si="223"/>
        <v>0</v>
      </c>
      <c r="AZ151" s="320">
        <f t="shared" si="223"/>
        <v>0</v>
      </c>
      <c r="BW151" s="247">
        <f t="shared" si="38"/>
        <v>0</v>
      </c>
      <c r="BX151" s="248">
        <f t="shared" si="39"/>
        <v>0</v>
      </c>
      <c r="BY151" s="249">
        <f t="shared" si="40"/>
        <v>0</v>
      </c>
      <c r="BZ151" s="250">
        <f t="shared" si="41"/>
        <v>0</v>
      </c>
      <c r="CA151" s="251">
        <f t="shared" si="42"/>
        <v>0</v>
      </c>
      <c r="CB151" s="252">
        <f t="shared" si="43"/>
        <v>0</v>
      </c>
      <c r="CC151" s="253" t="str">
        <f t="shared" si="44"/>
        <v>ปรับปรุง</v>
      </c>
      <c r="CD151" s="254">
        <f t="shared" si="45"/>
        <v>3</v>
      </c>
    </row>
    <row r="152" spans="1:82" ht="14.25" customHeight="1">
      <c r="A152" s="105">
        <f t="shared" si="253"/>
        <v>57</v>
      </c>
      <c r="B152" s="105" t="str">
        <f t="shared" si="253"/>
        <v xml:space="preserve">  </v>
      </c>
      <c r="C152" s="320" t="str">
        <f t="shared" ref="C152:AB155" si="288">IF(C65&lt;=0,"  ",IF(C65=C$7,C$6,0))</f>
        <v xml:space="preserve">  </v>
      </c>
      <c r="D152" s="320" t="str">
        <f t="shared" si="288"/>
        <v xml:space="preserve">  </v>
      </c>
      <c r="E152" s="320" t="str">
        <f t="shared" si="288"/>
        <v xml:space="preserve">  </v>
      </c>
      <c r="F152" s="320" t="str">
        <f t="shared" si="288"/>
        <v xml:space="preserve">  </v>
      </c>
      <c r="G152" s="320" t="str">
        <f t="shared" si="288"/>
        <v xml:space="preserve">  </v>
      </c>
      <c r="H152" s="320" t="str">
        <f t="shared" si="288"/>
        <v xml:space="preserve">  </v>
      </c>
      <c r="I152" s="320" t="str">
        <f t="shared" si="288"/>
        <v xml:space="preserve">  </v>
      </c>
      <c r="J152" s="320" t="str">
        <f t="shared" si="288"/>
        <v xml:space="preserve">  </v>
      </c>
      <c r="K152" s="320" t="str">
        <f t="shared" si="288"/>
        <v xml:space="preserve">  </v>
      </c>
      <c r="L152" s="320" t="str">
        <f t="shared" si="288"/>
        <v xml:space="preserve">  </v>
      </c>
      <c r="M152" s="320" t="str">
        <f t="shared" si="288"/>
        <v xml:space="preserve">  </v>
      </c>
      <c r="N152" s="320" t="str">
        <f t="shared" si="288"/>
        <v xml:space="preserve">  </v>
      </c>
      <c r="O152" s="320" t="str">
        <f t="shared" si="288"/>
        <v xml:space="preserve">  </v>
      </c>
      <c r="P152" s="320" t="str">
        <f t="shared" si="288"/>
        <v xml:space="preserve">  </v>
      </c>
      <c r="Q152" s="320" t="str">
        <f t="shared" si="288"/>
        <v xml:space="preserve">  </v>
      </c>
      <c r="R152" s="320" t="str">
        <f t="shared" si="288"/>
        <v xml:space="preserve">  </v>
      </c>
      <c r="S152" s="320" t="str">
        <f t="shared" si="288"/>
        <v xml:space="preserve">  </v>
      </c>
      <c r="T152" s="320" t="str">
        <f t="shared" si="288"/>
        <v xml:space="preserve">  </v>
      </c>
      <c r="U152" s="320" t="str">
        <f t="shared" si="288"/>
        <v xml:space="preserve">  </v>
      </c>
      <c r="V152" s="320" t="str">
        <f t="shared" si="288"/>
        <v xml:space="preserve">  </v>
      </c>
      <c r="W152" s="320" t="str">
        <f t="shared" si="288"/>
        <v xml:space="preserve">  </v>
      </c>
      <c r="X152" s="320" t="str">
        <f t="shared" si="288"/>
        <v xml:space="preserve">  </v>
      </c>
      <c r="Y152" s="320" t="str">
        <f t="shared" si="288"/>
        <v xml:space="preserve">  </v>
      </c>
      <c r="Z152" s="320" t="str">
        <f t="shared" si="288"/>
        <v xml:space="preserve">  </v>
      </c>
      <c r="AA152" s="320" t="str">
        <f t="shared" si="288"/>
        <v xml:space="preserve">  </v>
      </c>
      <c r="AB152" s="320" t="str">
        <f t="shared" si="288"/>
        <v xml:space="preserve">  </v>
      </c>
      <c r="AC152" s="320" t="str">
        <f t="shared" ref="AC152:AL152" si="289">IF(AC65&lt;=0,"  ",IF(AC65=AC$7,AC$6,0))</f>
        <v xml:space="preserve">  </v>
      </c>
      <c r="AD152" s="320" t="str">
        <f t="shared" si="289"/>
        <v xml:space="preserve">  </v>
      </c>
      <c r="AE152" s="320" t="str">
        <f t="shared" si="289"/>
        <v xml:space="preserve">  </v>
      </c>
      <c r="AF152" s="320" t="str">
        <f t="shared" si="289"/>
        <v xml:space="preserve">  </v>
      </c>
      <c r="AG152" s="320" t="str">
        <f t="shared" si="289"/>
        <v xml:space="preserve">  </v>
      </c>
      <c r="AH152" s="320" t="str">
        <f t="shared" si="289"/>
        <v xml:space="preserve">  </v>
      </c>
      <c r="AI152" s="320" t="str">
        <f t="shared" si="289"/>
        <v xml:space="preserve">  </v>
      </c>
      <c r="AJ152" s="320" t="str">
        <f t="shared" si="289"/>
        <v xml:space="preserve">  </v>
      </c>
      <c r="AK152" s="320" t="str">
        <f t="shared" si="289"/>
        <v xml:space="preserve">  </v>
      </c>
      <c r="AL152" s="320" t="str">
        <f t="shared" si="289"/>
        <v xml:space="preserve">  </v>
      </c>
      <c r="AM152" s="319">
        <f t="shared" si="178"/>
        <v>0</v>
      </c>
      <c r="AN152" s="319">
        <f t="shared" ref="AN152" si="290">IF(ISNA(VLOOKUP(AN65,ท28,2,0)),0,VLOOKUP(AN65,ท28,2,0))</f>
        <v>0</v>
      </c>
      <c r="AO152" s="319">
        <f t="shared" si="180"/>
        <v>0</v>
      </c>
      <c r="AP152" s="319">
        <f t="shared" si="181"/>
        <v>0</v>
      </c>
      <c r="AQ152" s="319">
        <f t="shared" si="182"/>
        <v>0</v>
      </c>
      <c r="AR152" s="319">
        <f t="shared" si="183"/>
        <v>0</v>
      </c>
      <c r="AS152" s="319">
        <f t="shared" si="184"/>
        <v>0</v>
      </c>
      <c r="AT152" s="319">
        <f t="shared" si="185"/>
        <v>0</v>
      </c>
      <c r="AU152" s="319">
        <f t="shared" ref="AU152" si="291">IF(ISNA(VLOOKUP(AU65,ท28,2,0)),0,VLOOKUP(AU65,ท28,2,0))</f>
        <v>0</v>
      </c>
      <c r="AV152" s="319">
        <f t="shared" si="187"/>
        <v>0</v>
      </c>
      <c r="AW152" s="320">
        <f t="shared" ref="AW152:AX152" si="292">AW65</f>
        <v>0</v>
      </c>
      <c r="AX152" s="320">
        <f t="shared" si="292"/>
        <v>0</v>
      </c>
      <c r="AY152" s="320">
        <f t="shared" si="223"/>
        <v>0</v>
      </c>
      <c r="AZ152" s="320">
        <f t="shared" si="223"/>
        <v>0</v>
      </c>
      <c r="BW152" s="247">
        <f t="shared" si="38"/>
        <v>0</v>
      </c>
      <c r="BX152" s="248">
        <f t="shared" si="39"/>
        <v>0</v>
      </c>
      <c r="BY152" s="249">
        <f t="shared" si="40"/>
        <v>0</v>
      </c>
      <c r="BZ152" s="250">
        <f t="shared" si="41"/>
        <v>0</v>
      </c>
      <c r="CA152" s="251">
        <f t="shared" si="42"/>
        <v>0</v>
      </c>
      <c r="CB152" s="252">
        <f t="shared" si="43"/>
        <v>0</v>
      </c>
      <c r="CC152" s="253" t="str">
        <f t="shared" si="44"/>
        <v>ปรับปรุง</v>
      </c>
      <c r="CD152" s="254">
        <f t="shared" si="45"/>
        <v>3</v>
      </c>
    </row>
    <row r="153" spans="1:82" ht="14.25" customHeight="1">
      <c r="A153" s="105">
        <f t="shared" si="253"/>
        <v>58</v>
      </c>
      <c r="B153" s="105" t="str">
        <f t="shared" si="253"/>
        <v xml:space="preserve">  </v>
      </c>
      <c r="C153" s="320" t="str">
        <f t="shared" si="288"/>
        <v xml:space="preserve">  </v>
      </c>
      <c r="D153" s="320" t="str">
        <f t="shared" si="288"/>
        <v xml:space="preserve">  </v>
      </c>
      <c r="E153" s="320" t="str">
        <f t="shared" si="288"/>
        <v xml:space="preserve">  </v>
      </c>
      <c r="F153" s="320" t="str">
        <f t="shared" si="288"/>
        <v xml:space="preserve">  </v>
      </c>
      <c r="G153" s="320" t="str">
        <f t="shared" si="288"/>
        <v xml:space="preserve">  </v>
      </c>
      <c r="H153" s="320" t="str">
        <f t="shared" si="288"/>
        <v xml:space="preserve">  </v>
      </c>
      <c r="I153" s="320" t="str">
        <f t="shared" si="288"/>
        <v xml:space="preserve">  </v>
      </c>
      <c r="J153" s="320" t="str">
        <f t="shared" si="288"/>
        <v xml:space="preserve">  </v>
      </c>
      <c r="K153" s="320" t="str">
        <f t="shared" si="288"/>
        <v xml:space="preserve">  </v>
      </c>
      <c r="L153" s="320" t="str">
        <f t="shared" si="288"/>
        <v xml:space="preserve">  </v>
      </c>
      <c r="M153" s="320" t="str">
        <f t="shared" si="288"/>
        <v xml:space="preserve">  </v>
      </c>
      <c r="N153" s="320" t="str">
        <f t="shared" si="288"/>
        <v xml:space="preserve">  </v>
      </c>
      <c r="O153" s="320" t="str">
        <f t="shared" si="288"/>
        <v xml:space="preserve">  </v>
      </c>
      <c r="P153" s="320" t="str">
        <f t="shared" si="288"/>
        <v xml:space="preserve">  </v>
      </c>
      <c r="Q153" s="320" t="str">
        <f t="shared" si="288"/>
        <v xml:space="preserve">  </v>
      </c>
      <c r="R153" s="320" t="str">
        <f t="shared" si="288"/>
        <v xml:space="preserve">  </v>
      </c>
      <c r="S153" s="320" t="str">
        <f t="shared" si="288"/>
        <v xml:space="preserve">  </v>
      </c>
      <c r="T153" s="320" t="str">
        <f t="shared" si="288"/>
        <v xml:space="preserve">  </v>
      </c>
      <c r="U153" s="320" t="str">
        <f t="shared" si="288"/>
        <v xml:space="preserve">  </v>
      </c>
      <c r="V153" s="320" t="str">
        <f t="shared" si="288"/>
        <v xml:space="preserve">  </v>
      </c>
      <c r="W153" s="320" t="str">
        <f t="shared" si="288"/>
        <v xml:space="preserve">  </v>
      </c>
      <c r="X153" s="320" t="str">
        <f t="shared" si="288"/>
        <v xml:space="preserve">  </v>
      </c>
      <c r="Y153" s="320" t="str">
        <f t="shared" si="288"/>
        <v xml:space="preserve">  </v>
      </c>
      <c r="Z153" s="320" t="str">
        <f t="shared" si="288"/>
        <v xml:space="preserve">  </v>
      </c>
      <c r="AA153" s="320" t="str">
        <f t="shared" si="288"/>
        <v xml:space="preserve">  </v>
      </c>
      <c r="AB153" s="320" t="str">
        <f t="shared" si="288"/>
        <v xml:space="preserve">  </v>
      </c>
      <c r="AC153" s="320" t="str">
        <f t="shared" ref="AC153:AL153" si="293">IF(AC66&lt;=0,"  ",IF(AC66=AC$7,AC$6,0))</f>
        <v xml:space="preserve">  </v>
      </c>
      <c r="AD153" s="320" t="str">
        <f t="shared" si="293"/>
        <v xml:space="preserve">  </v>
      </c>
      <c r="AE153" s="320" t="str">
        <f t="shared" si="293"/>
        <v xml:space="preserve">  </v>
      </c>
      <c r="AF153" s="320" t="str">
        <f t="shared" si="293"/>
        <v xml:space="preserve">  </v>
      </c>
      <c r="AG153" s="320" t="str">
        <f t="shared" si="293"/>
        <v xml:space="preserve">  </v>
      </c>
      <c r="AH153" s="320" t="str">
        <f t="shared" si="293"/>
        <v xml:space="preserve">  </v>
      </c>
      <c r="AI153" s="320" t="str">
        <f t="shared" si="293"/>
        <v xml:space="preserve">  </v>
      </c>
      <c r="AJ153" s="320" t="str">
        <f t="shared" si="293"/>
        <v xml:space="preserve">  </v>
      </c>
      <c r="AK153" s="320" t="str">
        <f t="shared" si="293"/>
        <v xml:space="preserve">  </v>
      </c>
      <c r="AL153" s="320" t="str">
        <f t="shared" si="293"/>
        <v xml:space="preserve">  </v>
      </c>
      <c r="AM153" s="319">
        <f t="shared" si="178"/>
        <v>0</v>
      </c>
      <c r="AN153" s="319">
        <f t="shared" ref="AN153" si="294">IF(ISNA(VLOOKUP(AN66,ท28,2,0)),0,VLOOKUP(AN66,ท28,2,0))</f>
        <v>0</v>
      </c>
      <c r="AO153" s="319">
        <f t="shared" si="180"/>
        <v>0</v>
      </c>
      <c r="AP153" s="319">
        <f t="shared" si="181"/>
        <v>0</v>
      </c>
      <c r="AQ153" s="319">
        <f t="shared" si="182"/>
        <v>0</v>
      </c>
      <c r="AR153" s="319">
        <f t="shared" si="183"/>
        <v>0</v>
      </c>
      <c r="AS153" s="319">
        <f t="shared" si="184"/>
        <v>0</v>
      </c>
      <c r="AT153" s="319">
        <f t="shared" si="185"/>
        <v>0</v>
      </c>
      <c r="AU153" s="319">
        <f t="shared" ref="AU153" si="295">IF(ISNA(VLOOKUP(AU66,ท28,2,0)),0,VLOOKUP(AU66,ท28,2,0))</f>
        <v>0</v>
      </c>
      <c r="AV153" s="319">
        <f t="shared" si="187"/>
        <v>0</v>
      </c>
      <c r="AW153" s="320">
        <f t="shared" ref="AW153:AX153" si="296">AW66</f>
        <v>0</v>
      </c>
      <c r="AX153" s="320">
        <f t="shared" si="296"/>
        <v>0</v>
      </c>
      <c r="AY153" s="320">
        <f t="shared" si="223"/>
        <v>0</v>
      </c>
      <c r="AZ153" s="320">
        <f t="shared" si="223"/>
        <v>0</v>
      </c>
      <c r="BW153" s="247">
        <f t="shared" si="38"/>
        <v>0</v>
      </c>
      <c r="BX153" s="248">
        <f t="shared" si="39"/>
        <v>0</v>
      </c>
      <c r="BY153" s="249">
        <f t="shared" si="40"/>
        <v>0</v>
      </c>
      <c r="BZ153" s="250">
        <f t="shared" si="41"/>
        <v>0</v>
      </c>
      <c r="CA153" s="251">
        <f t="shared" si="42"/>
        <v>0</v>
      </c>
      <c r="CB153" s="252">
        <f t="shared" si="43"/>
        <v>0</v>
      </c>
      <c r="CC153" s="253" t="str">
        <f t="shared" si="44"/>
        <v>ปรับปรุง</v>
      </c>
      <c r="CD153" s="254">
        <f t="shared" si="45"/>
        <v>3</v>
      </c>
    </row>
    <row r="154" spans="1:82" ht="14.25" customHeight="1">
      <c r="A154" s="105">
        <f t="shared" si="253"/>
        <v>59</v>
      </c>
      <c r="B154" s="105" t="str">
        <f t="shared" si="253"/>
        <v xml:space="preserve">  </v>
      </c>
      <c r="C154" s="320" t="str">
        <f t="shared" si="288"/>
        <v xml:space="preserve">  </v>
      </c>
      <c r="D154" s="320" t="str">
        <f t="shared" si="288"/>
        <v xml:space="preserve">  </v>
      </c>
      <c r="E154" s="320" t="str">
        <f t="shared" si="288"/>
        <v xml:space="preserve">  </v>
      </c>
      <c r="F154" s="320" t="str">
        <f t="shared" si="288"/>
        <v xml:space="preserve">  </v>
      </c>
      <c r="G154" s="320" t="str">
        <f t="shared" si="288"/>
        <v xml:space="preserve">  </v>
      </c>
      <c r="H154" s="320" t="str">
        <f t="shared" si="288"/>
        <v xml:space="preserve">  </v>
      </c>
      <c r="I154" s="320" t="str">
        <f t="shared" si="288"/>
        <v xml:space="preserve">  </v>
      </c>
      <c r="J154" s="320" t="str">
        <f t="shared" si="288"/>
        <v xml:space="preserve">  </v>
      </c>
      <c r="K154" s="320" t="str">
        <f t="shared" si="288"/>
        <v xml:space="preserve">  </v>
      </c>
      <c r="L154" s="320" t="str">
        <f t="shared" si="288"/>
        <v xml:space="preserve">  </v>
      </c>
      <c r="M154" s="320" t="str">
        <f t="shared" si="288"/>
        <v xml:space="preserve">  </v>
      </c>
      <c r="N154" s="320" t="str">
        <f t="shared" si="288"/>
        <v xml:space="preserve">  </v>
      </c>
      <c r="O154" s="320" t="str">
        <f t="shared" si="288"/>
        <v xml:space="preserve">  </v>
      </c>
      <c r="P154" s="320" t="str">
        <f t="shared" si="288"/>
        <v xml:space="preserve">  </v>
      </c>
      <c r="Q154" s="320" t="str">
        <f t="shared" si="288"/>
        <v xml:space="preserve">  </v>
      </c>
      <c r="R154" s="320" t="str">
        <f t="shared" si="288"/>
        <v xml:space="preserve">  </v>
      </c>
      <c r="S154" s="320" t="str">
        <f t="shared" si="288"/>
        <v xml:space="preserve">  </v>
      </c>
      <c r="T154" s="320" t="str">
        <f t="shared" si="288"/>
        <v xml:space="preserve">  </v>
      </c>
      <c r="U154" s="320" t="str">
        <f t="shared" si="288"/>
        <v xml:space="preserve">  </v>
      </c>
      <c r="V154" s="320" t="str">
        <f t="shared" si="288"/>
        <v xml:space="preserve">  </v>
      </c>
      <c r="W154" s="320" t="str">
        <f t="shared" si="288"/>
        <v xml:space="preserve">  </v>
      </c>
      <c r="X154" s="320" t="str">
        <f t="shared" si="288"/>
        <v xml:space="preserve">  </v>
      </c>
      <c r="Y154" s="320" t="str">
        <f t="shared" si="288"/>
        <v xml:space="preserve">  </v>
      </c>
      <c r="Z154" s="320" t="str">
        <f t="shared" si="288"/>
        <v xml:space="preserve">  </v>
      </c>
      <c r="AA154" s="320" t="str">
        <f t="shared" si="288"/>
        <v xml:space="preserve">  </v>
      </c>
      <c r="AB154" s="320" t="str">
        <f t="shared" si="288"/>
        <v xml:space="preserve">  </v>
      </c>
      <c r="AC154" s="320" t="str">
        <f t="shared" ref="AC154:AL154" si="297">IF(AC67&lt;=0,"  ",IF(AC67=AC$7,AC$6,0))</f>
        <v xml:space="preserve">  </v>
      </c>
      <c r="AD154" s="320" t="str">
        <f t="shared" si="297"/>
        <v xml:space="preserve">  </v>
      </c>
      <c r="AE154" s="320" t="str">
        <f t="shared" si="297"/>
        <v xml:space="preserve">  </v>
      </c>
      <c r="AF154" s="320" t="str">
        <f t="shared" si="297"/>
        <v xml:space="preserve">  </v>
      </c>
      <c r="AG154" s="320" t="str">
        <f t="shared" si="297"/>
        <v xml:space="preserve">  </v>
      </c>
      <c r="AH154" s="320" t="str">
        <f t="shared" si="297"/>
        <v xml:space="preserve">  </v>
      </c>
      <c r="AI154" s="320" t="str">
        <f t="shared" si="297"/>
        <v xml:space="preserve">  </v>
      </c>
      <c r="AJ154" s="320" t="str">
        <f t="shared" si="297"/>
        <v xml:space="preserve">  </v>
      </c>
      <c r="AK154" s="320" t="str">
        <f t="shared" si="297"/>
        <v xml:space="preserve">  </v>
      </c>
      <c r="AL154" s="320" t="str">
        <f t="shared" si="297"/>
        <v xml:space="preserve">  </v>
      </c>
      <c r="AM154" s="319">
        <f t="shared" si="178"/>
        <v>0</v>
      </c>
      <c r="AN154" s="319">
        <f t="shared" ref="AN154" si="298">IF(ISNA(VLOOKUP(AN67,ท28,2,0)),0,VLOOKUP(AN67,ท28,2,0))</f>
        <v>0</v>
      </c>
      <c r="AO154" s="319">
        <f t="shared" si="180"/>
        <v>0</v>
      </c>
      <c r="AP154" s="319">
        <f t="shared" si="181"/>
        <v>0</v>
      </c>
      <c r="AQ154" s="319">
        <f t="shared" si="182"/>
        <v>0</v>
      </c>
      <c r="AR154" s="319">
        <f t="shared" si="183"/>
        <v>0</v>
      </c>
      <c r="AS154" s="319">
        <f t="shared" si="184"/>
        <v>0</v>
      </c>
      <c r="AT154" s="319">
        <f t="shared" si="185"/>
        <v>0</v>
      </c>
      <c r="AU154" s="319">
        <f t="shared" ref="AU154" si="299">IF(ISNA(VLOOKUP(AU67,ท28,2,0)),0,VLOOKUP(AU67,ท28,2,0))</f>
        <v>0</v>
      </c>
      <c r="AV154" s="319">
        <f t="shared" si="187"/>
        <v>0</v>
      </c>
      <c r="AW154" s="320">
        <f t="shared" ref="AW154:AX154" si="300">AW67</f>
        <v>0</v>
      </c>
      <c r="AX154" s="320">
        <f t="shared" si="300"/>
        <v>0</v>
      </c>
      <c r="AY154" s="320">
        <f t="shared" si="223"/>
        <v>0</v>
      </c>
      <c r="AZ154" s="320">
        <f t="shared" si="223"/>
        <v>0</v>
      </c>
      <c r="BW154" s="247">
        <f t="shared" si="38"/>
        <v>0</v>
      </c>
      <c r="BX154" s="248">
        <f t="shared" si="39"/>
        <v>0</v>
      </c>
      <c r="BY154" s="249">
        <f t="shared" si="40"/>
        <v>0</v>
      </c>
      <c r="BZ154" s="250">
        <f t="shared" si="41"/>
        <v>0</v>
      </c>
      <c r="CA154" s="251">
        <f t="shared" si="42"/>
        <v>0</v>
      </c>
      <c r="CB154" s="252">
        <f t="shared" si="43"/>
        <v>0</v>
      </c>
      <c r="CC154" s="253" t="str">
        <f t="shared" si="44"/>
        <v>ปรับปรุง</v>
      </c>
      <c r="CD154" s="254">
        <f t="shared" si="45"/>
        <v>3</v>
      </c>
    </row>
    <row r="155" spans="1:82" ht="14.25" customHeight="1">
      <c r="A155" s="106">
        <f t="shared" si="253"/>
        <v>60</v>
      </c>
      <c r="B155" s="106" t="str">
        <f t="shared" si="253"/>
        <v xml:space="preserve">  </v>
      </c>
      <c r="C155" s="321" t="str">
        <f t="shared" si="288"/>
        <v xml:space="preserve">  </v>
      </c>
      <c r="D155" s="321" t="str">
        <f t="shared" si="288"/>
        <v xml:space="preserve">  </v>
      </c>
      <c r="E155" s="321" t="str">
        <f t="shared" si="288"/>
        <v xml:space="preserve">  </v>
      </c>
      <c r="F155" s="321" t="str">
        <f t="shared" si="288"/>
        <v xml:space="preserve">  </v>
      </c>
      <c r="G155" s="321" t="str">
        <f t="shared" si="288"/>
        <v xml:space="preserve">  </v>
      </c>
      <c r="H155" s="321" t="str">
        <f t="shared" si="288"/>
        <v xml:space="preserve">  </v>
      </c>
      <c r="I155" s="321" t="str">
        <f t="shared" si="288"/>
        <v xml:space="preserve">  </v>
      </c>
      <c r="J155" s="321" t="str">
        <f t="shared" si="288"/>
        <v xml:space="preserve">  </v>
      </c>
      <c r="K155" s="321" t="str">
        <f t="shared" si="288"/>
        <v xml:space="preserve">  </v>
      </c>
      <c r="L155" s="321" t="str">
        <f t="shared" si="288"/>
        <v xml:space="preserve">  </v>
      </c>
      <c r="M155" s="321" t="str">
        <f t="shared" si="288"/>
        <v xml:space="preserve">  </v>
      </c>
      <c r="N155" s="321" t="str">
        <f t="shared" si="288"/>
        <v xml:space="preserve">  </v>
      </c>
      <c r="O155" s="321" t="str">
        <f t="shared" si="288"/>
        <v xml:space="preserve">  </v>
      </c>
      <c r="P155" s="321" t="str">
        <f t="shared" si="288"/>
        <v xml:space="preserve">  </v>
      </c>
      <c r="Q155" s="321" t="str">
        <f t="shared" si="288"/>
        <v xml:space="preserve">  </v>
      </c>
      <c r="R155" s="321" t="str">
        <f t="shared" si="288"/>
        <v xml:space="preserve">  </v>
      </c>
      <c r="S155" s="321" t="str">
        <f t="shared" si="288"/>
        <v xml:space="preserve">  </v>
      </c>
      <c r="T155" s="321" t="str">
        <f t="shared" si="288"/>
        <v xml:space="preserve">  </v>
      </c>
      <c r="U155" s="321" t="str">
        <f t="shared" si="288"/>
        <v xml:space="preserve">  </v>
      </c>
      <c r="V155" s="321" t="str">
        <f t="shared" si="288"/>
        <v xml:space="preserve">  </v>
      </c>
      <c r="W155" s="321" t="str">
        <f t="shared" si="288"/>
        <v xml:space="preserve">  </v>
      </c>
      <c r="X155" s="321" t="str">
        <f t="shared" si="288"/>
        <v xml:space="preserve">  </v>
      </c>
      <c r="Y155" s="321" t="str">
        <f t="shared" si="288"/>
        <v xml:space="preserve">  </v>
      </c>
      <c r="Z155" s="321" t="str">
        <f t="shared" si="288"/>
        <v xml:space="preserve">  </v>
      </c>
      <c r="AA155" s="321" t="str">
        <f t="shared" si="288"/>
        <v xml:space="preserve">  </v>
      </c>
      <c r="AB155" s="321" t="str">
        <f t="shared" si="288"/>
        <v xml:space="preserve">  </v>
      </c>
      <c r="AC155" s="321" t="str">
        <f t="shared" ref="AC155:AL155" si="301">IF(AC68&lt;=0,"  ",IF(AC68=AC$7,AC$6,0))</f>
        <v xml:space="preserve">  </v>
      </c>
      <c r="AD155" s="321" t="str">
        <f t="shared" si="301"/>
        <v xml:space="preserve">  </v>
      </c>
      <c r="AE155" s="321" t="str">
        <f t="shared" si="301"/>
        <v xml:space="preserve">  </v>
      </c>
      <c r="AF155" s="321" t="str">
        <f t="shared" si="301"/>
        <v xml:space="preserve">  </v>
      </c>
      <c r="AG155" s="321" t="str">
        <f t="shared" si="301"/>
        <v xml:space="preserve">  </v>
      </c>
      <c r="AH155" s="321" t="str">
        <f t="shared" si="301"/>
        <v xml:space="preserve">  </v>
      </c>
      <c r="AI155" s="321" t="str">
        <f t="shared" si="301"/>
        <v xml:space="preserve">  </v>
      </c>
      <c r="AJ155" s="321" t="str">
        <f t="shared" si="301"/>
        <v xml:space="preserve">  </v>
      </c>
      <c r="AK155" s="321" t="str">
        <f t="shared" si="301"/>
        <v xml:space="preserve">  </v>
      </c>
      <c r="AL155" s="321" t="str">
        <f t="shared" si="301"/>
        <v xml:space="preserve">  </v>
      </c>
      <c r="AM155" s="322">
        <f t="shared" si="178"/>
        <v>0</v>
      </c>
      <c r="AN155" s="322">
        <f t="shared" ref="AN155" si="302">IF(ISNA(VLOOKUP(AN68,ท28,2,0)),0,VLOOKUP(AN68,ท28,2,0))</f>
        <v>0</v>
      </c>
      <c r="AO155" s="322">
        <f t="shared" si="180"/>
        <v>0</v>
      </c>
      <c r="AP155" s="322">
        <f t="shared" si="181"/>
        <v>0</v>
      </c>
      <c r="AQ155" s="322">
        <f t="shared" si="182"/>
        <v>0</v>
      </c>
      <c r="AR155" s="322">
        <f t="shared" si="183"/>
        <v>0</v>
      </c>
      <c r="AS155" s="322">
        <f t="shared" si="184"/>
        <v>0</v>
      </c>
      <c r="AT155" s="322">
        <f t="shared" si="185"/>
        <v>0</v>
      </c>
      <c r="AU155" s="322">
        <f t="shared" ref="AU155" si="303">IF(ISNA(VLOOKUP(AU68,ท28,2,0)),0,VLOOKUP(AU68,ท28,2,0))</f>
        <v>0</v>
      </c>
      <c r="AV155" s="322">
        <f t="shared" si="187"/>
        <v>0</v>
      </c>
      <c r="AW155" s="321">
        <f t="shared" ref="AW155:AX155" si="304">AW68</f>
        <v>0</v>
      </c>
      <c r="AX155" s="321">
        <f t="shared" si="304"/>
        <v>0</v>
      </c>
      <c r="AY155" s="321">
        <f t="shared" si="223"/>
        <v>0</v>
      </c>
      <c r="AZ155" s="321">
        <f t="shared" si="223"/>
        <v>0</v>
      </c>
      <c r="BW155" s="255">
        <f t="shared" si="38"/>
        <v>0</v>
      </c>
      <c r="BX155" s="256">
        <f t="shared" si="39"/>
        <v>0</v>
      </c>
      <c r="BY155" s="257">
        <f t="shared" si="40"/>
        <v>0</v>
      </c>
      <c r="BZ155" s="258">
        <f t="shared" si="41"/>
        <v>0</v>
      </c>
      <c r="CA155" s="259">
        <f t="shared" si="42"/>
        <v>0</v>
      </c>
      <c r="CB155" s="260">
        <f t="shared" si="43"/>
        <v>0</v>
      </c>
      <c r="CC155" s="261" t="str">
        <f t="shared" si="44"/>
        <v>ปรับปรุง</v>
      </c>
      <c r="CD155" s="262">
        <f t="shared" si="45"/>
        <v>3</v>
      </c>
    </row>
    <row r="156" spans="1:82" ht="33.75" customHeight="1">
      <c r="A156" s="382" t="s">
        <v>5</v>
      </c>
      <c r="B156" s="383"/>
      <c r="C156" s="208">
        <f>SUM(C96:C155)</f>
        <v>2</v>
      </c>
      <c r="D156" s="208">
        <f t="shared" ref="D156:AI156" si="305">SUM(D96:D155)</f>
        <v>2</v>
      </c>
      <c r="E156" s="208">
        <f t="shared" si="305"/>
        <v>2</v>
      </c>
      <c r="F156" s="208">
        <f t="shared" si="305"/>
        <v>2</v>
      </c>
      <c r="G156" s="208">
        <f t="shared" si="305"/>
        <v>2</v>
      </c>
      <c r="H156" s="208">
        <f t="shared" si="305"/>
        <v>4</v>
      </c>
      <c r="I156" s="208">
        <f t="shared" si="305"/>
        <v>4</v>
      </c>
      <c r="J156" s="208">
        <f t="shared" si="305"/>
        <v>2</v>
      </c>
      <c r="K156" s="208">
        <f t="shared" si="305"/>
        <v>2</v>
      </c>
      <c r="L156" s="208">
        <f t="shared" si="305"/>
        <v>4</v>
      </c>
      <c r="M156" s="208">
        <f t="shared" si="305"/>
        <v>2</v>
      </c>
      <c r="N156" s="208">
        <f t="shared" si="305"/>
        <v>2</v>
      </c>
      <c r="O156" s="208">
        <f t="shared" si="305"/>
        <v>2</v>
      </c>
      <c r="P156" s="208">
        <f t="shared" si="305"/>
        <v>2</v>
      </c>
      <c r="Q156" s="208">
        <f t="shared" si="305"/>
        <v>4</v>
      </c>
      <c r="R156" s="208">
        <f t="shared" si="305"/>
        <v>2</v>
      </c>
      <c r="S156" s="208">
        <f t="shared" si="305"/>
        <v>2</v>
      </c>
      <c r="T156" s="208">
        <f t="shared" si="305"/>
        <v>4</v>
      </c>
      <c r="U156" s="208">
        <f t="shared" si="305"/>
        <v>2</v>
      </c>
      <c r="V156" s="208">
        <f t="shared" si="305"/>
        <v>4</v>
      </c>
      <c r="W156" s="208">
        <f t="shared" si="305"/>
        <v>2</v>
      </c>
      <c r="X156" s="208">
        <f t="shared" si="305"/>
        <v>2</v>
      </c>
      <c r="Y156" s="208">
        <f t="shared" si="305"/>
        <v>2</v>
      </c>
      <c r="Z156" s="208">
        <f t="shared" si="305"/>
        <v>4</v>
      </c>
      <c r="AA156" s="208">
        <f t="shared" si="305"/>
        <v>4</v>
      </c>
      <c r="AB156" s="208">
        <f t="shared" si="305"/>
        <v>4</v>
      </c>
      <c r="AC156" s="208">
        <f t="shared" si="305"/>
        <v>2</v>
      </c>
      <c r="AD156" s="208">
        <f t="shared" si="305"/>
        <v>2</v>
      </c>
      <c r="AE156" s="208">
        <f t="shared" si="305"/>
        <v>2</v>
      </c>
      <c r="AF156" s="208">
        <f t="shared" si="305"/>
        <v>2</v>
      </c>
      <c r="AG156" s="208">
        <f t="shared" si="305"/>
        <v>2</v>
      </c>
      <c r="AH156" s="208">
        <f t="shared" si="305"/>
        <v>4</v>
      </c>
      <c r="AI156" s="208">
        <f t="shared" si="305"/>
        <v>2</v>
      </c>
      <c r="AJ156" s="208">
        <f t="shared" ref="AJ156:AZ156" si="306">SUM(AJ96:AJ155)</f>
        <v>4</v>
      </c>
      <c r="AK156" s="208">
        <f t="shared" si="306"/>
        <v>2</v>
      </c>
      <c r="AL156" s="208">
        <f t="shared" si="306"/>
        <v>2</v>
      </c>
      <c r="AM156" s="208">
        <f t="shared" si="306"/>
        <v>3</v>
      </c>
      <c r="AN156" s="208">
        <f t="shared" si="306"/>
        <v>3</v>
      </c>
      <c r="AO156" s="208">
        <f t="shared" si="306"/>
        <v>3</v>
      </c>
      <c r="AP156" s="208">
        <f t="shared" si="306"/>
        <v>4</v>
      </c>
      <c r="AQ156" s="208">
        <f t="shared" si="306"/>
        <v>3</v>
      </c>
      <c r="AR156" s="208">
        <f t="shared" si="306"/>
        <v>3</v>
      </c>
      <c r="AS156" s="208">
        <f t="shared" si="306"/>
        <v>3</v>
      </c>
      <c r="AT156" s="208">
        <f t="shared" si="306"/>
        <v>2</v>
      </c>
      <c r="AU156" s="208">
        <f t="shared" si="306"/>
        <v>3</v>
      </c>
      <c r="AV156" s="208">
        <f t="shared" si="306"/>
        <v>3</v>
      </c>
      <c r="AW156" s="208">
        <f t="shared" si="306"/>
        <v>3</v>
      </c>
      <c r="AX156" s="208">
        <f t="shared" si="306"/>
        <v>4</v>
      </c>
      <c r="AY156" s="208">
        <f t="shared" si="306"/>
        <v>3</v>
      </c>
      <c r="AZ156" s="208">
        <f t="shared" si="306"/>
        <v>3</v>
      </c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08">
        <f t="shared" ref="BW156:CB156" si="307">SUM(BW96:BW155)</f>
        <v>40</v>
      </c>
      <c r="BX156" s="208">
        <f t="shared" si="307"/>
        <v>23</v>
      </c>
      <c r="BY156" s="208">
        <f t="shared" si="307"/>
        <v>24</v>
      </c>
      <c r="BZ156" s="208">
        <f t="shared" si="307"/>
        <v>32</v>
      </c>
      <c r="CA156" s="208">
        <f t="shared" si="307"/>
        <v>18</v>
      </c>
      <c r="CB156" s="208">
        <f t="shared" si="307"/>
        <v>137</v>
      </c>
      <c r="CC156" s="388"/>
      <c r="CD156" s="388"/>
    </row>
    <row r="157" spans="1:82" ht="37.5" customHeight="1">
      <c r="A157" s="380" t="s">
        <v>8</v>
      </c>
      <c r="B157" s="381"/>
      <c r="C157" s="209">
        <f t="shared" ref="C157:AI157" si="308">(C156*100)/(C6*$A$75)</f>
        <v>9.0909090909090917</v>
      </c>
      <c r="D157" s="209">
        <f t="shared" si="308"/>
        <v>9.0909090909090917</v>
      </c>
      <c r="E157" s="209">
        <f t="shared" si="308"/>
        <v>9.0909090909090917</v>
      </c>
      <c r="F157" s="209">
        <f t="shared" si="308"/>
        <v>9.0909090909090917</v>
      </c>
      <c r="G157" s="209">
        <f t="shared" si="308"/>
        <v>9.0909090909090917</v>
      </c>
      <c r="H157" s="209">
        <f t="shared" si="308"/>
        <v>18.181818181818183</v>
      </c>
      <c r="I157" s="209">
        <f t="shared" si="308"/>
        <v>18.181818181818183</v>
      </c>
      <c r="J157" s="209">
        <f t="shared" si="308"/>
        <v>9.0909090909090917</v>
      </c>
      <c r="K157" s="209">
        <f t="shared" si="308"/>
        <v>9.0909090909090917</v>
      </c>
      <c r="L157" s="209">
        <f t="shared" si="308"/>
        <v>18.181818181818183</v>
      </c>
      <c r="M157" s="209">
        <f t="shared" si="308"/>
        <v>9.0909090909090917</v>
      </c>
      <c r="N157" s="209">
        <f t="shared" si="308"/>
        <v>9.0909090909090917</v>
      </c>
      <c r="O157" s="209">
        <f t="shared" si="308"/>
        <v>9.0909090909090917</v>
      </c>
      <c r="P157" s="209">
        <f t="shared" si="308"/>
        <v>9.0909090909090917</v>
      </c>
      <c r="Q157" s="209">
        <f t="shared" si="308"/>
        <v>18.181818181818183</v>
      </c>
      <c r="R157" s="209">
        <f t="shared" si="308"/>
        <v>9.0909090909090917</v>
      </c>
      <c r="S157" s="209">
        <f t="shared" si="308"/>
        <v>9.0909090909090917</v>
      </c>
      <c r="T157" s="209">
        <f t="shared" si="308"/>
        <v>18.181818181818183</v>
      </c>
      <c r="U157" s="209">
        <f t="shared" si="308"/>
        <v>9.0909090909090917</v>
      </c>
      <c r="V157" s="209">
        <f t="shared" si="308"/>
        <v>18.181818181818183</v>
      </c>
      <c r="W157" s="209">
        <f t="shared" si="308"/>
        <v>9.0909090909090917</v>
      </c>
      <c r="X157" s="209">
        <f t="shared" si="308"/>
        <v>9.0909090909090917</v>
      </c>
      <c r="Y157" s="209">
        <f t="shared" si="308"/>
        <v>9.0909090909090917</v>
      </c>
      <c r="Z157" s="209">
        <f t="shared" si="308"/>
        <v>18.181818181818183</v>
      </c>
      <c r="AA157" s="209">
        <f t="shared" si="308"/>
        <v>18.181818181818183</v>
      </c>
      <c r="AB157" s="209">
        <f t="shared" si="308"/>
        <v>18.181818181818183</v>
      </c>
      <c r="AC157" s="209">
        <f t="shared" si="308"/>
        <v>9.0909090909090917</v>
      </c>
      <c r="AD157" s="209">
        <f t="shared" si="308"/>
        <v>9.0909090909090917</v>
      </c>
      <c r="AE157" s="209">
        <f t="shared" si="308"/>
        <v>9.0909090909090917</v>
      </c>
      <c r="AF157" s="209">
        <f t="shared" si="308"/>
        <v>9.0909090909090917</v>
      </c>
      <c r="AG157" s="209">
        <f t="shared" si="308"/>
        <v>9.0909090909090917</v>
      </c>
      <c r="AH157" s="209">
        <f t="shared" si="308"/>
        <v>18.181818181818183</v>
      </c>
      <c r="AI157" s="209">
        <f t="shared" si="308"/>
        <v>9.0909090909090917</v>
      </c>
      <c r="AJ157" s="209">
        <f t="shared" ref="AJ157:AZ157" si="309">(AJ156*100)/(AJ6*$A$75)</f>
        <v>18.181818181818183</v>
      </c>
      <c r="AK157" s="209">
        <f t="shared" si="309"/>
        <v>9.0909090909090917</v>
      </c>
      <c r="AL157" s="209">
        <f t="shared" si="309"/>
        <v>9.0909090909090917</v>
      </c>
      <c r="AM157" s="209">
        <f t="shared" si="309"/>
        <v>13.636363636363637</v>
      </c>
      <c r="AN157" s="209">
        <f t="shared" si="309"/>
        <v>13.636363636363637</v>
      </c>
      <c r="AO157" s="209">
        <f t="shared" si="309"/>
        <v>13.636363636363637</v>
      </c>
      <c r="AP157" s="209">
        <f t="shared" si="309"/>
        <v>18.181818181818183</v>
      </c>
      <c r="AQ157" s="209">
        <f t="shared" si="309"/>
        <v>13.636363636363637</v>
      </c>
      <c r="AR157" s="209">
        <f t="shared" si="309"/>
        <v>13.636363636363637</v>
      </c>
      <c r="AS157" s="209">
        <f t="shared" si="309"/>
        <v>13.636363636363637</v>
      </c>
      <c r="AT157" s="209">
        <f t="shared" si="309"/>
        <v>9.0909090909090917</v>
      </c>
      <c r="AU157" s="209">
        <f t="shared" si="309"/>
        <v>13.636363636363637</v>
      </c>
      <c r="AV157" s="209">
        <f t="shared" si="309"/>
        <v>13.636363636363637</v>
      </c>
      <c r="AW157" s="209">
        <f t="shared" si="309"/>
        <v>13.636363636363637</v>
      </c>
      <c r="AX157" s="209">
        <f t="shared" si="309"/>
        <v>18.181818181818183</v>
      </c>
      <c r="AY157" s="209">
        <f t="shared" si="309"/>
        <v>13.636363636363637</v>
      </c>
      <c r="AZ157" s="209">
        <f t="shared" si="309"/>
        <v>13.636363636363637</v>
      </c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09">
        <f t="shared" ref="BW157:CB157" si="310">(BW156*100)/(BW93*$A$75)</f>
        <v>12.987012987012987</v>
      </c>
      <c r="BX157" s="209">
        <f t="shared" si="310"/>
        <v>11.616161616161616</v>
      </c>
      <c r="BY157" s="209">
        <f t="shared" si="310"/>
        <v>12.121212121212121</v>
      </c>
      <c r="BZ157" s="209">
        <f t="shared" si="310"/>
        <v>13.223140495867769</v>
      </c>
      <c r="CA157" s="209">
        <f t="shared" si="310"/>
        <v>11.688311688311689</v>
      </c>
      <c r="CB157" s="209">
        <f t="shared" si="310"/>
        <v>12.454545454545455</v>
      </c>
      <c r="CC157" s="388"/>
      <c r="CD157" s="388"/>
    </row>
  </sheetData>
  <sheetProtection password="8D30" sheet="1" objects="1" scenarios="1" formatCells="0" formatColumns="0" formatRows="0"/>
  <mergeCells count="58">
    <mergeCell ref="BL93:BM93"/>
    <mergeCell ref="BN93:BO93"/>
    <mergeCell ref="BP93:BQ93"/>
    <mergeCell ref="BR93:BS93"/>
    <mergeCell ref="BT93:BU93"/>
    <mergeCell ref="BB93:BC93"/>
    <mergeCell ref="BD93:BE93"/>
    <mergeCell ref="BF93:BG93"/>
    <mergeCell ref="BH93:BI93"/>
    <mergeCell ref="BJ93:BK93"/>
    <mergeCell ref="BP94:BQ94"/>
    <mergeCell ref="BP95:BQ95"/>
    <mergeCell ref="BR94:BS94"/>
    <mergeCell ref="BR95:BS95"/>
    <mergeCell ref="BT94:BU94"/>
    <mergeCell ref="BT95:BU95"/>
    <mergeCell ref="BH94:BI94"/>
    <mergeCell ref="BL94:BM94"/>
    <mergeCell ref="BN94:BO94"/>
    <mergeCell ref="BL95:BM95"/>
    <mergeCell ref="BN95:BO95"/>
    <mergeCell ref="CB94:CB95"/>
    <mergeCell ref="BH95:BI95"/>
    <mergeCell ref="A1:X1"/>
    <mergeCell ref="A3:X3"/>
    <mergeCell ref="A90:X90"/>
    <mergeCell ref="A88:X88"/>
    <mergeCell ref="A87:G87"/>
    <mergeCell ref="A69:B69"/>
    <mergeCell ref="A4:X4"/>
    <mergeCell ref="M5:V5"/>
    <mergeCell ref="A2:X2"/>
    <mergeCell ref="A70:B70"/>
    <mergeCell ref="A71:B71"/>
    <mergeCell ref="A72:B72"/>
    <mergeCell ref="A73:B73"/>
    <mergeCell ref="A92:A95"/>
    <mergeCell ref="C92:AZ92"/>
    <mergeCell ref="A89:X89"/>
    <mergeCell ref="A91:X91"/>
    <mergeCell ref="A77:B77"/>
    <mergeCell ref="A79:B79"/>
    <mergeCell ref="BW91:CD91"/>
    <mergeCell ref="A157:B157"/>
    <mergeCell ref="A156:B156"/>
    <mergeCell ref="A74:B74"/>
    <mergeCell ref="A76:B76"/>
    <mergeCell ref="CD92:CD95"/>
    <mergeCell ref="CC156:CD157"/>
    <mergeCell ref="BB94:BC94"/>
    <mergeCell ref="BD95:BE95"/>
    <mergeCell ref="BD94:BE94"/>
    <mergeCell ref="BF95:BG95"/>
    <mergeCell ref="CC92:CC95"/>
    <mergeCell ref="BJ95:BK95"/>
    <mergeCell ref="BJ94:BK94"/>
    <mergeCell ref="BF94:BG94"/>
    <mergeCell ref="BB95:BC95"/>
  </mergeCells>
  <conditionalFormatting sqref="CD96:CD155 C69:AZ75 BA96 C96:AZ155">
    <cfRule type="cellIs" dxfId="24" priority="42" operator="equal">
      <formula>0</formula>
    </cfRule>
  </conditionalFormatting>
  <conditionalFormatting sqref="BA96 AC96:AZ155">
    <cfRule type="cellIs" dxfId="23" priority="17" operator="lessThan">
      <formula>1</formula>
    </cfRule>
    <cfRule type="cellIs" dxfId="22" priority="18" operator="equal">
      <formula>0</formula>
    </cfRule>
    <cfRule type="cellIs" dxfId="21" priority="19" operator="equal">
      <formula>0</formula>
    </cfRule>
  </conditionalFormatting>
  <conditionalFormatting sqref="AC69:AZ74 C10:AV68 AW9:AZ77 AM9:AV9">
    <cfRule type="cellIs" dxfId="20" priority="1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ignoredErrors>
    <ignoredError sqref="AQ96:AQ15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157"/>
  <sheetViews>
    <sheetView zoomScaleSheetLayoutView="100" workbookViewId="0">
      <selection activeCell="C11" sqref="C11"/>
    </sheetView>
  </sheetViews>
  <sheetFormatPr defaultColWidth="9" defaultRowHeight="18"/>
  <cols>
    <col min="1" max="1" width="3.375" style="1" customWidth="1"/>
    <col min="2" max="2" width="18.875" style="1" customWidth="1"/>
    <col min="3" max="32" width="2.625" style="1" customWidth="1"/>
    <col min="33" max="33" width="3.5" style="1" customWidth="1"/>
    <col min="34" max="34" width="2.75" style="1" customWidth="1"/>
    <col min="35" max="35" width="3.125" style="1" customWidth="1"/>
    <col min="36" max="36" width="4.5" style="1" customWidth="1"/>
    <col min="37" max="37" width="2.625" style="1" customWidth="1"/>
    <col min="38" max="38" width="3" style="1" customWidth="1"/>
    <col min="39" max="42" width="3.375" style="1" bestFit="1" customWidth="1"/>
    <col min="43" max="43" width="4.75" style="3" customWidth="1"/>
    <col min="44" max="73" width="4.75" style="1" hidden="1" customWidth="1"/>
    <col min="74" max="74" width="5.75" style="3" hidden="1" customWidth="1"/>
    <col min="75" max="81" width="6.625" style="166" customWidth="1"/>
    <col min="82" max="82" width="9.625" style="166" customWidth="1"/>
    <col min="83" max="83" width="5.25" style="166" customWidth="1"/>
    <col min="84" max="122" width="9" style="1"/>
    <col min="123" max="127" width="3.625" style="1" customWidth="1"/>
    <col min="128" max="147" width="9" style="1"/>
    <col min="148" max="151" width="3.625" style="1" customWidth="1"/>
    <col min="152" max="162" width="9" style="1"/>
    <col min="163" max="166" width="3.625" style="1" customWidth="1"/>
    <col min="167" max="171" width="9" style="1"/>
    <col min="172" max="175" width="3.625" style="1" customWidth="1"/>
    <col min="176" max="186" width="9" style="1"/>
    <col min="187" max="190" width="3.625" style="1" customWidth="1"/>
    <col min="191" max="195" width="9" style="1"/>
    <col min="196" max="199" width="3.625" style="1" customWidth="1"/>
    <col min="200" max="201" width="9" style="1"/>
    <col min="202" max="205" width="3.625" style="1" customWidth="1"/>
    <col min="206" max="16384" width="9" style="1"/>
  </cols>
  <sheetData>
    <row r="1" spans="1:83" s="51" customFormat="1" ht="16.5" customHeight="1">
      <c r="A1" s="422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ตัวเลือกที่นักเรียนตอบของนักเรียนชั้นมัธยมศึกษาปีที่ 3   จากการสอบ Pre O-NET  ปีการศึกษา   2558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50"/>
      <c r="Z1" s="50"/>
      <c r="AA1" s="50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50"/>
      <c r="AM1" s="50"/>
      <c r="AN1" s="50"/>
      <c r="AO1" s="50"/>
      <c r="AP1" s="50"/>
      <c r="AQ1" s="211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11"/>
      <c r="BW1" s="226"/>
      <c r="BX1" s="226"/>
      <c r="BY1" s="226"/>
      <c r="BZ1" s="226"/>
      <c r="CA1" s="226"/>
      <c r="CB1" s="325"/>
      <c r="CC1" s="226"/>
      <c r="CD1" s="226"/>
      <c r="CE1" s="226"/>
    </row>
    <row r="2" spans="1:83" s="51" customFormat="1" ht="16.5" customHeight="1">
      <c r="A2" s="416" t="str">
        <f>"กลุ่มสาระการเรียนรู้"&amp;Data!$E$23</f>
        <v>กลุ่มสาระการเรียนรู้คณิตศาสตร์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50"/>
      <c r="Z2" s="50"/>
      <c r="AA2" s="50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50"/>
      <c r="AM2" s="50"/>
      <c r="AN2" s="50"/>
      <c r="AO2" s="50"/>
      <c r="AP2" s="50"/>
      <c r="AQ2" s="211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11"/>
      <c r="BW2" s="226"/>
      <c r="BX2" s="226"/>
      <c r="BY2" s="226"/>
      <c r="BZ2" s="226"/>
      <c r="CA2" s="226"/>
      <c r="CB2" s="325"/>
      <c r="CC2" s="226"/>
      <c r="CD2" s="226"/>
      <c r="CE2" s="226"/>
    </row>
    <row r="3" spans="1:83" s="51" customFormat="1" ht="16.5" customHeight="1">
      <c r="A3" s="422" t="str">
        <f>"โรงเรียน"&amp;Data!$D$24&amp;"   "&amp;Data!$D$25</f>
        <v>โรงเรียนบ้านกุดโบสถ์   ศูนย์พัฒนาคุณภาพและมาตรฐานการศึกษา  ชมตะวัน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50"/>
      <c r="Z3" s="50"/>
      <c r="AA3" s="50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50"/>
      <c r="AM3" s="50"/>
      <c r="AN3" s="50"/>
      <c r="AO3" s="50"/>
      <c r="AP3" s="50"/>
      <c r="AQ3" s="211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11"/>
      <c r="BW3" s="226"/>
      <c r="BX3" s="226"/>
      <c r="BY3" s="226"/>
      <c r="BZ3" s="226"/>
      <c r="CA3" s="226"/>
      <c r="CB3" s="325"/>
      <c r="CC3" s="226"/>
      <c r="CD3" s="226"/>
      <c r="CE3" s="226"/>
    </row>
    <row r="4" spans="1:83" s="51" customFormat="1" ht="16.5" customHeight="1">
      <c r="A4" s="417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50"/>
      <c r="Z4" s="50"/>
      <c r="AA4" s="50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50"/>
      <c r="AM4" s="50"/>
      <c r="AN4" s="50"/>
      <c r="AO4" s="50"/>
      <c r="AP4" s="50"/>
      <c r="AQ4" s="211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11"/>
      <c r="BW4" s="226"/>
      <c r="BX4" s="226"/>
      <c r="BY4" s="226"/>
      <c r="BZ4" s="226"/>
      <c r="CA4" s="226"/>
      <c r="CB4" s="325"/>
      <c r="CC4" s="226"/>
      <c r="CD4" s="226"/>
      <c r="CE4" s="226"/>
    </row>
    <row r="5" spans="1:83" ht="15" customHeight="1">
      <c r="A5" s="47"/>
      <c r="B5" s="46"/>
      <c r="C5" s="53"/>
      <c r="D5" s="52"/>
      <c r="E5" s="52"/>
      <c r="F5" s="52"/>
      <c r="G5" s="52"/>
      <c r="H5" s="52"/>
      <c r="I5" s="52"/>
      <c r="J5" s="52"/>
      <c r="K5" s="52"/>
      <c r="L5" s="52"/>
      <c r="M5" s="426" t="s">
        <v>39</v>
      </c>
      <c r="N5" s="426"/>
      <c r="O5" s="426"/>
      <c r="P5" s="426"/>
      <c r="Q5" s="426"/>
      <c r="R5" s="426"/>
      <c r="S5" s="426"/>
      <c r="T5" s="426"/>
      <c r="U5" s="426"/>
      <c r="V5" s="426"/>
      <c r="W5" s="52"/>
      <c r="X5" s="52"/>
      <c r="Y5" s="52"/>
      <c r="Z5" s="52"/>
      <c r="AA5" s="52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52"/>
      <c r="AM5" s="52"/>
      <c r="AN5" s="52"/>
      <c r="AO5" s="52"/>
      <c r="AP5" s="54"/>
    </row>
    <row r="6" spans="1:83" ht="15" customHeight="1">
      <c r="A6" s="48"/>
      <c r="B6" s="2" t="s">
        <v>7</v>
      </c>
      <c r="C6" s="19">
        <v>2.5</v>
      </c>
      <c r="D6" s="19">
        <v>2.5</v>
      </c>
      <c r="E6" s="19">
        <v>2.5</v>
      </c>
      <c r="F6" s="19">
        <v>2.5</v>
      </c>
      <c r="G6" s="19">
        <v>2.5</v>
      </c>
      <c r="H6" s="19">
        <v>2.5</v>
      </c>
      <c r="I6" s="19">
        <v>2.5</v>
      </c>
      <c r="J6" s="19">
        <v>2.5</v>
      </c>
      <c r="K6" s="19">
        <v>2.5</v>
      </c>
      <c r="L6" s="19">
        <v>2.5</v>
      </c>
      <c r="M6" s="19">
        <v>2.5</v>
      </c>
      <c r="N6" s="19">
        <v>2.5</v>
      </c>
      <c r="O6" s="19">
        <v>2.5</v>
      </c>
      <c r="P6" s="19">
        <v>2.5</v>
      </c>
      <c r="Q6" s="19">
        <v>2.5</v>
      </c>
      <c r="R6" s="19">
        <v>2.5</v>
      </c>
      <c r="S6" s="19">
        <v>2.5</v>
      </c>
      <c r="T6" s="19">
        <v>2.5</v>
      </c>
      <c r="U6" s="19">
        <v>2.5</v>
      </c>
      <c r="V6" s="19">
        <v>2.5</v>
      </c>
      <c r="W6" s="19">
        <v>2.5</v>
      </c>
      <c r="X6" s="19">
        <v>2.5</v>
      </c>
      <c r="Y6" s="19">
        <v>2.5</v>
      </c>
      <c r="Z6" s="19">
        <v>2.5</v>
      </c>
      <c r="AA6" s="19">
        <v>2.5</v>
      </c>
      <c r="AB6" s="19">
        <v>2.5</v>
      </c>
      <c r="AC6" s="19">
        <v>2.5</v>
      </c>
      <c r="AD6" s="19">
        <v>2.5</v>
      </c>
      <c r="AE6" s="19">
        <v>2.5</v>
      </c>
      <c r="AF6" s="19">
        <v>2.5</v>
      </c>
      <c r="AG6" s="19">
        <v>2.5</v>
      </c>
      <c r="AH6" s="19">
        <v>2.5</v>
      </c>
      <c r="AI6" s="19">
        <v>2.5</v>
      </c>
      <c r="AJ6" s="19">
        <v>2.5</v>
      </c>
      <c r="AK6" s="19">
        <v>2.5</v>
      </c>
      <c r="AL6" s="326">
        <v>2.5</v>
      </c>
      <c r="AM6" s="326">
        <v>2.5</v>
      </c>
      <c r="AN6" s="326">
        <v>2.5</v>
      </c>
      <c r="AO6" s="326">
        <v>2.5</v>
      </c>
      <c r="AP6" s="326">
        <v>2.5</v>
      </c>
    </row>
    <row r="7" spans="1:83" ht="15" hidden="1" customHeight="1">
      <c r="A7" s="48"/>
      <c r="B7" s="4" t="s">
        <v>9</v>
      </c>
      <c r="C7" s="328">
        <v>2</v>
      </c>
      <c r="D7" s="328">
        <v>4</v>
      </c>
      <c r="E7" s="328">
        <v>1</v>
      </c>
      <c r="F7" s="328">
        <v>2</v>
      </c>
      <c r="G7" s="328">
        <v>2</v>
      </c>
      <c r="H7" s="328">
        <v>3</v>
      </c>
      <c r="I7" s="328">
        <v>3</v>
      </c>
      <c r="J7" s="328">
        <v>4</v>
      </c>
      <c r="K7" s="328">
        <v>3</v>
      </c>
      <c r="L7" s="328">
        <v>2</v>
      </c>
      <c r="M7" s="328">
        <v>4</v>
      </c>
      <c r="N7" s="328">
        <v>3</v>
      </c>
      <c r="O7" s="328">
        <v>4</v>
      </c>
      <c r="P7" s="328">
        <v>1</v>
      </c>
      <c r="Q7" s="328">
        <v>1</v>
      </c>
      <c r="R7" s="328">
        <v>3</v>
      </c>
      <c r="S7" s="328">
        <v>3</v>
      </c>
      <c r="T7" s="328">
        <v>4</v>
      </c>
      <c r="U7" s="328">
        <v>2</v>
      </c>
      <c r="V7" s="328">
        <v>2</v>
      </c>
      <c r="W7" s="328">
        <v>1</v>
      </c>
      <c r="X7" s="328">
        <v>1</v>
      </c>
      <c r="Y7" s="328">
        <v>4</v>
      </c>
      <c r="Z7" s="328">
        <v>3</v>
      </c>
      <c r="AA7" s="328">
        <v>3</v>
      </c>
      <c r="AB7" s="328">
        <v>2</v>
      </c>
      <c r="AC7" s="328">
        <v>2</v>
      </c>
      <c r="AD7" s="328">
        <v>1</v>
      </c>
      <c r="AE7" s="328">
        <v>2</v>
      </c>
      <c r="AF7" s="328">
        <v>1</v>
      </c>
      <c r="AG7" s="328">
        <v>132</v>
      </c>
      <c r="AH7" s="328">
        <v>5</v>
      </c>
      <c r="AI7" s="328">
        <v>176</v>
      </c>
      <c r="AJ7" s="329">
        <v>0.83</v>
      </c>
      <c r="AK7" s="328">
        <v>20</v>
      </c>
      <c r="AL7" s="328">
        <v>2</v>
      </c>
      <c r="AM7" s="328">
        <v>89</v>
      </c>
      <c r="AN7" s="328">
        <v>34</v>
      </c>
      <c r="AO7" s="328">
        <v>4</v>
      </c>
      <c r="AP7" s="328">
        <v>100</v>
      </c>
    </row>
    <row r="8" spans="1:83" ht="15" customHeight="1">
      <c r="A8" s="49" t="s">
        <v>0</v>
      </c>
      <c r="B8" s="7" t="s">
        <v>50</v>
      </c>
      <c r="C8" s="21">
        <v>1</v>
      </c>
      <c r="D8" s="21">
        <v>2</v>
      </c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  <c r="AD8" s="21">
        <v>28</v>
      </c>
      <c r="AE8" s="21">
        <v>29</v>
      </c>
      <c r="AF8" s="21">
        <v>30</v>
      </c>
      <c r="AG8" s="327">
        <v>31</v>
      </c>
      <c r="AH8" s="327">
        <v>32</v>
      </c>
      <c r="AI8" s="327">
        <v>33</v>
      </c>
      <c r="AJ8" s="327">
        <v>34</v>
      </c>
      <c r="AK8" s="327">
        <v>35</v>
      </c>
      <c r="AL8" s="327">
        <v>36</v>
      </c>
      <c r="AM8" s="327">
        <v>37</v>
      </c>
      <c r="AN8" s="327">
        <v>38</v>
      </c>
      <c r="AO8" s="327">
        <v>39</v>
      </c>
      <c r="AP8" s="327">
        <v>40</v>
      </c>
    </row>
    <row r="9" spans="1:83" ht="14.25" customHeight="1">
      <c r="A9" s="16">
        <v>1</v>
      </c>
      <c r="B9" s="126" t="str">
        <f>ภาษาไทย!B9</f>
        <v>เด็กชายณัฐพงษ์     สุขพิมาน</v>
      </c>
      <c r="C9" s="348">
        <v>2</v>
      </c>
      <c r="D9" s="348">
        <v>4</v>
      </c>
      <c r="E9" s="348">
        <v>1</v>
      </c>
      <c r="F9" s="348">
        <v>2</v>
      </c>
      <c r="G9" s="348">
        <v>2</v>
      </c>
      <c r="H9" s="348">
        <v>3</v>
      </c>
      <c r="I9" s="348">
        <v>3</v>
      </c>
      <c r="J9" s="348">
        <v>4</v>
      </c>
      <c r="K9" s="348">
        <v>3</v>
      </c>
      <c r="L9" s="348">
        <v>2</v>
      </c>
      <c r="M9" s="348">
        <v>4</v>
      </c>
      <c r="N9" s="348">
        <v>3</v>
      </c>
      <c r="O9" s="348">
        <v>4</v>
      </c>
      <c r="P9" s="348">
        <v>1</v>
      </c>
      <c r="Q9" s="348">
        <v>1</v>
      </c>
      <c r="R9" s="348">
        <v>3</v>
      </c>
      <c r="S9" s="348">
        <v>3</v>
      </c>
      <c r="T9" s="348">
        <v>4</v>
      </c>
      <c r="U9" s="348">
        <v>2</v>
      </c>
      <c r="V9" s="348">
        <v>2</v>
      </c>
      <c r="W9" s="348">
        <v>1</v>
      </c>
      <c r="X9" s="348">
        <v>1</v>
      </c>
      <c r="Y9" s="348">
        <v>4</v>
      </c>
      <c r="Z9" s="348">
        <v>3</v>
      </c>
      <c r="AA9" s="348">
        <v>3</v>
      </c>
      <c r="AB9" s="348">
        <v>2</v>
      </c>
      <c r="AC9" s="348">
        <v>2</v>
      </c>
      <c r="AD9" s="348">
        <v>1</v>
      </c>
      <c r="AE9" s="348">
        <v>2</v>
      </c>
      <c r="AF9" s="348">
        <v>1</v>
      </c>
      <c r="AG9" s="86">
        <v>132</v>
      </c>
      <c r="AH9" s="86">
        <v>5</v>
      </c>
      <c r="AI9" s="86">
        <v>176</v>
      </c>
      <c r="AJ9" s="330">
        <v>0.83</v>
      </c>
      <c r="AK9" s="86">
        <v>20</v>
      </c>
      <c r="AL9" s="86">
        <v>2</v>
      </c>
      <c r="AM9" s="86">
        <v>89</v>
      </c>
      <c r="AN9" s="86">
        <v>34</v>
      </c>
      <c r="AO9" s="86">
        <v>4</v>
      </c>
      <c r="AP9" s="86">
        <v>100</v>
      </c>
    </row>
    <row r="10" spans="1:83" ht="14.25" customHeight="1">
      <c r="A10" s="17">
        <v>2</v>
      </c>
      <c r="B10" s="127" t="str">
        <f>ภาษาไทย!B10</f>
        <v>เด็กชายนัฐพล     เลยกระโทก(ปัญญา)</v>
      </c>
      <c r="C10" s="62">
        <v>2</v>
      </c>
      <c r="D10" s="62">
        <v>3</v>
      </c>
      <c r="E10" s="62">
        <v>2</v>
      </c>
      <c r="F10" s="62">
        <v>3</v>
      </c>
      <c r="G10" s="62">
        <v>2</v>
      </c>
      <c r="H10" s="62">
        <v>3</v>
      </c>
      <c r="I10" s="62">
        <v>2</v>
      </c>
      <c r="J10" s="62">
        <v>3</v>
      </c>
      <c r="K10" s="62">
        <v>2</v>
      </c>
      <c r="L10" s="62">
        <v>3</v>
      </c>
      <c r="M10" s="62">
        <v>2</v>
      </c>
      <c r="N10" s="62">
        <v>3</v>
      </c>
      <c r="O10" s="62">
        <v>2</v>
      </c>
      <c r="P10" s="62">
        <v>3</v>
      </c>
      <c r="Q10" s="62">
        <v>2</v>
      </c>
      <c r="R10" s="62">
        <v>3</v>
      </c>
      <c r="S10" s="62">
        <v>2</v>
      </c>
      <c r="T10" s="62">
        <v>3</v>
      </c>
      <c r="U10" s="62">
        <v>2</v>
      </c>
      <c r="V10" s="62">
        <v>3</v>
      </c>
      <c r="W10" s="62">
        <v>2</v>
      </c>
      <c r="X10" s="62">
        <v>3</v>
      </c>
      <c r="Y10" s="62">
        <v>2</v>
      </c>
      <c r="Z10" s="62">
        <v>3</v>
      </c>
      <c r="AA10" s="62">
        <v>2</v>
      </c>
      <c r="AB10" s="62">
        <v>1</v>
      </c>
      <c r="AC10" s="62">
        <v>2</v>
      </c>
      <c r="AD10" s="62">
        <v>1</v>
      </c>
      <c r="AE10" s="62">
        <v>2</v>
      </c>
      <c r="AF10" s="62">
        <v>1</v>
      </c>
      <c r="AG10" s="86">
        <v>97</v>
      </c>
      <c r="AH10" s="86">
        <v>82</v>
      </c>
      <c r="AI10" s="86">
        <v>34</v>
      </c>
      <c r="AJ10" s="330">
        <v>56</v>
      </c>
      <c r="AK10" s="86">
        <v>33</v>
      </c>
      <c r="AL10" s="86">
        <v>92</v>
      </c>
      <c r="AM10" s="86">
        <v>256</v>
      </c>
      <c r="AN10" s="86">
        <v>154</v>
      </c>
      <c r="AO10" s="86">
        <v>648</v>
      </c>
      <c r="AP10" s="86">
        <v>422</v>
      </c>
    </row>
    <row r="11" spans="1:83" ht="14.25" customHeight="1">
      <c r="A11" s="17">
        <v>3</v>
      </c>
      <c r="B11" s="127" t="str">
        <f>ภาษาไทย!B11</f>
        <v xml:space="preserve">เด็กชายพีรพงศ์     ทำทวี 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86"/>
      <c r="AH11" s="86"/>
      <c r="AI11" s="86"/>
      <c r="AJ11" s="330"/>
      <c r="AK11" s="86"/>
      <c r="AL11" s="86"/>
      <c r="AM11" s="86"/>
      <c r="AN11" s="86"/>
      <c r="AO11" s="86"/>
      <c r="AP11" s="86"/>
    </row>
    <row r="12" spans="1:83" ht="14.25" customHeight="1">
      <c r="A12" s="17">
        <v>4</v>
      </c>
      <c r="B12" s="127" t="str">
        <f>ภาษาไทย!B12</f>
        <v>เด็กชายกฤษฎีเดช      แสนเศษ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86"/>
      <c r="AH12" s="86"/>
      <c r="AI12" s="86"/>
      <c r="AJ12" s="330"/>
      <c r="AK12" s="86"/>
      <c r="AL12" s="86"/>
      <c r="AM12" s="86"/>
      <c r="AN12" s="86"/>
      <c r="AO12" s="86"/>
      <c r="AP12" s="86"/>
    </row>
    <row r="13" spans="1:83" ht="14.25" customHeight="1">
      <c r="A13" s="17">
        <v>5</v>
      </c>
      <c r="B13" s="127" t="str">
        <f>ภาษาไทย!B13</f>
        <v>เด็กชายพัสกร     เสียดกระโทก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86"/>
      <c r="AH13" s="86"/>
      <c r="AI13" s="86"/>
      <c r="AJ13" s="330"/>
      <c r="AK13" s="86"/>
      <c r="AL13" s="86"/>
      <c r="AM13" s="86"/>
      <c r="AN13" s="86"/>
      <c r="AO13" s="86"/>
      <c r="AP13" s="86"/>
    </row>
    <row r="14" spans="1:83" ht="14.25" customHeight="1">
      <c r="A14" s="17">
        <v>6</v>
      </c>
      <c r="B14" s="127" t="str">
        <f>ภาษาไทย!B14</f>
        <v>เด็กหญิงอัญชลี  เขตกระโทก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86"/>
      <c r="AH14" s="86"/>
      <c r="AI14" s="86"/>
      <c r="AJ14" s="330"/>
      <c r="AK14" s="86"/>
      <c r="AL14" s="86"/>
      <c r="AM14" s="86"/>
      <c r="AN14" s="86"/>
      <c r="AO14" s="86"/>
      <c r="AP14" s="86"/>
    </row>
    <row r="15" spans="1:83" ht="14.25" customHeight="1">
      <c r="A15" s="17">
        <v>7</v>
      </c>
      <c r="B15" s="127" t="str">
        <f>ภาษาไทย!B15</f>
        <v>เด็กหญิงนารีรัตน์  พันธ์ลาว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86"/>
      <c r="AH15" s="86"/>
      <c r="AI15" s="86"/>
      <c r="AJ15" s="330"/>
      <c r="AK15" s="86"/>
      <c r="AL15" s="86"/>
      <c r="AM15" s="86"/>
      <c r="AN15" s="86"/>
      <c r="AO15" s="86"/>
      <c r="AP15" s="86"/>
    </row>
    <row r="16" spans="1:83" ht="14.25" customHeight="1">
      <c r="A16" s="17">
        <v>8</v>
      </c>
      <c r="B16" s="127" t="str">
        <f>ภาษาไทย!B16</f>
        <v>เด็กหญิงอรปรียา  แพทย์รังสี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86"/>
      <c r="AH16" s="86"/>
      <c r="AI16" s="86"/>
      <c r="AJ16" s="330"/>
      <c r="AK16" s="86"/>
      <c r="AL16" s="86"/>
      <c r="AM16" s="86"/>
      <c r="AN16" s="86"/>
      <c r="AO16" s="86"/>
      <c r="AP16" s="86"/>
    </row>
    <row r="17" spans="1:42" ht="14.25" customHeight="1">
      <c r="A17" s="17">
        <v>9</v>
      </c>
      <c r="B17" s="127" t="str">
        <f>ภาษาไทย!B17</f>
        <v>เด็กหญิงจันทร์จิรา     เตือประโคน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86"/>
      <c r="AH17" s="86"/>
      <c r="AI17" s="86"/>
      <c r="AJ17" s="330"/>
      <c r="AK17" s="86"/>
      <c r="AL17" s="86"/>
      <c r="AM17" s="86"/>
      <c r="AN17" s="86"/>
      <c r="AO17" s="86"/>
      <c r="AP17" s="86"/>
    </row>
    <row r="18" spans="1:42" ht="14.25" customHeight="1">
      <c r="A18" s="17">
        <v>10</v>
      </c>
      <c r="B18" s="127" t="str">
        <f>ภาษาไทย!B18</f>
        <v>เด็กหญิงอริสา    ศรีสด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86"/>
      <c r="AH18" s="86"/>
      <c r="AI18" s="86"/>
      <c r="AJ18" s="330"/>
      <c r="AK18" s="86"/>
      <c r="AL18" s="86"/>
      <c r="AM18" s="86"/>
      <c r="AN18" s="86"/>
      <c r="AO18" s="86"/>
      <c r="AP18" s="86"/>
    </row>
    <row r="19" spans="1:42" ht="14.25" customHeight="1">
      <c r="A19" s="17">
        <v>11</v>
      </c>
      <c r="B19" s="127" t="str">
        <f>ภาษาไทย!B19</f>
        <v>เด็กหญิงสุวรรวิสา   ราชกระโทก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86"/>
      <c r="AH19" s="86"/>
      <c r="AI19" s="86"/>
      <c r="AJ19" s="330"/>
      <c r="AK19" s="86"/>
      <c r="AL19" s="86"/>
      <c r="AM19" s="86"/>
      <c r="AN19" s="86"/>
      <c r="AO19" s="86"/>
      <c r="AP19" s="86"/>
    </row>
    <row r="20" spans="1:42" ht="14.25" customHeight="1">
      <c r="A20" s="17">
        <v>12</v>
      </c>
      <c r="B20" s="127">
        <f>ภาษาไทย!B20</f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86"/>
      <c r="AH20" s="86"/>
      <c r="AI20" s="86"/>
      <c r="AJ20" s="330"/>
      <c r="AK20" s="86"/>
      <c r="AL20" s="86"/>
      <c r="AM20" s="86"/>
      <c r="AN20" s="86"/>
      <c r="AO20" s="86"/>
      <c r="AP20" s="86"/>
    </row>
    <row r="21" spans="1:42" ht="14.25" customHeight="1">
      <c r="A21" s="17">
        <v>13</v>
      </c>
      <c r="B21" s="127">
        <f>ภาษาไทย!B21</f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86"/>
      <c r="AH21" s="86"/>
      <c r="AI21" s="86"/>
      <c r="AJ21" s="330"/>
      <c r="AK21" s="86"/>
      <c r="AL21" s="86"/>
      <c r="AM21" s="86"/>
      <c r="AN21" s="86"/>
      <c r="AO21" s="86"/>
      <c r="AP21" s="86"/>
    </row>
    <row r="22" spans="1:42" ht="14.25" customHeight="1">
      <c r="A22" s="17">
        <v>14</v>
      </c>
      <c r="B22" s="127">
        <f>ภาษาไทย!B22</f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86"/>
      <c r="AH22" s="86"/>
      <c r="AI22" s="86"/>
      <c r="AJ22" s="330"/>
      <c r="AK22" s="86"/>
      <c r="AL22" s="86"/>
      <c r="AM22" s="86"/>
      <c r="AN22" s="86"/>
      <c r="AO22" s="86"/>
      <c r="AP22" s="86"/>
    </row>
    <row r="23" spans="1:42" ht="14.25" customHeight="1">
      <c r="A23" s="17">
        <v>15</v>
      </c>
      <c r="B23" s="127">
        <f>ภาษาไทย!B23</f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86"/>
      <c r="AH23" s="86"/>
      <c r="AI23" s="86"/>
      <c r="AJ23" s="330"/>
      <c r="AK23" s="86"/>
      <c r="AL23" s="86"/>
      <c r="AM23" s="86"/>
      <c r="AN23" s="86"/>
      <c r="AO23" s="86"/>
      <c r="AP23" s="86"/>
    </row>
    <row r="24" spans="1:42" ht="14.25" customHeight="1">
      <c r="A24" s="17">
        <v>16</v>
      </c>
      <c r="B24" s="127">
        <f>ภาษาไทย!B24</f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86"/>
      <c r="AH24" s="86"/>
      <c r="AI24" s="86"/>
      <c r="AJ24" s="330"/>
      <c r="AK24" s="86"/>
      <c r="AL24" s="86"/>
      <c r="AM24" s="86"/>
      <c r="AN24" s="86"/>
      <c r="AO24" s="86"/>
      <c r="AP24" s="86"/>
    </row>
    <row r="25" spans="1:42" ht="14.25" customHeight="1">
      <c r="A25" s="17">
        <v>17</v>
      </c>
      <c r="B25" s="127">
        <f>ภาษาไทย!B25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86"/>
      <c r="AH25" s="86"/>
      <c r="AI25" s="86"/>
      <c r="AJ25" s="330"/>
      <c r="AK25" s="86"/>
      <c r="AL25" s="86"/>
      <c r="AM25" s="86"/>
      <c r="AN25" s="86"/>
      <c r="AO25" s="86"/>
      <c r="AP25" s="86"/>
    </row>
    <row r="26" spans="1:42" ht="14.25" customHeight="1">
      <c r="A26" s="17">
        <v>18</v>
      </c>
      <c r="B26" s="127">
        <f>ภาษาไทย!B26</f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86"/>
      <c r="AH26" s="86"/>
      <c r="AI26" s="86"/>
      <c r="AJ26" s="330"/>
      <c r="AK26" s="86"/>
      <c r="AL26" s="86"/>
      <c r="AM26" s="86"/>
      <c r="AN26" s="86"/>
      <c r="AO26" s="86"/>
      <c r="AP26" s="86"/>
    </row>
    <row r="27" spans="1:42" ht="14.25" customHeight="1">
      <c r="A27" s="17">
        <v>19</v>
      </c>
      <c r="B27" s="127">
        <f>ภาษาไทย!B27</f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86"/>
      <c r="AH27" s="86"/>
      <c r="AI27" s="86"/>
      <c r="AJ27" s="330"/>
      <c r="AK27" s="86"/>
      <c r="AL27" s="86"/>
      <c r="AM27" s="86"/>
      <c r="AN27" s="86"/>
      <c r="AO27" s="86"/>
      <c r="AP27" s="86"/>
    </row>
    <row r="28" spans="1:42" ht="14.25" customHeight="1">
      <c r="A28" s="17">
        <v>20</v>
      </c>
      <c r="B28" s="127">
        <f>ภาษาไทย!B28</f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86"/>
      <c r="AH28" s="86"/>
      <c r="AI28" s="86"/>
      <c r="AJ28" s="330"/>
      <c r="AK28" s="86"/>
      <c r="AL28" s="86"/>
      <c r="AM28" s="86"/>
      <c r="AN28" s="86"/>
      <c r="AO28" s="86"/>
      <c r="AP28" s="86"/>
    </row>
    <row r="29" spans="1:42" ht="14.25" customHeight="1">
      <c r="A29" s="17">
        <v>21</v>
      </c>
      <c r="B29" s="127">
        <f>ภาษาไทย!B29</f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86"/>
      <c r="AH29" s="86"/>
      <c r="AI29" s="86"/>
      <c r="AJ29" s="330"/>
      <c r="AK29" s="86"/>
      <c r="AL29" s="86"/>
      <c r="AM29" s="86"/>
      <c r="AN29" s="86"/>
      <c r="AO29" s="86"/>
      <c r="AP29" s="86"/>
    </row>
    <row r="30" spans="1:42" ht="14.25" customHeight="1">
      <c r="A30" s="17">
        <v>22</v>
      </c>
      <c r="B30" s="127">
        <f>ภาษาไทย!B30</f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86"/>
      <c r="AH30" s="86"/>
      <c r="AI30" s="86"/>
      <c r="AJ30" s="330"/>
      <c r="AK30" s="86"/>
      <c r="AL30" s="86"/>
      <c r="AM30" s="86"/>
      <c r="AN30" s="86"/>
      <c r="AO30" s="86"/>
      <c r="AP30" s="86"/>
    </row>
    <row r="31" spans="1:42" ht="14.25" customHeight="1">
      <c r="A31" s="17">
        <v>23</v>
      </c>
      <c r="B31" s="127">
        <f>ภาษาไทย!B31</f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86"/>
      <c r="AH31" s="86"/>
      <c r="AI31" s="86"/>
      <c r="AJ31" s="330"/>
      <c r="AK31" s="86"/>
      <c r="AL31" s="86"/>
      <c r="AM31" s="86"/>
      <c r="AN31" s="86"/>
      <c r="AO31" s="86"/>
      <c r="AP31" s="86"/>
    </row>
    <row r="32" spans="1:42" ht="14.25" customHeight="1">
      <c r="A32" s="17">
        <v>24</v>
      </c>
      <c r="B32" s="127">
        <f>ภาษาไทย!B32</f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86"/>
      <c r="AH32" s="86"/>
      <c r="AI32" s="86"/>
      <c r="AJ32" s="330"/>
      <c r="AK32" s="86"/>
      <c r="AL32" s="86"/>
      <c r="AM32" s="86"/>
      <c r="AN32" s="86"/>
      <c r="AO32" s="86"/>
      <c r="AP32" s="86"/>
    </row>
    <row r="33" spans="1:42" ht="14.25" customHeight="1">
      <c r="A33" s="17">
        <v>25</v>
      </c>
      <c r="B33" s="127">
        <f>ภาษาไทย!B33</f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86"/>
      <c r="AH33" s="86"/>
      <c r="AI33" s="86"/>
      <c r="AJ33" s="330"/>
      <c r="AK33" s="86"/>
      <c r="AL33" s="86"/>
      <c r="AM33" s="86"/>
      <c r="AN33" s="86"/>
      <c r="AO33" s="86"/>
      <c r="AP33" s="86"/>
    </row>
    <row r="34" spans="1:42" ht="14.25" customHeight="1">
      <c r="A34" s="17">
        <v>26</v>
      </c>
      <c r="B34" s="127">
        <f>ภาษาไทย!B34</f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86"/>
      <c r="AH34" s="86"/>
      <c r="AI34" s="86"/>
      <c r="AJ34" s="330"/>
      <c r="AK34" s="86"/>
      <c r="AL34" s="86"/>
      <c r="AM34" s="86"/>
      <c r="AN34" s="86"/>
      <c r="AO34" s="86"/>
      <c r="AP34" s="86"/>
    </row>
    <row r="35" spans="1:42" ht="14.25" customHeight="1">
      <c r="A35" s="17">
        <v>27</v>
      </c>
      <c r="B35" s="127">
        <f>ภาษาไทย!B35</f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86"/>
      <c r="AH35" s="86"/>
      <c r="AI35" s="86"/>
      <c r="AJ35" s="330"/>
      <c r="AK35" s="86"/>
      <c r="AL35" s="86"/>
      <c r="AM35" s="86"/>
      <c r="AN35" s="86"/>
      <c r="AO35" s="86"/>
      <c r="AP35" s="86"/>
    </row>
    <row r="36" spans="1:42" ht="14.25" customHeight="1">
      <c r="A36" s="17">
        <v>28</v>
      </c>
      <c r="B36" s="127">
        <f>ภาษาไทย!B36</f>
        <v>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86"/>
      <c r="AH36" s="86"/>
      <c r="AI36" s="86"/>
      <c r="AJ36" s="330"/>
      <c r="AK36" s="86"/>
      <c r="AL36" s="86"/>
      <c r="AM36" s="86"/>
      <c r="AN36" s="86"/>
      <c r="AO36" s="86"/>
      <c r="AP36" s="86"/>
    </row>
    <row r="37" spans="1:42" ht="14.25" customHeight="1">
      <c r="A37" s="17">
        <v>29</v>
      </c>
      <c r="B37" s="127">
        <f>ภาษาไทย!B37</f>
        <v>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86"/>
      <c r="AH37" s="86"/>
      <c r="AI37" s="86"/>
      <c r="AJ37" s="330"/>
      <c r="AK37" s="86"/>
      <c r="AL37" s="86"/>
      <c r="AM37" s="86"/>
      <c r="AN37" s="86"/>
      <c r="AO37" s="86"/>
      <c r="AP37" s="86"/>
    </row>
    <row r="38" spans="1:42" ht="14.25" customHeight="1">
      <c r="A38" s="17">
        <v>30</v>
      </c>
      <c r="B38" s="127">
        <f>ภาษาไทย!B38</f>
        <v>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86"/>
      <c r="AH38" s="86"/>
      <c r="AI38" s="86"/>
      <c r="AJ38" s="330"/>
      <c r="AK38" s="86"/>
      <c r="AL38" s="86"/>
      <c r="AM38" s="86"/>
      <c r="AN38" s="86"/>
      <c r="AO38" s="86"/>
      <c r="AP38" s="86"/>
    </row>
    <row r="39" spans="1:42" ht="14.25" customHeight="1">
      <c r="A39" s="17">
        <v>31</v>
      </c>
      <c r="B39" s="127">
        <f>ภาษาไทย!B39</f>
        <v>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86"/>
      <c r="AH39" s="86"/>
      <c r="AI39" s="86"/>
      <c r="AJ39" s="330"/>
      <c r="AK39" s="86"/>
      <c r="AL39" s="86"/>
      <c r="AM39" s="86"/>
      <c r="AN39" s="86"/>
      <c r="AO39" s="86"/>
      <c r="AP39" s="86"/>
    </row>
    <row r="40" spans="1:42" ht="14.25" customHeight="1">
      <c r="A40" s="17">
        <v>32</v>
      </c>
      <c r="B40" s="127">
        <f>ภาษาไทย!B40</f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86"/>
      <c r="AH40" s="86"/>
      <c r="AI40" s="86"/>
      <c r="AJ40" s="330"/>
      <c r="AK40" s="86"/>
      <c r="AL40" s="86"/>
      <c r="AM40" s="86"/>
      <c r="AN40" s="86"/>
      <c r="AO40" s="86"/>
      <c r="AP40" s="86"/>
    </row>
    <row r="41" spans="1:42" ht="14.25" customHeight="1">
      <c r="A41" s="17">
        <v>33</v>
      </c>
      <c r="B41" s="127">
        <f>ภาษาไทย!B41</f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86"/>
      <c r="AH41" s="86"/>
      <c r="AI41" s="86"/>
      <c r="AJ41" s="330"/>
      <c r="AK41" s="86"/>
      <c r="AL41" s="86"/>
      <c r="AM41" s="86"/>
      <c r="AN41" s="86"/>
      <c r="AO41" s="86"/>
      <c r="AP41" s="86"/>
    </row>
    <row r="42" spans="1:42" ht="14.25" customHeight="1">
      <c r="A42" s="17">
        <v>34</v>
      </c>
      <c r="B42" s="127">
        <f>ภาษาไทย!B42</f>
        <v>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86"/>
      <c r="AH42" s="86"/>
      <c r="AI42" s="86"/>
      <c r="AJ42" s="330"/>
      <c r="AK42" s="86"/>
      <c r="AL42" s="86"/>
      <c r="AM42" s="86"/>
      <c r="AN42" s="86"/>
      <c r="AO42" s="86"/>
      <c r="AP42" s="86"/>
    </row>
    <row r="43" spans="1:42" ht="14.25" customHeight="1">
      <c r="A43" s="17">
        <v>35</v>
      </c>
      <c r="B43" s="127">
        <f>ภาษาไทย!B43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86"/>
      <c r="AH43" s="86"/>
      <c r="AI43" s="86"/>
      <c r="AJ43" s="330"/>
      <c r="AK43" s="86"/>
      <c r="AL43" s="86"/>
      <c r="AM43" s="86"/>
      <c r="AN43" s="86"/>
      <c r="AO43" s="86"/>
      <c r="AP43" s="86"/>
    </row>
    <row r="44" spans="1:42" ht="14.25" customHeight="1">
      <c r="A44" s="17">
        <v>36</v>
      </c>
      <c r="B44" s="127">
        <f>ภาษาไทย!B44</f>
        <v>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86"/>
      <c r="AH44" s="86"/>
      <c r="AI44" s="86"/>
      <c r="AJ44" s="330"/>
      <c r="AK44" s="86"/>
      <c r="AL44" s="86"/>
      <c r="AM44" s="86"/>
      <c r="AN44" s="86"/>
      <c r="AO44" s="86"/>
      <c r="AP44" s="86"/>
    </row>
    <row r="45" spans="1:42" ht="14.25" customHeight="1">
      <c r="A45" s="17">
        <v>37</v>
      </c>
      <c r="B45" s="127">
        <f>ภาษาไทย!B45</f>
        <v>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86"/>
      <c r="AH45" s="86"/>
      <c r="AI45" s="86"/>
      <c r="AJ45" s="330"/>
      <c r="AK45" s="86"/>
      <c r="AL45" s="86"/>
      <c r="AM45" s="86"/>
      <c r="AN45" s="86"/>
      <c r="AO45" s="86"/>
      <c r="AP45" s="86"/>
    </row>
    <row r="46" spans="1:42" ht="14.25" customHeight="1">
      <c r="A46" s="17">
        <v>38</v>
      </c>
      <c r="B46" s="127">
        <f>ภาษาไทย!B46</f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86"/>
      <c r="AH46" s="86"/>
      <c r="AI46" s="86"/>
      <c r="AJ46" s="330"/>
      <c r="AK46" s="86"/>
      <c r="AL46" s="86"/>
      <c r="AM46" s="86"/>
      <c r="AN46" s="86"/>
      <c r="AO46" s="86"/>
      <c r="AP46" s="86"/>
    </row>
    <row r="47" spans="1:42" ht="14.25" customHeight="1">
      <c r="A47" s="17">
        <v>39</v>
      </c>
      <c r="B47" s="127">
        <f>ภาษาไทย!B47</f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86"/>
      <c r="AH47" s="86"/>
      <c r="AI47" s="86"/>
      <c r="AJ47" s="330"/>
      <c r="AK47" s="86"/>
      <c r="AL47" s="86"/>
      <c r="AM47" s="86"/>
      <c r="AN47" s="86"/>
      <c r="AO47" s="86"/>
      <c r="AP47" s="86"/>
    </row>
    <row r="48" spans="1:42" ht="14.25" customHeight="1">
      <c r="A48" s="17">
        <v>40</v>
      </c>
      <c r="B48" s="127">
        <f>ภาษาไทย!B48</f>
        <v>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86"/>
      <c r="AH48" s="86"/>
      <c r="AI48" s="86"/>
      <c r="AJ48" s="330"/>
      <c r="AK48" s="86"/>
      <c r="AL48" s="86"/>
      <c r="AM48" s="86"/>
      <c r="AN48" s="86"/>
      <c r="AO48" s="86"/>
      <c r="AP48" s="86"/>
    </row>
    <row r="49" spans="1:42" ht="14.25" customHeight="1">
      <c r="A49" s="17">
        <v>41</v>
      </c>
      <c r="B49" s="127">
        <f>ภาษาไทย!B49</f>
        <v>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86"/>
      <c r="AH49" s="86"/>
      <c r="AI49" s="86"/>
      <c r="AJ49" s="330"/>
      <c r="AK49" s="86"/>
      <c r="AL49" s="86"/>
      <c r="AM49" s="86"/>
      <c r="AN49" s="86"/>
      <c r="AO49" s="86"/>
      <c r="AP49" s="86"/>
    </row>
    <row r="50" spans="1:42" ht="14.25" customHeight="1">
      <c r="A50" s="17">
        <v>42</v>
      </c>
      <c r="B50" s="127">
        <f>ภาษาไทย!B50</f>
        <v>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86"/>
      <c r="AH50" s="86"/>
      <c r="AI50" s="86"/>
      <c r="AJ50" s="330"/>
      <c r="AK50" s="86"/>
      <c r="AL50" s="86"/>
      <c r="AM50" s="86"/>
      <c r="AN50" s="86"/>
      <c r="AO50" s="86"/>
      <c r="AP50" s="86"/>
    </row>
    <row r="51" spans="1:42" ht="14.25" customHeight="1">
      <c r="A51" s="17">
        <v>43</v>
      </c>
      <c r="B51" s="127">
        <f>ภาษาไทย!B51</f>
        <v>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86"/>
      <c r="AH51" s="86"/>
      <c r="AI51" s="86"/>
      <c r="AJ51" s="330"/>
      <c r="AK51" s="86"/>
      <c r="AL51" s="86"/>
      <c r="AM51" s="86"/>
      <c r="AN51" s="86"/>
      <c r="AO51" s="86"/>
      <c r="AP51" s="86"/>
    </row>
    <row r="52" spans="1:42" ht="14.25" customHeight="1">
      <c r="A52" s="17">
        <v>44</v>
      </c>
      <c r="B52" s="127">
        <f>ภาษาไทย!B52</f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86"/>
      <c r="AH52" s="86"/>
      <c r="AI52" s="86"/>
      <c r="AJ52" s="330"/>
      <c r="AK52" s="86"/>
      <c r="AL52" s="86"/>
      <c r="AM52" s="86"/>
      <c r="AN52" s="86"/>
      <c r="AO52" s="86"/>
      <c r="AP52" s="86"/>
    </row>
    <row r="53" spans="1:42" ht="14.25" customHeight="1">
      <c r="A53" s="17">
        <v>45</v>
      </c>
      <c r="B53" s="127">
        <f>ภาษาไทย!B53</f>
        <v>0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86"/>
      <c r="AH53" s="86"/>
      <c r="AI53" s="86"/>
      <c r="AJ53" s="330"/>
      <c r="AK53" s="86"/>
      <c r="AL53" s="86"/>
      <c r="AM53" s="86"/>
      <c r="AN53" s="86"/>
      <c r="AO53" s="86"/>
      <c r="AP53" s="86"/>
    </row>
    <row r="54" spans="1:42" ht="14.25" customHeight="1">
      <c r="A54" s="17">
        <v>46</v>
      </c>
      <c r="B54" s="127">
        <f>ภาษาไทย!B54</f>
        <v>0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86"/>
      <c r="AH54" s="86"/>
      <c r="AI54" s="86"/>
      <c r="AJ54" s="330"/>
      <c r="AK54" s="86"/>
      <c r="AL54" s="86"/>
      <c r="AM54" s="86"/>
      <c r="AN54" s="86"/>
      <c r="AO54" s="86"/>
      <c r="AP54" s="86"/>
    </row>
    <row r="55" spans="1:42" ht="14.25" customHeight="1">
      <c r="A55" s="17">
        <v>47</v>
      </c>
      <c r="B55" s="127">
        <f>ภาษาไทย!B55</f>
        <v>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86"/>
      <c r="AH55" s="86"/>
      <c r="AI55" s="86"/>
      <c r="AJ55" s="330"/>
      <c r="AK55" s="86"/>
      <c r="AL55" s="86"/>
      <c r="AM55" s="86"/>
      <c r="AN55" s="86"/>
      <c r="AO55" s="86"/>
      <c r="AP55" s="86"/>
    </row>
    <row r="56" spans="1:42" ht="14.25" customHeight="1">
      <c r="A56" s="17">
        <v>48</v>
      </c>
      <c r="B56" s="127">
        <f>ภาษาไทย!B56</f>
        <v>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86"/>
      <c r="AH56" s="86"/>
      <c r="AI56" s="86"/>
      <c r="AJ56" s="330"/>
      <c r="AK56" s="86"/>
      <c r="AL56" s="86"/>
      <c r="AM56" s="86"/>
      <c r="AN56" s="86"/>
      <c r="AO56" s="86"/>
      <c r="AP56" s="86"/>
    </row>
    <row r="57" spans="1:42" ht="14.25" customHeight="1">
      <c r="A57" s="17">
        <v>49</v>
      </c>
      <c r="B57" s="127">
        <f>ภาษาไทย!B57</f>
        <v>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86"/>
      <c r="AH57" s="86"/>
      <c r="AI57" s="86"/>
      <c r="AJ57" s="330"/>
      <c r="AK57" s="86"/>
      <c r="AL57" s="86"/>
      <c r="AM57" s="86"/>
      <c r="AN57" s="86"/>
      <c r="AO57" s="86"/>
      <c r="AP57" s="86"/>
    </row>
    <row r="58" spans="1:42" ht="14.25" customHeight="1">
      <c r="A58" s="17">
        <v>50</v>
      </c>
      <c r="B58" s="127">
        <f>ภาษาไทย!B58</f>
        <v>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86"/>
      <c r="AH58" s="86"/>
      <c r="AI58" s="86"/>
      <c r="AJ58" s="330"/>
      <c r="AK58" s="86"/>
      <c r="AL58" s="86"/>
      <c r="AM58" s="86"/>
      <c r="AN58" s="86"/>
      <c r="AO58" s="86"/>
      <c r="AP58" s="86"/>
    </row>
    <row r="59" spans="1:42" ht="14.25" customHeight="1">
      <c r="A59" s="17">
        <v>51</v>
      </c>
      <c r="B59" s="127">
        <f>ภาษาไทย!B59</f>
        <v>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86"/>
      <c r="AH59" s="86"/>
      <c r="AI59" s="86"/>
      <c r="AJ59" s="330"/>
      <c r="AK59" s="86"/>
      <c r="AL59" s="86"/>
      <c r="AM59" s="86"/>
      <c r="AN59" s="86"/>
      <c r="AO59" s="86"/>
      <c r="AP59" s="86"/>
    </row>
    <row r="60" spans="1:42" ht="14.25" customHeight="1">
      <c r="A60" s="17">
        <v>52</v>
      </c>
      <c r="B60" s="127">
        <f>ภาษาไทย!B60</f>
        <v>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86"/>
      <c r="AH60" s="86"/>
      <c r="AI60" s="86"/>
      <c r="AJ60" s="330"/>
      <c r="AK60" s="86"/>
      <c r="AL60" s="86"/>
      <c r="AM60" s="86"/>
      <c r="AN60" s="86"/>
      <c r="AO60" s="86"/>
      <c r="AP60" s="86"/>
    </row>
    <row r="61" spans="1:42" ht="14.25" customHeight="1">
      <c r="A61" s="17">
        <v>53</v>
      </c>
      <c r="B61" s="127">
        <f>ภาษาไทย!B61</f>
        <v>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86"/>
      <c r="AH61" s="86"/>
      <c r="AI61" s="86"/>
      <c r="AJ61" s="330"/>
      <c r="AK61" s="86"/>
      <c r="AL61" s="86"/>
      <c r="AM61" s="86"/>
      <c r="AN61" s="86"/>
      <c r="AO61" s="86"/>
      <c r="AP61" s="86"/>
    </row>
    <row r="62" spans="1:42" ht="14.25" customHeight="1">
      <c r="A62" s="17">
        <v>54</v>
      </c>
      <c r="B62" s="127">
        <f>ภาษาไทย!B62</f>
        <v>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6"/>
      <c r="AH62" s="86"/>
      <c r="AI62" s="86"/>
      <c r="AJ62" s="330"/>
      <c r="AK62" s="86"/>
      <c r="AL62" s="86"/>
      <c r="AM62" s="86"/>
      <c r="AN62" s="86"/>
      <c r="AO62" s="86"/>
      <c r="AP62" s="86"/>
    </row>
    <row r="63" spans="1:42" ht="14.25" customHeight="1">
      <c r="A63" s="17">
        <v>55</v>
      </c>
      <c r="B63" s="127">
        <f>ภาษาไทย!B63</f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86"/>
      <c r="AH63" s="86"/>
      <c r="AI63" s="86"/>
      <c r="AJ63" s="330"/>
      <c r="AK63" s="86"/>
      <c r="AL63" s="86"/>
      <c r="AM63" s="86"/>
      <c r="AN63" s="86"/>
      <c r="AO63" s="86"/>
      <c r="AP63" s="86"/>
    </row>
    <row r="64" spans="1:42" ht="14.25" customHeight="1">
      <c r="A64" s="17">
        <v>56</v>
      </c>
      <c r="B64" s="127">
        <f>ภาษาไทย!B64</f>
        <v>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86"/>
      <c r="AH64" s="86"/>
      <c r="AI64" s="86"/>
      <c r="AJ64" s="330"/>
      <c r="AK64" s="86"/>
      <c r="AL64" s="86"/>
      <c r="AM64" s="86"/>
      <c r="AN64" s="86"/>
      <c r="AO64" s="86"/>
      <c r="AP64" s="86"/>
    </row>
    <row r="65" spans="1:83" ht="14.25" customHeight="1">
      <c r="A65" s="17">
        <v>57</v>
      </c>
      <c r="B65" s="127">
        <f>ภาษาไทย!B65</f>
        <v>0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86"/>
      <c r="AH65" s="86"/>
      <c r="AI65" s="86"/>
      <c r="AJ65" s="330"/>
      <c r="AK65" s="86"/>
      <c r="AL65" s="86"/>
      <c r="AM65" s="86"/>
      <c r="AN65" s="86"/>
      <c r="AO65" s="86"/>
      <c r="AP65" s="86"/>
    </row>
    <row r="66" spans="1:83" ht="14.25" customHeight="1">
      <c r="A66" s="17">
        <v>58</v>
      </c>
      <c r="B66" s="127">
        <f>ภาษาไทย!B66</f>
        <v>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86"/>
      <c r="AH66" s="86"/>
      <c r="AI66" s="86"/>
      <c r="AJ66" s="330"/>
      <c r="AK66" s="86"/>
      <c r="AL66" s="86"/>
      <c r="AM66" s="86"/>
      <c r="AN66" s="86"/>
      <c r="AO66" s="86"/>
      <c r="AP66" s="86"/>
    </row>
    <row r="67" spans="1:83" ht="14.25" customHeight="1">
      <c r="A67" s="17">
        <v>59</v>
      </c>
      <c r="B67" s="127">
        <f>ภาษาไทย!B67</f>
        <v>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86"/>
      <c r="AH67" s="86"/>
      <c r="AI67" s="86"/>
      <c r="AJ67" s="330"/>
      <c r="AK67" s="86"/>
      <c r="AL67" s="86"/>
      <c r="AM67" s="86"/>
      <c r="AN67" s="86"/>
      <c r="AO67" s="86"/>
      <c r="AP67" s="86"/>
    </row>
    <row r="68" spans="1:83" ht="14.25" customHeight="1">
      <c r="A68" s="18">
        <v>60</v>
      </c>
      <c r="B68" s="127">
        <f>ภาษาไทย!B68</f>
        <v>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86"/>
      <c r="AH68" s="86"/>
      <c r="AI68" s="86"/>
      <c r="AJ68" s="330"/>
      <c r="AK68" s="86"/>
      <c r="AL68" s="86"/>
      <c r="AM68" s="86"/>
      <c r="AN68" s="86"/>
      <c r="AO68" s="86"/>
      <c r="AP68" s="86"/>
    </row>
    <row r="69" spans="1:83" ht="33.75" customHeight="1">
      <c r="A69" s="428" t="s">
        <v>11</v>
      </c>
      <c r="B69" s="428"/>
      <c r="C69" s="22">
        <f t="shared" ref="C69:AA69" si="0">COUNTIF(C9:C68,"1")</f>
        <v>0</v>
      </c>
      <c r="D69" s="22">
        <f t="shared" si="0"/>
        <v>0</v>
      </c>
      <c r="E69" s="22">
        <f t="shared" si="0"/>
        <v>1</v>
      </c>
      <c r="F69" s="22">
        <f t="shared" si="0"/>
        <v>0</v>
      </c>
      <c r="G69" s="22">
        <f t="shared" si="0"/>
        <v>0</v>
      </c>
      <c r="H69" s="22">
        <f t="shared" si="0"/>
        <v>0</v>
      </c>
      <c r="I69" s="22">
        <f t="shared" si="0"/>
        <v>0</v>
      </c>
      <c r="J69" s="22">
        <f t="shared" si="0"/>
        <v>0</v>
      </c>
      <c r="K69" s="22">
        <f t="shared" si="0"/>
        <v>0</v>
      </c>
      <c r="L69" s="22">
        <f t="shared" si="0"/>
        <v>0</v>
      </c>
      <c r="M69" s="22">
        <f t="shared" si="0"/>
        <v>0</v>
      </c>
      <c r="N69" s="22">
        <f t="shared" si="0"/>
        <v>0</v>
      </c>
      <c r="O69" s="22">
        <f t="shared" si="0"/>
        <v>0</v>
      </c>
      <c r="P69" s="22">
        <f t="shared" si="0"/>
        <v>1</v>
      </c>
      <c r="Q69" s="22">
        <f t="shared" si="0"/>
        <v>1</v>
      </c>
      <c r="R69" s="22">
        <f t="shared" si="0"/>
        <v>0</v>
      </c>
      <c r="S69" s="22">
        <f t="shared" si="0"/>
        <v>0</v>
      </c>
      <c r="T69" s="22">
        <f t="shared" si="0"/>
        <v>0</v>
      </c>
      <c r="U69" s="22">
        <f t="shared" si="0"/>
        <v>0</v>
      </c>
      <c r="V69" s="22">
        <f t="shared" si="0"/>
        <v>0</v>
      </c>
      <c r="W69" s="22">
        <f t="shared" si="0"/>
        <v>1</v>
      </c>
      <c r="X69" s="22">
        <f t="shared" si="0"/>
        <v>1</v>
      </c>
      <c r="Y69" s="22">
        <f t="shared" si="0"/>
        <v>0</v>
      </c>
      <c r="Z69" s="22">
        <f t="shared" si="0"/>
        <v>0</v>
      </c>
      <c r="AA69" s="22">
        <f t="shared" si="0"/>
        <v>0</v>
      </c>
      <c r="AB69" s="22">
        <f t="shared" ref="AB69:AF69" si="1">COUNTIF(AB9:AB68,"1")</f>
        <v>1</v>
      </c>
      <c r="AC69" s="22">
        <f t="shared" si="1"/>
        <v>0</v>
      </c>
      <c r="AD69" s="22">
        <f t="shared" si="1"/>
        <v>2</v>
      </c>
      <c r="AE69" s="22">
        <f t="shared" si="1"/>
        <v>0</v>
      </c>
      <c r="AF69" s="22">
        <f t="shared" si="1"/>
        <v>2</v>
      </c>
      <c r="AG69" s="87"/>
      <c r="AH69" s="87"/>
      <c r="AI69" s="87"/>
      <c r="AJ69" s="87"/>
      <c r="AK69" s="87"/>
      <c r="AL69" s="87"/>
      <c r="AM69" s="87"/>
      <c r="AN69" s="87"/>
      <c r="AO69" s="87"/>
      <c r="AP69" s="87"/>
    </row>
    <row r="70" spans="1:83" ht="33.75" customHeight="1">
      <c r="A70" s="424" t="s">
        <v>12</v>
      </c>
      <c r="B70" s="424"/>
      <c r="C70" s="23">
        <f>COUNTIF(C9:C68,"2")</f>
        <v>2</v>
      </c>
      <c r="D70" s="23">
        <f>COUNTIF(D9:D68,"2")</f>
        <v>0</v>
      </c>
      <c r="E70" s="23">
        <f>COUNTIF(E9:E68,"2")</f>
        <v>1</v>
      </c>
      <c r="F70" s="23">
        <f t="shared" ref="F70:AA70" si="2">COUNTIF(F9:F68,"2")</f>
        <v>1</v>
      </c>
      <c r="G70" s="23">
        <f t="shared" si="2"/>
        <v>2</v>
      </c>
      <c r="H70" s="23">
        <f t="shared" si="2"/>
        <v>0</v>
      </c>
      <c r="I70" s="23">
        <f t="shared" si="2"/>
        <v>1</v>
      </c>
      <c r="J70" s="23">
        <f t="shared" si="2"/>
        <v>0</v>
      </c>
      <c r="K70" s="23">
        <f t="shared" si="2"/>
        <v>1</v>
      </c>
      <c r="L70" s="23">
        <f t="shared" si="2"/>
        <v>1</v>
      </c>
      <c r="M70" s="23">
        <f t="shared" si="2"/>
        <v>1</v>
      </c>
      <c r="N70" s="23">
        <f t="shared" si="2"/>
        <v>0</v>
      </c>
      <c r="O70" s="23">
        <f t="shared" si="2"/>
        <v>1</v>
      </c>
      <c r="P70" s="23">
        <f t="shared" si="2"/>
        <v>0</v>
      </c>
      <c r="Q70" s="23">
        <f t="shared" si="2"/>
        <v>1</v>
      </c>
      <c r="R70" s="23">
        <f t="shared" si="2"/>
        <v>0</v>
      </c>
      <c r="S70" s="23">
        <f t="shared" si="2"/>
        <v>1</v>
      </c>
      <c r="T70" s="23">
        <f t="shared" si="2"/>
        <v>0</v>
      </c>
      <c r="U70" s="23">
        <f t="shared" si="2"/>
        <v>2</v>
      </c>
      <c r="V70" s="23">
        <f t="shared" si="2"/>
        <v>1</v>
      </c>
      <c r="W70" s="23">
        <f t="shared" si="2"/>
        <v>1</v>
      </c>
      <c r="X70" s="23">
        <f t="shared" si="2"/>
        <v>0</v>
      </c>
      <c r="Y70" s="23">
        <f t="shared" si="2"/>
        <v>1</v>
      </c>
      <c r="Z70" s="23">
        <f t="shared" si="2"/>
        <v>0</v>
      </c>
      <c r="AA70" s="23">
        <f t="shared" si="2"/>
        <v>1</v>
      </c>
      <c r="AB70" s="23">
        <f t="shared" ref="AB70:AF70" si="3">COUNTIF(AB9:AB68,"2")</f>
        <v>1</v>
      </c>
      <c r="AC70" s="23">
        <f t="shared" si="3"/>
        <v>2</v>
      </c>
      <c r="AD70" s="23">
        <f t="shared" si="3"/>
        <v>0</v>
      </c>
      <c r="AE70" s="23">
        <f t="shared" si="3"/>
        <v>2</v>
      </c>
      <c r="AF70" s="23">
        <f t="shared" si="3"/>
        <v>0</v>
      </c>
      <c r="AG70" s="88"/>
      <c r="AH70" s="88"/>
      <c r="AI70" s="88"/>
      <c r="AJ70" s="88"/>
      <c r="AK70" s="88"/>
      <c r="AL70" s="88"/>
      <c r="AM70" s="88"/>
      <c r="AN70" s="88"/>
      <c r="AO70" s="88"/>
      <c r="AP70" s="88"/>
    </row>
    <row r="71" spans="1:83" ht="15" customHeight="1">
      <c r="A71" s="424" t="s">
        <v>13</v>
      </c>
      <c r="B71" s="424"/>
      <c r="C71" s="23">
        <f t="shared" ref="C71:AA71" si="4">COUNTIF(C9:C68,"3")</f>
        <v>0</v>
      </c>
      <c r="D71" s="23">
        <f t="shared" si="4"/>
        <v>1</v>
      </c>
      <c r="E71" s="23">
        <f t="shared" si="4"/>
        <v>0</v>
      </c>
      <c r="F71" s="23">
        <f t="shared" si="4"/>
        <v>1</v>
      </c>
      <c r="G71" s="23">
        <f t="shared" si="4"/>
        <v>0</v>
      </c>
      <c r="H71" s="23">
        <f t="shared" si="4"/>
        <v>2</v>
      </c>
      <c r="I71" s="23">
        <f t="shared" si="4"/>
        <v>1</v>
      </c>
      <c r="J71" s="23">
        <f t="shared" si="4"/>
        <v>1</v>
      </c>
      <c r="K71" s="23">
        <f t="shared" si="4"/>
        <v>1</v>
      </c>
      <c r="L71" s="23">
        <f t="shared" si="4"/>
        <v>1</v>
      </c>
      <c r="M71" s="23">
        <f t="shared" si="4"/>
        <v>0</v>
      </c>
      <c r="N71" s="23">
        <f t="shared" si="4"/>
        <v>2</v>
      </c>
      <c r="O71" s="23">
        <f t="shared" si="4"/>
        <v>0</v>
      </c>
      <c r="P71" s="23">
        <f t="shared" si="4"/>
        <v>1</v>
      </c>
      <c r="Q71" s="23">
        <f t="shared" si="4"/>
        <v>0</v>
      </c>
      <c r="R71" s="23">
        <f t="shared" si="4"/>
        <v>2</v>
      </c>
      <c r="S71" s="23">
        <f t="shared" si="4"/>
        <v>1</v>
      </c>
      <c r="T71" s="23">
        <f t="shared" si="4"/>
        <v>1</v>
      </c>
      <c r="U71" s="23">
        <f t="shared" si="4"/>
        <v>0</v>
      </c>
      <c r="V71" s="23">
        <f t="shared" si="4"/>
        <v>1</v>
      </c>
      <c r="W71" s="23">
        <f t="shared" si="4"/>
        <v>0</v>
      </c>
      <c r="X71" s="23">
        <f t="shared" si="4"/>
        <v>1</v>
      </c>
      <c r="Y71" s="23">
        <f t="shared" si="4"/>
        <v>0</v>
      </c>
      <c r="Z71" s="23">
        <f t="shared" si="4"/>
        <v>2</v>
      </c>
      <c r="AA71" s="23">
        <f t="shared" si="4"/>
        <v>1</v>
      </c>
      <c r="AB71" s="23">
        <f t="shared" ref="AB71:AF71" si="5">COUNTIF(AB9:AB68,"3")</f>
        <v>0</v>
      </c>
      <c r="AC71" s="23">
        <f t="shared" si="5"/>
        <v>0</v>
      </c>
      <c r="AD71" s="23">
        <f t="shared" si="5"/>
        <v>0</v>
      </c>
      <c r="AE71" s="23">
        <f t="shared" si="5"/>
        <v>0</v>
      </c>
      <c r="AF71" s="23">
        <f t="shared" si="5"/>
        <v>0</v>
      </c>
      <c r="AG71" s="88"/>
      <c r="AH71" s="88"/>
      <c r="AI71" s="88"/>
      <c r="AJ71" s="88"/>
      <c r="AK71" s="88"/>
      <c r="AL71" s="88"/>
      <c r="AM71" s="88"/>
      <c r="AN71" s="88"/>
      <c r="AO71" s="88"/>
      <c r="AP71" s="88"/>
    </row>
    <row r="72" spans="1:83" ht="15" customHeight="1">
      <c r="A72" s="424" t="s">
        <v>14</v>
      </c>
      <c r="B72" s="424"/>
      <c r="C72" s="23">
        <f t="shared" ref="C72:AA72" si="6">COUNTIF(C9:C68,"4")</f>
        <v>0</v>
      </c>
      <c r="D72" s="23">
        <f t="shared" si="6"/>
        <v>1</v>
      </c>
      <c r="E72" s="23">
        <f t="shared" si="6"/>
        <v>0</v>
      </c>
      <c r="F72" s="23">
        <f t="shared" si="6"/>
        <v>0</v>
      </c>
      <c r="G72" s="23">
        <f t="shared" si="6"/>
        <v>0</v>
      </c>
      <c r="H72" s="23">
        <f t="shared" si="6"/>
        <v>0</v>
      </c>
      <c r="I72" s="23">
        <f t="shared" si="6"/>
        <v>0</v>
      </c>
      <c r="J72" s="23">
        <f t="shared" si="6"/>
        <v>1</v>
      </c>
      <c r="K72" s="23">
        <f t="shared" si="6"/>
        <v>0</v>
      </c>
      <c r="L72" s="23">
        <f t="shared" si="6"/>
        <v>0</v>
      </c>
      <c r="M72" s="23">
        <f t="shared" si="6"/>
        <v>1</v>
      </c>
      <c r="N72" s="23">
        <f t="shared" si="6"/>
        <v>0</v>
      </c>
      <c r="O72" s="23">
        <f t="shared" si="6"/>
        <v>1</v>
      </c>
      <c r="P72" s="23">
        <f t="shared" si="6"/>
        <v>0</v>
      </c>
      <c r="Q72" s="23">
        <f t="shared" si="6"/>
        <v>0</v>
      </c>
      <c r="R72" s="23">
        <f t="shared" si="6"/>
        <v>0</v>
      </c>
      <c r="S72" s="23">
        <f t="shared" si="6"/>
        <v>0</v>
      </c>
      <c r="T72" s="23">
        <f t="shared" si="6"/>
        <v>1</v>
      </c>
      <c r="U72" s="23">
        <f t="shared" si="6"/>
        <v>0</v>
      </c>
      <c r="V72" s="23">
        <f t="shared" si="6"/>
        <v>0</v>
      </c>
      <c r="W72" s="23">
        <f t="shared" si="6"/>
        <v>0</v>
      </c>
      <c r="X72" s="23">
        <f t="shared" si="6"/>
        <v>0</v>
      </c>
      <c r="Y72" s="23">
        <f t="shared" si="6"/>
        <v>1</v>
      </c>
      <c r="Z72" s="23">
        <f t="shared" si="6"/>
        <v>0</v>
      </c>
      <c r="AA72" s="23">
        <f t="shared" si="6"/>
        <v>0</v>
      </c>
      <c r="AB72" s="23">
        <f t="shared" ref="AB72:AF72" si="7">COUNTIF(AB9:AB68,"4")</f>
        <v>0</v>
      </c>
      <c r="AC72" s="23">
        <f t="shared" si="7"/>
        <v>0</v>
      </c>
      <c r="AD72" s="23">
        <f t="shared" si="7"/>
        <v>0</v>
      </c>
      <c r="AE72" s="23">
        <f t="shared" si="7"/>
        <v>0</v>
      </c>
      <c r="AF72" s="23">
        <f t="shared" si="7"/>
        <v>0</v>
      </c>
      <c r="AG72" s="88"/>
      <c r="AH72" s="88"/>
      <c r="AI72" s="88"/>
      <c r="AJ72" s="88"/>
      <c r="AK72" s="88"/>
      <c r="AL72" s="88"/>
      <c r="AM72" s="88"/>
      <c r="AN72" s="88"/>
      <c r="AO72" s="88"/>
      <c r="AP72" s="88"/>
    </row>
    <row r="73" spans="1:83" ht="15" customHeight="1">
      <c r="A73" s="425" t="s">
        <v>2</v>
      </c>
      <c r="B73" s="425"/>
      <c r="C73" s="24">
        <f t="shared" ref="C73:AA73" si="8">COUNTIF(C9:C68,"0")</f>
        <v>0</v>
      </c>
      <c r="D73" s="24">
        <f t="shared" si="8"/>
        <v>0</v>
      </c>
      <c r="E73" s="24">
        <f t="shared" si="8"/>
        <v>0</v>
      </c>
      <c r="F73" s="24">
        <f t="shared" si="8"/>
        <v>0</v>
      </c>
      <c r="G73" s="24">
        <f t="shared" si="8"/>
        <v>0</v>
      </c>
      <c r="H73" s="24">
        <f t="shared" si="8"/>
        <v>0</v>
      </c>
      <c r="I73" s="24">
        <f t="shared" si="8"/>
        <v>0</v>
      </c>
      <c r="J73" s="24">
        <f t="shared" si="8"/>
        <v>0</v>
      </c>
      <c r="K73" s="24">
        <f t="shared" si="8"/>
        <v>0</v>
      </c>
      <c r="L73" s="24">
        <f t="shared" si="8"/>
        <v>0</v>
      </c>
      <c r="M73" s="24">
        <f t="shared" si="8"/>
        <v>0</v>
      </c>
      <c r="N73" s="24">
        <f t="shared" si="8"/>
        <v>0</v>
      </c>
      <c r="O73" s="24">
        <f t="shared" si="8"/>
        <v>0</v>
      </c>
      <c r="P73" s="24">
        <f t="shared" si="8"/>
        <v>0</v>
      </c>
      <c r="Q73" s="24">
        <f t="shared" si="8"/>
        <v>0</v>
      </c>
      <c r="R73" s="24">
        <f t="shared" si="8"/>
        <v>0</v>
      </c>
      <c r="S73" s="24">
        <f t="shared" si="8"/>
        <v>0</v>
      </c>
      <c r="T73" s="24">
        <f t="shared" si="8"/>
        <v>0</v>
      </c>
      <c r="U73" s="24">
        <f t="shared" si="8"/>
        <v>0</v>
      </c>
      <c r="V73" s="24">
        <f t="shared" si="8"/>
        <v>0</v>
      </c>
      <c r="W73" s="24">
        <f t="shared" si="8"/>
        <v>0</v>
      </c>
      <c r="X73" s="24">
        <f t="shared" si="8"/>
        <v>0</v>
      </c>
      <c r="Y73" s="24">
        <f t="shared" si="8"/>
        <v>0</v>
      </c>
      <c r="Z73" s="24">
        <f t="shared" si="8"/>
        <v>0</v>
      </c>
      <c r="AA73" s="24">
        <f t="shared" si="8"/>
        <v>0</v>
      </c>
      <c r="AB73" s="24">
        <f t="shared" ref="AB73:AF73" si="9">COUNTIF(AB9:AB68,"0")</f>
        <v>0</v>
      </c>
      <c r="AC73" s="24">
        <f t="shared" si="9"/>
        <v>0</v>
      </c>
      <c r="AD73" s="24">
        <f t="shared" si="9"/>
        <v>0</v>
      </c>
      <c r="AE73" s="24">
        <f t="shared" si="9"/>
        <v>0</v>
      </c>
      <c r="AF73" s="24">
        <f t="shared" si="9"/>
        <v>0</v>
      </c>
      <c r="AG73" s="89"/>
      <c r="AH73" s="89"/>
      <c r="AI73" s="89"/>
      <c r="AJ73" s="89"/>
      <c r="AK73" s="89"/>
      <c r="AL73" s="89"/>
      <c r="AM73" s="89"/>
      <c r="AN73" s="89"/>
      <c r="AO73" s="89"/>
      <c r="AP73" s="89"/>
    </row>
    <row r="74" spans="1:83" ht="15" customHeight="1">
      <c r="A74" s="429" t="s">
        <v>3</v>
      </c>
      <c r="B74" s="429"/>
      <c r="C74" s="25">
        <f t="shared" ref="C74:AA74" si="10">SUM(C69:C73)</f>
        <v>2</v>
      </c>
      <c r="D74" s="25">
        <f t="shared" si="10"/>
        <v>2</v>
      </c>
      <c r="E74" s="25">
        <f t="shared" si="10"/>
        <v>2</v>
      </c>
      <c r="F74" s="25">
        <f t="shared" si="10"/>
        <v>2</v>
      </c>
      <c r="G74" s="25">
        <f t="shared" si="10"/>
        <v>2</v>
      </c>
      <c r="H74" s="25">
        <f t="shared" si="10"/>
        <v>2</v>
      </c>
      <c r="I74" s="25">
        <f t="shared" si="10"/>
        <v>2</v>
      </c>
      <c r="J74" s="25">
        <f t="shared" si="10"/>
        <v>2</v>
      </c>
      <c r="K74" s="25">
        <f t="shared" si="10"/>
        <v>2</v>
      </c>
      <c r="L74" s="25">
        <f t="shared" si="10"/>
        <v>2</v>
      </c>
      <c r="M74" s="25">
        <f t="shared" si="10"/>
        <v>2</v>
      </c>
      <c r="N74" s="25">
        <f t="shared" si="10"/>
        <v>2</v>
      </c>
      <c r="O74" s="25">
        <f t="shared" si="10"/>
        <v>2</v>
      </c>
      <c r="P74" s="25">
        <f t="shared" si="10"/>
        <v>2</v>
      </c>
      <c r="Q74" s="25">
        <f t="shared" si="10"/>
        <v>2</v>
      </c>
      <c r="R74" s="25">
        <f t="shared" si="10"/>
        <v>2</v>
      </c>
      <c r="S74" s="25">
        <f t="shared" si="10"/>
        <v>2</v>
      </c>
      <c r="T74" s="25">
        <f t="shared" si="10"/>
        <v>2</v>
      </c>
      <c r="U74" s="25">
        <f t="shared" si="10"/>
        <v>2</v>
      </c>
      <c r="V74" s="25">
        <f t="shared" si="10"/>
        <v>2</v>
      </c>
      <c r="W74" s="25">
        <f t="shared" si="10"/>
        <v>2</v>
      </c>
      <c r="X74" s="25">
        <f t="shared" si="10"/>
        <v>2</v>
      </c>
      <c r="Y74" s="25">
        <f t="shared" si="10"/>
        <v>2</v>
      </c>
      <c r="Z74" s="25">
        <f t="shared" si="10"/>
        <v>2</v>
      </c>
      <c r="AA74" s="25">
        <f t="shared" si="10"/>
        <v>2</v>
      </c>
      <c r="AB74" s="25">
        <f t="shared" ref="AB74:AF74" si="11">SUM(AB69:AB73)</f>
        <v>2</v>
      </c>
      <c r="AC74" s="25">
        <f t="shared" si="11"/>
        <v>2</v>
      </c>
      <c r="AD74" s="25">
        <f t="shared" si="11"/>
        <v>2</v>
      </c>
      <c r="AE74" s="25">
        <f t="shared" si="11"/>
        <v>2</v>
      </c>
      <c r="AF74" s="25">
        <f t="shared" si="11"/>
        <v>2</v>
      </c>
      <c r="AG74" s="84"/>
      <c r="AH74" s="84"/>
      <c r="AI74" s="84"/>
      <c r="AJ74" s="84"/>
      <c r="AK74" s="84"/>
      <c r="AL74" s="84"/>
      <c r="AM74" s="84"/>
      <c r="AN74" s="84"/>
      <c r="AO74" s="84"/>
      <c r="AP74" s="84"/>
    </row>
    <row r="75" spans="1:83" ht="15" customHeight="1">
      <c r="A75" s="26">
        <f>ภาษาไทย!$A$75</f>
        <v>11</v>
      </c>
      <c r="B75" s="27" t="s">
        <v>15</v>
      </c>
      <c r="C75" s="28">
        <f>COUNTIF(C9:C68,C7)</f>
        <v>2</v>
      </c>
      <c r="D75" s="28">
        <f t="shared" ref="D75:AP75" si="12">COUNTIF(D9:D68,D7)</f>
        <v>1</v>
      </c>
      <c r="E75" s="28">
        <f t="shared" si="12"/>
        <v>1</v>
      </c>
      <c r="F75" s="28">
        <f t="shared" si="12"/>
        <v>1</v>
      </c>
      <c r="G75" s="28">
        <f t="shared" si="12"/>
        <v>2</v>
      </c>
      <c r="H75" s="28">
        <f t="shared" si="12"/>
        <v>2</v>
      </c>
      <c r="I75" s="28">
        <f t="shared" si="12"/>
        <v>1</v>
      </c>
      <c r="J75" s="28">
        <f t="shared" si="12"/>
        <v>1</v>
      </c>
      <c r="K75" s="28">
        <f t="shared" si="12"/>
        <v>1</v>
      </c>
      <c r="L75" s="28">
        <f t="shared" si="12"/>
        <v>1</v>
      </c>
      <c r="M75" s="28">
        <f t="shared" si="12"/>
        <v>1</v>
      </c>
      <c r="N75" s="28">
        <f t="shared" si="12"/>
        <v>2</v>
      </c>
      <c r="O75" s="28">
        <f t="shared" si="12"/>
        <v>1</v>
      </c>
      <c r="P75" s="28">
        <f t="shared" si="12"/>
        <v>1</v>
      </c>
      <c r="Q75" s="28">
        <f t="shared" si="12"/>
        <v>1</v>
      </c>
      <c r="R75" s="28">
        <f t="shared" si="12"/>
        <v>2</v>
      </c>
      <c r="S75" s="28">
        <f t="shared" si="12"/>
        <v>1</v>
      </c>
      <c r="T75" s="28">
        <f t="shared" si="12"/>
        <v>1</v>
      </c>
      <c r="U75" s="28">
        <f t="shared" si="12"/>
        <v>2</v>
      </c>
      <c r="V75" s="28">
        <f t="shared" si="12"/>
        <v>1</v>
      </c>
      <c r="W75" s="28">
        <f t="shared" si="12"/>
        <v>1</v>
      </c>
      <c r="X75" s="28">
        <f t="shared" si="12"/>
        <v>1</v>
      </c>
      <c r="Y75" s="28">
        <f t="shared" si="12"/>
        <v>1</v>
      </c>
      <c r="Z75" s="28">
        <f t="shared" si="12"/>
        <v>2</v>
      </c>
      <c r="AA75" s="28">
        <f t="shared" si="12"/>
        <v>1</v>
      </c>
      <c r="AB75" s="28">
        <f t="shared" si="12"/>
        <v>1</v>
      </c>
      <c r="AC75" s="28">
        <f t="shared" si="12"/>
        <v>2</v>
      </c>
      <c r="AD75" s="28">
        <f t="shared" si="12"/>
        <v>2</v>
      </c>
      <c r="AE75" s="28">
        <f t="shared" si="12"/>
        <v>2</v>
      </c>
      <c r="AF75" s="28">
        <f t="shared" si="12"/>
        <v>2</v>
      </c>
      <c r="AG75" s="28">
        <f t="shared" si="12"/>
        <v>1</v>
      </c>
      <c r="AH75" s="28">
        <f t="shared" si="12"/>
        <v>1</v>
      </c>
      <c r="AI75" s="28">
        <f t="shared" si="12"/>
        <v>1</v>
      </c>
      <c r="AJ75" s="28">
        <f t="shared" si="12"/>
        <v>1</v>
      </c>
      <c r="AK75" s="28">
        <f t="shared" si="12"/>
        <v>1</v>
      </c>
      <c r="AL75" s="28">
        <f t="shared" si="12"/>
        <v>1</v>
      </c>
      <c r="AM75" s="28">
        <f t="shared" si="12"/>
        <v>1</v>
      </c>
      <c r="AN75" s="28">
        <f t="shared" si="12"/>
        <v>1</v>
      </c>
      <c r="AO75" s="28">
        <f t="shared" si="12"/>
        <v>1</v>
      </c>
      <c r="AP75" s="28">
        <f t="shared" si="12"/>
        <v>1</v>
      </c>
    </row>
    <row r="76" spans="1:83" ht="35.25" customHeight="1">
      <c r="A76" s="427" t="s">
        <v>6</v>
      </c>
      <c r="B76" s="427"/>
      <c r="C76" s="29">
        <f>C75*100/$A$75</f>
        <v>18.181818181818183</v>
      </c>
      <c r="D76" s="29">
        <f t="shared" ref="D76:AP76" si="13">D75*100/$A$75</f>
        <v>9.0909090909090917</v>
      </c>
      <c r="E76" s="29">
        <f t="shared" si="13"/>
        <v>9.0909090909090917</v>
      </c>
      <c r="F76" s="29">
        <f t="shared" si="13"/>
        <v>9.0909090909090917</v>
      </c>
      <c r="G76" s="29">
        <f t="shared" si="13"/>
        <v>18.181818181818183</v>
      </c>
      <c r="H76" s="29">
        <f t="shared" si="13"/>
        <v>18.181818181818183</v>
      </c>
      <c r="I76" s="29">
        <f t="shared" si="13"/>
        <v>9.0909090909090917</v>
      </c>
      <c r="J76" s="29">
        <f t="shared" si="13"/>
        <v>9.0909090909090917</v>
      </c>
      <c r="K76" s="29">
        <f t="shared" si="13"/>
        <v>9.0909090909090917</v>
      </c>
      <c r="L76" s="29">
        <f t="shared" si="13"/>
        <v>9.0909090909090917</v>
      </c>
      <c r="M76" s="29">
        <f t="shared" si="13"/>
        <v>9.0909090909090917</v>
      </c>
      <c r="N76" s="29">
        <f t="shared" si="13"/>
        <v>18.181818181818183</v>
      </c>
      <c r="O76" s="29">
        <f t="shared" si="13"/>
        <v>9.0909090909090917</v>
      </c>
      <c r="P76" s="29">
        <f t="shared" si="13"/>
        <v>9.0909090909090917</v>
      </c>
      <c r="Q76" s="29">
        <f t="shared" si="13"/>
        <v>9.0909090909090917</v>
      </c>
      <c r="R76" s="29">
        <f t="shared" si="13"/>
        <v>18.181818181818183</v>
      </c>
      <c r="S76" s="29">
        <f t="shared" si="13"/>
        <v>9.0909090909090917</v>
      </c>
      <c r="T76" s="29">
        <f t="shared" si="13"/>
        <v>9.0909090909090917</v>
      </c>
      <c r="U76" s="29">
        <f t="shared" si="13"/>
        <v>18.181818181818183</v>
      </c>
      <c r="V76" s="29">
        <f t="shared" si="13"/>
        <v>9.0909090909090917</v>
      </c>
      <c r="W76" s="29">
        <f t="shared" si="13"/>
        <v>9.0909090909090917</v>
      </c>
      <c r="X76" s="29">
        <f t="shared" si="13"/>
        <v>9.0909090909090917</v>
      </c>
      <c r="Y76" s="29">
        <f t="shared" si="13"/>
        <v>9.0909090909090917</v>
      </c>
      <c r="Z76" s="29">
        <f t="shared" si="13"/>
        <v>18.181818181818183</v>
      </c>
      <c r="AA76" s="29">
        <f t="shared" si="13"/>
        <v>9.0909090909090917</v>
      </c>
      <c r="AB76" s="29">
        <f t="shared" ref="AB76:AK76" si="14">AB75*100/$A$75</f>
        <v>9.0909090909090917</v>
      </c>
      <c r="AC76" s="29">
        <f t="shared" si="14"/>
        <v>18.181818181818183</v>
      </c>
      <c r="AD76" s="29">
        <f t="shared" si="14"/>
        <v>18.181818181818183</v>
      </c>
      <c r="AE76" s="29">
        <f t="shared" si="14"/>
        <v>18.181818181818183</v>
      </c>
      <c r="AF76" s="29">
        <f t="shared" si="14"/>
        <v>18.181818181818183</v>
      </c>
      <c r="AG76" s="29">
        <f t="shared" si="14"/>
        <v>9.0909090909090917</v>
      </c>
      <c r="AH76" s="29">
        <f t="shared" si="14"/>
        <v>9.0909090909090917</v>
      </c>
      <c r="AI76" s="29">
        <f t="shared" si="14"/>
        <v>9.0909090909090917</v>
      </c>
      <c r="AJ76" s="29">
        <f t="shared" si="14"/>
        <v>9.0909090909090917</v>
      </c>
      <c r="AK76" s="29">
        <f t="shared" si="14"/>
        <v>9.0909090909090917</v>
      </c>
      <c r="AL76" s="29">
        <f t="shared" si="13"/>
        <v>9.0909090909090917</v>
      </c>
      <c r="AM76" s="29">
        <f t="shared" si="13"/>
        <v>9.0909090909090917</v>
      </c>
      <c r="AN76" s="29">
        <f t="shared" si="13"/>
        <v>9.0909090909090917</v>
      </c>
      <c r="AO76" s="29">
        <f t="shared" si="13"/>
        <v>9.0909090909090917</v>
      </c>
      <c r="AP76" s="29">
        <f t="shared" si="13"/>
        <v>9.0909090909090917</v>
      </c>
    </row>
    <row r="77" spans="1:83" s="3" customFormat="1" ht="17.25" customHeight="1">
      <c r="A77" s="430" t="s">
        <v>16</v>
      </c>
      <c r="B77" s="430"/>
      <c r="C77" s="30">
        <f>COUNTIF(C9:C68,"&gt;4")</f>
        <v>0</v>
      </c>
      <c r="D77" s="30">
        <f t="shared" ref="D77:AA77" si="15">COUNTIF(D9:D68,"&gt;4")</f>
        <v>0</v>
      </c>
      <c r="E77" s="30">
        <f t="shared" si="15"/>
        <v>0</v>
      </c>
      <c r="F77" s="30">
        <f t="shared" si="15"/>
        <v>0</v>
      </c>
      <c r="G77" s="30">
        <f t="shared" si="15"/>
        <v>0</v>
      </c>
      <c r="H77" s="30">
        <f t="shared" si="15"/>
        <v>0</v>
      </c>
      <c r="I77" s="30">
        <f t="shared" si="15"/>
        <v>0</v>
      </c>
      <c r="J77" s="30">
        <f t="shared" si="15"/>
        <v>0</v>
      </c>
      <c r="K77" s="30">
        <f t="shared" si="15"/>
        <v>0</v>
      </c>
      <c r="L77" s="30">
        <f t="shared" si="15"/>
        <v>0</v>
      </c>
      <c r="M77" s="30">
        <f t="shared" si="15"/>
        <v>0</v>
      </c>
      <c r="N77" s="30">
        <f t="shared" si="15"/>
        <v>0</v>
      </c>
      <c r="O77" s="30">
        <f t="shared" si="15"/>
        <v>0</v>
      </c>
      <c r="P77" s="30">
        <f t="shared" si="15"/>
        <v>0</v>
      </c>
      <c r="Q77" s="30">
        <f t="shared" si="15"/>
        <v>0</v>
      </c>
      <c r="R77" s="30">
        <f t="shared" si="15"/>
        <v>0</v>
      </c>
      <c r="S77" s="30">
        <f t="shared" si="15"/>
        <v>0</v>
      </c>
      <c r="T77" s="30">
        <f t="shared" si="15"/>
        <v>0</v>
      </c>
      <c r="U77" s="30">
        <f t="shared" si="15"/>
        <v>0</v>
      </c>
      <c r="V77" s="30">
        <f t="shared" si="15"/>
        <v>0</v>
      </c>
      <c r="W77" s="30">
        <f t="shared" si="15"/>
        <v>0</v>
      </c>
      <c r="X77" s="30">
        <f t="shared" si="15"/>
        <v>0</v>
      </c>
      <c r="Y77" s="30">
        <f t="shared" si="15"/>
        <v>0</v>
      </c>
      <c r="Z77" s="30">
        <f t="shared" si="15"/>
        <v>0</v>
      </c>
      <c r="AA77" s="30">
        <f t="shared" si="15"/>
        <v>0</v>
      </c>
      <c r="AB77" s="30">
        <f t="shared" ref="AB77:AF77" si="16">COUNTIF(AB9:AB68,"&gt;4")</f>
        <v>0</v>
      </c>
      <c r="AC77" s="30">
        <f t="shared" si="16"/>
        <v>0</v>
      </c>
      <c r="AD77" s="30">
        <f t="shared" si="16"/>
        <v>0</v>
      </c>
      <c r="AE77" s="30">
        <f t="shared" si="16"/>
        <v>0</v>
      </c>
      <c r="AF77" s="30">
        <f t="shared" si="16"/>
        <v>0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BW77" s="191"/>
      <c r="BX77" s="191"/>
      <c r="BY77" s="191"/>
      <c r="BZ77" s="191"/>
      <c r="CA77" s="191"/>
      <c r="CB77" s="191"/>
      <c r="CC77" s="191"/>
      <c r="CD77" s="191"/>
      <c r="CE77" s="191"/>
    </row>
    <row r="78" spans="1:8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BW78" s="191"/>
      <c r="BX78" s="191"/>
      <c r="BY78" s="191"/>
      <c r="BZ78" s="191"/>
      <c r="CA78" s="191"/>
      <c r="CB78" s="191"/>
      <c r="CC78" s="191"/>
      <c r="CD78" s="191"/>
      <c r="CE78" s="191"/>
    </row>
    <row r="79" spans="1:83" s="3" customFormat="1" ht="17.25" customHeight="1">
      <c r="A79" s="431" t="s">
        <v>4</v>
      </c>
      <c r="B79" s="43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W79" s="191"/>
      <c r="BX79" s="191"/>
      <c r="BY79" s="191"/>
      <c r="BZ79" s="191"/>
      <c r="CA79" s="191"/>
      <c r="CB79" s="191"/>
      <c r="CC79" s="191"/>
      <c r="CD79" s="191"/>
      <c r="CE79" s="191"/>
    </row>
    <row r="80" spans="1:83" ht="16.5" customHeight="1">
      <c r="A80" s="1">
        <v>1</v>
      </c>
      <c r="B80" s="55" t="s">
        <v>19</v>
      </c>
    </row>
    <row r="81" spans="1:83" ht="16.5" customHeight="1">
      <c r="A81" s="1">
        <v>2</v>
      </c>
      <c r="B81" s="69" t="s">
        <v>44</v>
      </c>
    </row>
    <row r="82" spans="1:83" ht="16.5" customHeight="1">
      <c r="B82" s="50" t="s">
        <v>52</v>
      </c>
    </row>
    <row r="83" spans="1:83" ht="16.5" customHeight="1">
      <c r="A83" s="1">
        <v>3</v>
      </c>
      <c r="B83" s="55" t="s">
        <v>17</v>
      </c>
    </row>
    <row r="85" spans="1:83"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  <c r="AA85" s="432"/>
      <c r="AB85" s="432"/>
      <c r="AC85" s="432"/>
      <c r="AD85" s="432"/>
      <c r="AE85" s="432"/>
      <c r="AF85" s="432"/>
      <c r="AG85" s="432"/>
      <c r="AH85" s="432"/>
      <c r="AI85" s="432"/>
      <c r="AJ85" s="432"/>
      <c r="AK85" s="432"/>
      <c r="AL85" s="432"/>
      <c r="AM85" s="432"/>
      <c r="AN85" s="432"/>
      <c r="AO85" s="432"/>
      <c r="AP85" s="432"/>
      <c r="AQ85" s="432"/>
      <c r="AR85" s="432"/>
      <c r="AS85" s="432"/>
      <c r="AT85" s="432"/>
      <c r="AU85" s="432"/>
      <c r="AV85" s="432"/>
      <c r="AW85" s="432"/>
      <c r="AX85" s="432"/>
      <c r="AY85" s="432"/>
      <c r="AZ85" s="432"/>
      <c r="BA85" s="432"/>
      <c r="BB85" s="432"/>
      <c r="BC85" s="432"/>
      <c r="BD85" s="432"/>
      <c r="BE85" s="432"/>
      <c r="BF85" s="432"/>
      <c r="BG85" s="432"/>
      <c r="BH85" s="432"/>
      <c r="BI85" s="432"/>
      <c r="BJ85" s="432"/>
      <c r="BK85" s="432"/>
      <c r="BL85" s="432"/>
      <c r="BM85" s="432"/>
      <c r="BN85" s="432"/>
      <c r="BO85" s="432"/>
      <c r="BP85" s="432"/>
      <c r="BQ85" s="432"/>
      <c r="BR85" s="432"/>
      <c r="BS85" s="432"/>
      <c r="BT85" s="432"/>
      <c r="BU85" s="432"/>
      <c r="BV85" s="432"/>
    </row>
    <row r="86" spans="1:83">
      <c r="B86" s="71"/>
    </row>
    <row r="88" spans="1:83" s="51" customFormat="1" ht="16.5" customHeight="1">
      <c r="A88" s="422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วิเคราะห์ผลการตอบของนักเรียนชั้นมัธยมศึกษาปีที่ 3   จากการสอบ Pre O-NET  ปีการศึกษา   2558</v>
      </c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50"/>
      <c r="Z88" s="50"/>
      <c r="AA88" s="50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50"/>
      <c r="AM88" s="50"/>
      <c r="AN88" s="50"/>
      <c r="AO88" s="50"/>
      <c r="AP88" s="50"/>
      <c r="AQ88" s="211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11"/>
      <c r="BW88" s="226"/>
      <c r="BX88" s="226"/>
      <c r="BY88" s="226"/>
      <c r="BZ88" s="226"/>
      <c r="CA88" s="226"/>
      <c r="CB88" s="325"/>
      <c r="CC88" s="226"/>
      <c r="CD88" s="226"/>
      <c r="CE88" s="226"/>
    </row>
    <row r="89" spans="1:83" s="51" customFormat="1" ht="16.5" customHeight="1">
      <c r="A89" s="416" t="str">
        <f>A2</f>
        <v>กลุ่มสาระการเรียนรู้คณิตศาสตร์</v>
      </c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50"/>
      <c r="Z89" s="50"/>
      <c r="AA89" s="50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50"/>
      <c r="AM89" s="50"/>
      <c r="AN89" s="50"/>
      <c r="AO89" s="50"/>
      <c r="AP89" s="50"/>
      <c r="AQ89" s="211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11"/>
      <c r="BW89" s="226"/>
      <c r="BX89" s="226"/>
      <c r="BY89" s="226"/>
      <c r="BZ89" s="226"/>
      <c r="CA89" s="226"/>
      <c r="CB89" s="325"/>
      <c r="CC89" s="226"/>
      <c r="CD89" s="226"/>
      <c r="CE89" s="226"/>
    </row>
    <row r="90" spans="1:83" s="51" customFormat="1" ht="16.5" customHeight="1">
      <c r="A90" s="422" t="str">
        <f>A3</f>
        <v>โรงเรียนบ้านกุดโบสถ์   ศูนย์พัฒนาคุณภาพและมาตรฐานการศึกษา  ชมตะวัน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50"/>
      <c r="Z90" s="50"/>
      <c r="AA90" s="50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50"/>
      <c r="AM90" s="50"/>
      <c r="AN90" s="50"/>
      <c r="AO90" s="50"/>
      <c r="AP90" s="50"/>
      <c r="AQ90" s="211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11"/>
      <c r="BW90" s="226"/>
      <c r="BX90" s="226"/>
      <c r="BY90" s="226"/>
      <c r="BZ90" s="226"/>
      <c r="CA90" s="226"/>
      <c r="CB90" s="325"/>
      <c r="CC90" s="226"/>
      <c r="CD90" s="226"/>
      <c r="CE90" s="226"/>
    </row>
    <row r="91" spans="1:83" s="51" customFormat="1" ht="16.5" customHeight="1">
      <c r="A91" s="417" t="str">
        <f>A4</f>
        <v>สำนักงานเขตพื้นที่การศึกษาประถมศึกษานครราชสีมา เขต 3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50"/>
      <c r="Z91" s="50"/>
      <c r="AA91" s="50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50"/>
      <c r="AM91" s="50"/>
      <c r="AN91" s="50"/>
      <c r="AO91" s="50"/>
      <c r="AP91" s="50"/>
      <c r="AQ91" s="211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11"/>
      <c r="BW91" s="379" t="s">
        <v>81</v>
      </c>
      <c r="BX91" s="379"/>
      <c r="BY91" s="379"/>
      <c r="BZ91" s="379"/>
      <c r="CA91" s="379"/>
      <c r="CB91" s="379"/>
      <c r="CC91" s="379"/>
      <c r="CD91" s="379"/>
      <c r="CE91" s="379"/>
    </row>
    <row r="92" spans="1:83" ht="15" customHeight="1">
      <c r="A92" s="418" t="s">
        <v>0</v>
      </c>
      <c r="B92" s="45"/>
      <c r="C92" s="421" t="s">
        <v>1</v>
      </c>
      <c r="D92" s="421"/>
      <c r="E92" s="421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1"/>
      <c r="AE92" s="421"/>
      <c r="AF92" s="421"/>
      <c r="AG92" s="421"/>
      <c r="AH92" s="421"/>
      <c r="AI92" s="421"/>
      <c r="AJ92" s="421"/>
      <c r="AK92" s="421"/>
      <c r="AL92" s="421"/>
      <c r="AM92" s="421"/>
      <c r="AN92" s="421"/>
      <c r="AO92" s="421"/>
      <c r="AP92" s="421"/>
      <c r="AQ92" s="212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212"/>
      <c r="BW92" s="229">
        <v>1</v>
      </c>
      <c r="BX92" s="230">
        <v>2</v>
      </c>
      <c r="BY92" s="231">
        <v>3</v>
      </c>
      <c r="BZ92" s="232">
        <v>4</v>
      </c>
      <c r="CA92" s="233">
        <v>5</v>
      </c>
      <c r="CB92" s="233">
        <v>6</v>
      </c>
      <c r="CC92" s="229" t="s">
        <v>104</v>
      </c>
      <c r="CD92" s="433" t="s">
        <v>87</v>
      </c>
      <c r="CE92" s="387" t="s">
        <v>10</v>
      </c>
    </row>
    <row r="93" spans="1:83" ht="15" customHeight="1">
      <c r="A93" s="419"/>
      <c r="B93" s="31" t="str">
        <f t="shared" ref="B93:AP95" si="17">B6</f>
        <v>คะแนน</v>
      </c>
      <c r="C93" s="44">
        <f t="shared" si="17"/>
        <v>2.5</v>
      </c>
      <c r="D93" s="32">
        <f t="shared" si="17"/>
        <v>2.5</v>
      </c>
      <c r="E93" s="32">
        <f t="shared" si="17"/>
        <v>2.5</v>
      </c>
      <c r="F93" s="32">
        <f t="shared" si="17"/>
        <v>2.5</v>
      </c>
      <c r="G93" s="32">
        <f t="shared" si="17"/>
        <v>2.5</v>
      </c>
      <c r="H93" s="32">
        <f t="shared" si="17"/>
        <v>2.5</v>
      </c>
      <c r="I93" s="32">
        <f t="shared" si="17"/>
        <v>2.5</v>
      </c>
      <c r="J93" s="32">
        <f t="shared" si="17"/>
        <v>2.5</v>
      </c>
      <c r="K93" s="32">
        <f t="shared" si="17"/>
        <v>2.5</v>
      </c>
      <c r="L93" s="32">
        <f t="shared" si="17"/>
        <v>2.5</v>
      </c>
      <c r="M93" s="32">
        <f t="shared" si="17"/>
        <v>2.5</v>
      </c>
      <c r="N93" s="32">
        <f t="shared" si="17"/>
        <v>2.5</v>
      </c>
      <c r="O93" s="32">
        <f t="shared" si="17"/>
        <v>2.5</v>
      </c>
      <c r="P93" s="32">
        <f t="shared" si="17"/>
        <v>2.5</v>
      </c>
      <c r="Q93" s="32">
        <f t="shared" si="17"/>
        <v>2.5</v>
      </c>
      <c r="R93" s="32">
        <f t="shared" si="17"/>
        <v>2.5</v>
      </c>
      <c r="S93" s="32">
        <f t="shared" si="17"/>
        <v>2.5</v>
      </c>
      <c r="T93" s="32">
        <f t="shared" si="17"/>
        <v>2.5</v>
      </c>
      <c r="U93" s="32">
        <f t="shared" si="17"/>
        <v>2.5</v>
      </c>
      <c r="V93" s="32">
        <f t="shared" si="17"/>
        <v>2.5</v>
      </c>
      <c r="W93" s="32">
        <f t="shared" si="17"/>
        <v>2.5</v>
      </c>
      <c r="X93" s="32">
        <f t="shared" si="17"/>
        <v>2.5</v>
      </c>
      <c r="Y93" s="32">
        <f t="shared" si="17"/>
        <v>2.5</v>
      </c>
      <c r="Z93" s="32">
        <f t="shared" si="17"/>
        <v>2.5</v>
      </c>
      <c r="AA93" s="32">
        <f t="shared" si="17"/>
        <v>2.5</v>
      </c>
      <c r="AB93" s="32">
        <f t="shared" ref="AB93:AK93" si="18">AB6</f>
        <v>2.5</v>
      </c>
      <c r="AC93" s="32">
        <f t="shared" si="18"/>
        <v>2.5</v>
      </c>
      <c r="AD93" s="32">
        <f t="shared" si="18"/>
        <v>2.5</v>
      </c>
      <c r="AE93" s="32">
        <f t="shared" si="18"/>
        <v>2.5</v>
      </c>
      <c r="AF93" s="32">
        <f t="shared" si="18"/>
        <v>2.5</v>
      </c>
      <c r="AG93" s="32">
        <f t="shared" si="18"/>
        <v>2.5</v>
      </c>
      <c r="AH93" s="32">
        <f t="shared" si="18"/>
        <v>2.5</v>
      </c>
      <c r="AI93" s="32">
        <f t="shared" si="18"/>
        <v>2.5</v>
      </c>
      <c r="AJ93" s="32">
        <f t="shared" si="18"/>
        <v>2.5</v>
      </c>
      <c r="AK93" s="32">
        <f t="shared" si="18"/>
        <v>2.5</v>
      </c>
      <c r="AL93" s="32">
        <f t="shared" si="17"/>
        <v>2.5</v>
      </c>
      <c r="AM93" s="32">
        <f t="shared" si="17"/>
        <v>2.5</v>
      </c>
      <c r="AN93" s="32">
        <f t="shared" si="17"/>
        <v>2.5</v>
      </c>
      <c r="AO93" s="32">
        <f t="shared" si="17"/>
        <v>2.5</v>
      </c>
      <c r="AP93" s="32">
        <f t="shared" si="17"/>
        <v>2.5</v>
      </c>
      <c r="AQ93" s="213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213"/>
      <c r="BW93" s="229">
        <v>20</v>
      </c>
      <c r="BX93" s="230">
        <v>12.5</v>
      </c>
      <c r="BY93" s="231">
        <v>17.5</v>
      </c>
      <c r="BZ93" s="232">
        <v>20</v>
      </c>
      <c r="CA93" s="233">
        <v>15</v>
      </c>
      <c r="CB93" s="233">
        <v>15</v>
      </c>
      <c r="CC93" s="229">
        <f>SUM(BW93:CB93)</f>
        <v>100</v>
      </c>
      <c r="CD93" s="393"/>
      <c r="CE93" s="387"/>
    </row>
    <row r="94" spans="1:83" ht="15" hidden="1" customHeight="1">
      <c r="A94" s="419"/>
      <c r="B94" s="20" t="str">
        <f t="shared" si="17"/>
        <v>เฉลย</v>
      </c>
      <c r="C94" s="20">
        <f t="shared" si="17"/>
        <v>2</v>
      </c>
      <c r="D94" s="20">
        <f t="shared" si="17"/>
        <v>4</v>
      </c>
      <c r="E94" s="20">
        <f t="shared" si="17"/>
        <v>1</v>
      </c>
      <c r="F94" s="20">
        <f t="shared" si="17"/>
        <v>2</v>
      </c>
      <c r="G94" s="20">
        <f t="shared" si="17"/>
        <v>2</v>
      </c>
      <c r="H94" s="20">
        <f t="shared" si="17"/>
        <v>3</v>
      </c>
      <c r="I94" s="20">
        <f t="shared" si="17"/>
        <v>3</v>
      </c>
      <c r="J94" s="20">
        <f t="shared" si="17"/>
        <v>4</v>
      </c>
      <c r="K94" s="20">
        <f t="shared" si="17"/>
        <v>3</v>
      </c>
      <c r="L94" s="20">
        <f t="shared" si="17"/>
        <v>2</v>
      </c>
      <c r="M94" s="20">
        <f t="shared" si="17"/>
        <v>4</v>
      </c>
      <c r="N94" s="20">
        <f t="shared" si="17"/>
        <v>3</v>
      </c>
      <c r="O94" s="20">
        <f t="shared" si="17"/>
        <v>4</v>
      </c>
      <c r="P94" s="20">
        <f t="shared" si="17"/>
        <v>1</v>
      </c>
      <c r="Q94" s="20">
        <f t="shared" si="17"/>
        <v>1</v>
      </c>
      <c r="R94" s="20">
        <f t="shared" si="17"/>
        <v>3</v>
      </c>
      <c r="S94" s="20">
        <f t="shared" si="17"/>
        <v>3</v>
      </c>
      <c r="T94" s="20">
        <f t="shared" si="17"/>
        <v>4</v>
      </c>
      <c r="U94" s="20">
        <f t="shared" si="17"/>
        <v>2</v>
      </c>
      <c r="V94" s="20">
        <f t="shared" si="17"/>
        <v>2</v>
      </c>
      <c r="W94" s="20">
        <f t="shared" si="17"/>
        <v>1</v>
      </c>
      <c r="X94" s="20">
        <f t="shared" si="17"/>
        <v>1</v>
      </c>
      <c r="Y94" s="20">
        <f t="shared" si="17"/>
        <v>4</v>
      </c>
      <c r="Z94" s="20">
        <f t="shared" si="17"/>
        <v>3</v>
      </c>
      <c r="AA94" s="20">
        <f t="shared" si="17"/>
        <v>3</v>
      </c>
      <c r="AB94" s="20">
        <f t="shared" ref="AB94:AK94" si="19">AB7</f>
        <v>2</v>
      </c>
      <c r="AC94" s="20">
        <f t="shared" si="19"/>
        <v>2</v>
      </c>
      <c r="AD94" s="20">
        <f t="shared" si="19"/>
        <v>1</v>
      </c>
      <c r="AE94" s="20">
        <f t="shared" si="19"/>
        <v>2</v>
      </c>
      <c r="AF94" s="20">
        <f t="shared" si="19"/>
        <v>1</v>
      </c>
      <c r="AG94" s="20">
        <f t="shared" si="19"/>
        <v>132</v>
      </c>
      <c r="AH94" s="20">
        <f t="shared" si="19"/>
        <v>5</v>
      </c>
      <c r="AI94" s="20">
        <f t="shared" si="19"/>
        <v>176</v>
      </c>
      <c r="AJ94" s="20">
        <f t="shared" si="19"/>
        <v>0.83</v>
      </c>
      <c r="AK94" s="20">
        <f t="shared" si="19"/>
        <v>20</v>
      </c>
      <c r="AL94" s="20">
        <f t="shared" si="17"/>
        <v>2</v>
      </c>
      <c r="AM94" s="20">
        <f t="shared" si="17"/>
        <v>89</v>
      </c>
      <c r="AN94" s="20">
        <f t="shared" si="17"/>
        <v>34</v>
      </c>
      <c r="AO94" s="20">
        <f t="shared" si="17"/>
        <v>4</v>
      </c>
      <c r="AP94" s="20">
        <f t="shared" si="17"/>
        <v>100</v>
      </c>
      <c r="AQ94" s="214"/>
      <c r="AR94" s="389">
        <f>AM94</f>
        <v>89</v>
      </c>
      <c r="AS94" s="390"/>
      <c r="AT94" s="389">
        <f>AN94</f>
        <v>34</v>
      </c>
      <c r="AU94" s="390"/>
      <c r="AV94" s="389">
        <f>AO94</f>
        <v>4</v>
      </c>
      <c r="AW94" s="390"/>
      <c r="AX94" s="198">
        <f>AP94</f>
        <v>100</v>
      </c>
      <c r="AY94" s="198"/>
      <c r="AZ94" s="389">
        <f>AQ94</f>
        <v>0</v>
      </c>
      <c r="BA94" s="390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3"/>
      <c r="BO94" s="333"/>
      <c r="BP94" s="333"/>
      <c r="BQ94" s="333"/>
      <c r="BR94" s="333"/>
      <c r="BS94" s="333"/>
      <c r="BT94" s="333"/>
      <c r="BU94" s="333"/>
      <c r="BV94" s="214"/>
      <c r="BW94" s="229"/>
      <c r="BX94" s="230"/>
      <c r="BY94" s="231"/>
      <c r="BZ94" s="232"/>
      <c r="CA94" s="233"/>
      <c r="CB94" s="263"/>
      <c r="CC94" s="402" t="s">
        <v>5</v>
      </c>
      <c r="CD94" s="393"/>
      <c r="CE94" s="387"/>
    </row>
    <row r="95" spans="1:83" ht="21">
      <c r="A95" s="420"/>
      <c r="B95" s="43" t="str">
        <f t="shared" si="17"/>
        <v>ชื่อ / ข้อสอบที่</v>
      </c>
      <c r="C95" s="43">
        <f t="shared" si="17"/>
        <v>1</v>
      </c>
      <c r="D95" s="43">
        <f t="shared" si="17"/>
        <v>2</v>
      </c>
      <c r="E95" s="43">
        <f t="shared" si="17"/>
        <v>3</v>
      </c>
      <c r="F95" s="43">
        <f t="shared" si="17"/>
        <v>4</v>
      </c>
      <c r="G95" s="43">
        <f t="shared" si="17"/>
        <v>5</v>
      </c>
      <c r="H95" s="43">
        <f t="shared" si="17"/>
        <v>6</v>
      </c>
      <c r="I95" s="43">
        <f t="shared" si="17"/>
        <v>7</v>
      </c>
      <c r="J95" s="43">
        <f t="shared" si="17"/>
        <v>8</v>
      </c>
      <c r="K95" s="43">
        <f t="shared" si="17"/>
        <v>9</v>
      </c>
      <c r="L95" s="43">
        <f t="shared" si="17"/>
        <v>10</v>
      </c>
      <c r="M95" s="43">
        <f t="shared" si="17"/>
        <v>11</v>
      </c>
      <c r="N95" s="43">
        <f t="shared" si="17"/>
        <v>12</v>
      </c>
      <c r="O95" s="43">
        <f t="shared" si="17"/>
        <v>13</v>
      </c>
      <c r="P95" s="43">
        <f t="shared" si="17"/>
        <v>14</v>
      </c>
      <c r="Q95" s="43">
        <f t="shared" si="17"/>
        <v>15</v>
      </c>
      <c r="R95" s="43">
        <f t="shared" si="17"/>
        <v>16</v>
      </c>
      <c r="S95" s="43">
        <f t="shared" si="17"/>
        <v>17</v>
      </c>
      <c r="T95" s="43">
        <f t="shared" si="17"/>
        <v>18</v>
      </c>
      <c r="U95" s="43">
        <f t="shared" si="17"/>
        <v>19</v>
      </c>
      <c r="V95" s="43">
        <f t="shared" si="17"/>
        <v>20</v>
      </c>
      <c r="W95" s="43">
        <f t="shared" si="17"/>
        <v>21</v>
      </c>
      <c r="X95" s="43">
        <f t="shared" si="17"/>
        <v>22</v>
      </c>
      <c r="Y95" s="43">
        <f t="shared" si="17"/>
        <v>23</v>
      </c>
      <c r="Z95" s="43">
        <f t="shared" si="17"/>
        <v>24</v>
      </c>
      <c r="AA95" s="43">
        <f t="shared" si="17"/>
        <v>25</v>
      </c>
      <c r="AB95" s="43">
        <f t="shared" ref="AB95:AK95" si="20">AB8</f>
        <v>26</v>
      </c>
      <c r="AC95" s="43">
        <f t="shared" si="20"/>
        <v>27</v>
      </c>
      <c r="AD95" s="43">
        <f t="shared" si="20"/>
        <v>28</v>
      </c>
      <c r="AE95" s="43">
        <f t="shared" si="20"/>
        <v>29</v>
      </c>
      <c r="AF95" s="43">
        <f t="shared" si="20"/>
        <v>30</v>
      </c>
      <c r="AG95" s="43">
        <f t="shared" si="20"/>
        <v>31</v>
      </c>
      <c r="AH95" s="43">
        <f t="shared" si="20"/>
        <v>32</v>
      </c>
      <c r="AI95" s="43">
        <f t="shared" si="20"/>
        <v>33</v>
      </c>
      <c r="AJ95" s="43">
        <f t="shared" si="20"/>
        <v>34</v>
      </c>
      <c r="AK95" s="43">
        <f t="shared" si="20"/>
        <v>35</v>
      </c>
      <c r="AL95" s="43">
        <f t="shared" si="17"/>
        <v>36</v>
      </c>
      <c r="AM95" s="43">
        <f t="shared" si="17"/>
        <v>37</v>
      </c>
      <c r="AN95" s="43">
        <f t="shared" si="17"/>
        <v>38</v>
      </c>
      <c r="AO95" s="43">
        <f t="shared" si="17"/>
        <v>39</v>
      </c>
      <c r="AP95" s="43">
        <f t="shared" si="17"/>
        <v>40</v>
      </c>
      <c r="AQ95" s="214"/>
      <c r="AR95" s="391">
        <f>AM95</f>
        <v>37</v>
      </c>
      <c r="AS95" s="392"/>
      <c r="AT95" s="391">
        <f>AN95</f>
        <v>38</v>
      </c>
      <c r="AU95" s="392"/>
      <c r="AV95" s="391">
        <f>AO95</f>
        <v>39</v>
      </c>
      <c r="AW95" s="392"/>
      <c r="AX95" s="391">
        <f>AP95</f>
        <v>40</v>
      </c>
      <c r="AY95" s="392"/>
      <c r="AZ95" s="391">
        <f>AQ95</f>
        <v>0</v>
      </c>
      <c r="BA95" s="392"/>
      <c r="BB95" s="334"/>
      <c r="BC95" s="334"/>
      <c r="BD95" s="334"/>
      <c r="BE95" s="334"/>
      <c r="BF95" s="334"/>
      <c r="BG95" s="334"/>
      <c r="BH95" s="334"/>
      <c r="BI95" s="334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214"/>
      <c r="BW95" s="234" t="s">
        <v>88</v>
      </c>
      <c r="BX95" s="235" t="s">
        <v>40</v>
      </c>
      <c r="BY95" s="236" t="s">
        <v>41</v>
      </c>
      <c r="BZ95" s="237" t="s">
        <v>42</v>
      </c>
      <c r="CA95" s="238" t="s">
        <v>89</v>
      </c>
      <c r="CB95" s="346" t="s">
        <v>128</v>
      </c>
      <c r="CC95" s="403"/>
      <c r="CD95" s="394"/>
      <c r="CE95" s="387"/>
    </row>
    <row r="96" spans="1:83" ht="14.25" customHeight="1">
      <c r="A96" s="33">
        <f t="shared" ref="A96:B111" si="21">IF(A9&lt;=0,"  ",A9)</f>
        <v>1</v>
      </c>
      <c r="B96" s="126" t="str">
        <f t="shared" si="21"/>
        <v>เด็กชายณัฐพงษ์     สุขพิมาน</v>
      </c>
      <c r="C96" s="34">
        <f>IF(C9&lt;=0,"  ",IF(C9=C$7,C$6,0))</f>
        <v>2.5</v>
      </c>
      <c r="D96" s="34">
        <f>IF(D9&lt;=0,"  ",IF(D9=D$7,D$6,0))</f>
        <v>2.5</v>
      </c>
      <c r="E96" s="34">
        <f t="shared" ref="C96:AF102" si="22">IF(E9&lt;=0,"  ",IF(E9=E$7,E$6,0))</f>
        <v>2.5</v>
      </c>
      <c r="F96" s="34">
        <f t="shared" si="22"/>
        <v>2.5</v>
      </c>
      <c r="G96" s="34">
        <f t="shared" si="22"/>
        <v>2.5</v>
      </c>
      <c r="H96" s="34">
        <f t="shared" si="22"/>
        <v>2.5</v>
      </c>
      <c r="I96" s="34">
        <f t="shared" si="22"/>
        <v>2.5</v>
      </c>
      <c r="J96" s="34">
        <f t="shared" si="22"/>
        <v>2.5</v>
      </c>
      <c r="K96" s="34">
        <f t="shared" si="22"/>
        <v>2.5</v>
      </c>
      <c r="L96" s="34">
        <f t="shared" si="22"/>
        <v>2.5</v>
      </c>
      <c r="M96" s="34">
        <f t="shared" si="22"/>
        <v>2.5</v>
      </c>
      <c r="N96" s="34">
        <f t="shared" si="22"/>
        <v>2.5</v>
      </c>
      <c r="O96" s="34">
        <f t="shared" si="22"/>
        <v>2.5</v>
      </c>
      <c r="P96" s="34">
        <f t="shared" si="22"/>
        <v>2.5</v>
      </c>
      <c r="Q96" s="34">
        <f t="shared" si="22"/>
        <v>2.5</v>
      </c>
      <c r="R96" s="34">
        <f t="shared" si="22"/>
        <v>2.5</v>
      </c>
      <c r="S96" s="34">
        <f t="shared" si="22"/>
        <v>2.5</v>
      </c>
      <c r="T96" s="34">
        <f t="shared" si="22"/>
        <v>2.5</v>
      </c>
      <c r="U96" s="34">
        <f t="shared" si="22"/>
        <v>2.5</v>
      </c>
      <c r="V96" s="34">
        <f t="shared" si="22"/>
        <v>2.5</v>
      </c>
      <c r="W96" s="34">
        <f t="shared" si="22"/>
        <v>2.5</v>
      </c>
      <c r="X96" s="34">
        <f t="shared" si="22"/>
        <v>2.5</v>
      </c>
      <c r="Y96" s="34">
        <f t="shared" si="22"/>
        <v>2.5</v>
      </c>
      <c r="Z96" s="34">
        <f t="shared" si="22"/>
        <v>2.5</v>
      </c>
      <c r="AA96" s="34">
        <f t="shared" si="22"/>
        <v>2.5</v>
      </c>
      <c r="AB96" s="34">
        <f t="shared" si="22"/>
        <v>2.5</v>
      </c>
      <c r="AC96" s="34">
        <f t="shared" si="22"/>
        <v>2.5</v>
      </c>
      <c r="AD96" s="34">
        <f t="shared" si="22"/>
        <v>2.5</v>
      </c>
      <c r="AE96" s="34">
        <f t="shared" si="22"/>
        <v>2.5</v>
      </c>
      <c r="AF96" s="34">
        <f t="shared" si="22"/>
        <v>2.5</v>
      </c>
      <c r="AG96" s="332">
        <f t="shared" ref="AG96:AP96" si="23">IF(AG9&lt;=0,"  ",IF(AG9=AG$7,AG$6,0))</f>
        <v>2.5</v>
      </c>
      <c r="AH96" s="332">
        <f t="shared" si="23"/>
        <v>2.5</v>
      </c>
      <c r="AI96" s="332">
        <f t="shared" si="23"/>
        <v>2.5</v>
      </c>
      <c r="AJ96" s="332">
        <f t="shared" si="23"/>
        <v>2.5</v>
      </c>
      <c r="AK96" s="332">
        <f t="shared" si="23"/>
        <v>2.5</v>
      </c>
      <c r="AL96" s="332">
        <f t="shared" si="23"/>
        <v>2.5</v>
      </c>
      <c r="AM96" s="332">
        <f t="shared" si="23"/>
        <v>2.5</v>
      </c>
      <c r="AN96" s="332">
        <f t="shared" si="23"/>
        <v>2.5</v>
      </c>
      <c r="AO96" s="332">
        <f t="shared" si="23"/>
        <v>2.5</v>
      </c>
      <c r="AP96" s="332">
        <f t="shared" si="23"/>
        <v>2.5</v>
      </c>
      <c r="AQ96" s="212"/>
      <c r="AR96" s="203">
        <v>23</v>
      </c>
      <c r="AS96" s="203">
        <v>5</v>
      </c>
      <c r="AT96" s="204">
        <v>35</v>
      </c>
      <c r="AU96" s="204">
        <v>5</v>
      </c>
      <c r="AV96" s="203">
        <v>45</v>
      </c>
      <c r="AW96" s="203">
        <v>5</v>
      </c>
      <c r="AX96" s="203">
        <v>45</v>
      </c>
      <c r="AY96" s="203">
        <v>5</v>
      </c>
      <c r="AZ96" s="203">
        <v>23</v>
      </c>
      <c r="BA96" s="203">
        <v>5</v>
      </c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212"/>
      <c r="BW96" s="239">
        <f>SUM(C96:H96,AG96:AH96)</f>
        <v>20</v>
      </c>
      <c r="BX96" s="240">
        <f>SUM(I96:K96,AI96:AJ96)</f>
        <v>12.5</v>
      </c>
      <c r="BY96" s="241">
        <f>SUM(L96:Q96,AK96)</f>
        <v>17.5</v>
      </c>
      <c r="BZ96" s="242">
        <f>SUM(R96:W96,AL96:AM96)</f>
        <v>20</v>
      </c>
      <c r="CA96" s="243">
        <f>SUM(X96:AC96)</f>
        <v>15</v>
      </c>
      <c r="CB96" s="243">
        <f>SUM(AD96:AF96,AN96:AP96)</f>
        <v>15</v>
      </c>
      <c r="CC96" s="244">
        <f>SUM(BW96:CB96)</f>
        <v>100</v>
      </c>
      <c r="CD96" s="245" t="str">
        <f t="shared" ref="CD96:CD155" si="24">IF(CC96&lt;26,"ปรับปรุง",IF(CC96&lt;46,"พอใช้",IF(CC96&lt;66,"ดี","ดีเยี่ยม")))</f>
        <v>ดีเยี่ยม</v>
      </c>
      <c r="CE96" s="246">
        <f>RANK(CC96,CC$96:CC$155)</f>
        <v>1</v>
      </c>
    </row>
    <row r="97" spans="1:83" ht="14.25" customHeight="1">
      <c r="A97" s="36">
        <f t="shared" si="21"/>
        <v>2</v>
      </c>
      <c r="B97" s="127" t="str">
        <f t="shared" si="21"/>
        <v>เด็กชายนัฐพล     เลยกระโทก(ปัญญา)</v>
      </c>
      <c r="C97" s="37">
        <f t="shared" si="22"/>
        <v>2.5</v>
      </c>
      <c r="D97" s="37">
        <f t="shared" si="22"/>
        <v>0</v>
      </c>
      <c r="E97" s="37">
        <f t="shared" si="22"/>
        <v>0</v>
      </c>
      <c r="F97" s="37">
        <f t="shared" si="22"/>
        <v>0</v>
      </c>
      <c r="G97" s="37">
        <f t="shared" si="22"/>
        <v>2.5</v>
      </c>
      <c r="H97" s="37">
        <f t="shared" si="22"/>
        <v>2.5</v>
      </c>
      <c r="I97" s="37">
        <f t="shared" si="22"/>
        <v>0</v>
      </c>
      <c r="J97" s="37">
        <f t="shared" si="22"/>
        <v>0</v>
      </c>
      <c r="K97" s="37">
        <f t="shared" si="22"/>
        <v>0</v>
      </c>
      <c r="L97" s="37">
        <f t="shared" si="22"/>
        <v>0</v>
      </c>
      <c r="M97" s="37">
        <f t="shared" si="22"/>
        <v>0</v>
      </c>
      <c r="N97" s="37">
        <f t="shared" si="22"/>
        <v>2.5</v>
      </c>
      <c r="O97" s="37">
        <f t="shared" si="22"/>
        <v>0</v>
      </c>
      <c r="P97" s="37">
        <f t="shared" si="22"/>
        <v>0</v>
      </c>
      <c r="Q97" s="37">
        <f t="shared" si="22"/>
        <v>0</v>
      </c>
      <c r="R97" s="37">
        <f t="shared" si="22"/>
        <v>2.5</v>
      </c>
      <c r="S97" s="37">
        <f t="shared" si="22"/>
        <v>0</v>
      </c>
      <c r="T97" s="37">
        <f t="shared" si="22"/>
        <v>0</v>
      </c>
      <c r="U97" s="37">
        <f t="shared" si="22"/>
        <v>2.5</v>
      </c>
      <c r="V97" s="37">
        <f t="shared" si="22"/>
        <v>0</v>
      </c>
      <c r="W97" s="37">
        <f t="shared" si="22"/>
        <v>0</v>
      </c>
      <c r="X97" s="37">
        <f t="shared" si="22"/>
        <v>0</v>
      </c>
      <c r="Y97" s="37">
        <f t="shared" si="22"/>
        <v>0</v>
      </c>
      <c r="Z97" s="37">
        <f t="shared" si="22"/>
        <v>2.5</v>
      </c>
      <c r="AA97" s="37">
        <f t="shared" ref="AA97:AP97" si="25">IF(AA10&lt;=0,"  ",IF(AA10=AA$7,AA$6,0))</f>
        <v>0</v>
      </c>
      <c r="AB97" s="37">
        <f t="shared" si="25"/>
        <v>0</v>
      </c>
      <c r="AC97" s="37">
        <f t="shared" si="25"/>
        <v>2.5</v>
      </c>
      <c r="AD97" s="37">
        <f t="shared" si="25"/>
        <v>2.5</v>
      </c>
      <c r="AE97" s="37">
        <f t="shared" si="25"/>
        <v>2.5</v>
      </c>
      <c r="AF97" s="37">
        <f t="shared" si="25"/>
        <v>2.5</v>
      </c>
      <c r="AG97" s="332">
        <f t="shared" si="25"/>
        <v>0</v>
      </c>
      <c r="AH97" s="332">
        <f t="shared" si="25"/>
        <v>0</v>
      </c>
      <c r="AI97" s="332">
        <f t="shared" si="25"/>
        <v>0</v>
      </c>
      <c r="AJ97" s="332">
        <f t="shared" si="25"/>
        <v>0</v>
      </c>
      <c r="AK97" s="332">
        <f t="shared" si="25"/>
        <v>0</v>
      </c>
      <c r="AL97" s="332">
        <f t="shared" si="25"/>
        <v>0</v>
      </c>
      <c r="AM97" s="332">
        <f t="shared" si="25"/>
        <v>0</v>
      </c>
      <c r="AN97" s="332">
        <f t="shared" si="25"/>
        <v>0</v>
      </c>
      <c r="AO97" s="332">
        <f t="shared" si="25"/>
        <v>0</v>
      </c>
      <c r="AP97" s="332">
        <f t="shared" si="25"/>
        <v>0</v>
      </c>
      <c r="AQ97" s="212"/>
      <c r="AR97" s="203">
        <v>32</v>
      </c>
      <c r="AS97" s="203">
        <v>5</v>
      </c>
      <c r="AT97" s="204">
        <v>53</v>
      </c>
      <c r="AU97" s="204">
        <v>5</v>
      </c>
      <c r="AV97" s="203">
        <v>54</v>
      </c>
      <c r="AW97" s="203">
        <v>5</v>
      </c>
      <c r="AX97" s="203">
        <v>54</v>
      </c>
      <c r="AY97" s="203">
        <v>5</v>
      </c>
      <c r="AZ97" s="203">
        <v>32</v>
      </c>
      <c r="BA97" s="203">
        <v>5</v>
      </c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335"/>
      <c r="BU97" s="335"/>
      <c r="BV97" s="212"/>
      <c r="BW97" s="247">
        <f t="shared" ref="BW97:BW155" si="26">SUM(C97:H97,AG97:AH97)</f>
        <v>7.5</v>
      </c>
      <c r="BX97" s="248">
        <f t="shared" ref="BX97:BX155" si="27">SUM(I97:K97,AI97:AJ97)</f>
        <v>0</v>
      </c>
      <c r="BY97" s="249">
        <f t="shared" ref="BY97:BY155" si="28">SUM(L97:Q97,AK97)</f>
        <v>2.5</v>
      </c>
      <c r="BZ97" s="250">
        <f t="shared" ref="BZ97:BZ155" si="29">SUM(R97:W97,AL97:AM97)</f>
        <v>5</v>
      </c>
      <c r="CA97" s="251">
        <f t="shared" ref="CA97:CA155" si="30">SUM(X97:AC97)</f>
        <v>5</v>
      </c>
      <c r="CB97" s="251">
        <f t="shared" ref="CB97:CB155" si="31">SUM(AD97:AF97,AN97:AP97)</f>
        <v>7.5</v>
      </c>
      <c r="CC97" s="252">
        <f t="shared" ref="CC97:CC155" si="32">SUM(BW97:CB97)</f>
        <v>27.5</v>
      </c>
      <c r="CD97" s="253" t="str">
        <f t="shared" si="24"/>
        <v>พอใช้</v>
      </c>
      <c r="CE97" s="254">
        <f t="shared" ref="CE97:CE155" si="33">RANK(CC97,CC$96:CC$155)</f>
        <v>2</v>
      </c>
    </row>
    <row r="98" spans="1:83" ht="14.25" customHeight="1">
      <c r="A98" s="36">
        <f t="shared" si="21"/>
        <v>3</v>
      </c>
      <c r="B98" s="127" t="str">
        <f t="shared" si="21"/>
        <v xml:space="preserve">เด็กชายพีรพงศ์     ทำทวี </v>
      </c>
      <c r="C98" s="37" t="str">
        <f t="shared" si="22"/>
        <v xml:space="preserve">  </v>
      </c>
      <c r="D98" s="37" t="str">
        <f t="shared" si="22"/>
        <v xml:space="preserve">  </v>
      </c>
      <c r="E98" s="37" t="str">
        <f t="shared" si="22"/>
        <v xml:space="preserve">  </v>
      </c>
      <c r="F98" s="37" t="str">
        <f t="shared" si="22"/>
        <v xml:space="preserve">  </v>
      </c>
      <c r="G98" s="37" t="str">
        <f t="shared" si="22"/>
        <v xml:space="preserve">  </v>
      </c>
      <c r="H98" s="37" t="str">
        <f t="shared" si="22"/>
        <v xml:space="preserve">  </v>
      </c>
      <c r="I98" s="37" t="str">
        <f t="shared" si="22"/>
        <v xml:space="preserve">  </v>
      </c>
      <c r="J98" s="37" t="str">
        <f t="shared" si="22"/>
        <v xml:space="preserve">  </v>
      </c>
      <c r="K98" s="37" t="str">
        <f t="shared" si="22"/>
        <v xml:space="preserve">  </v>
      </c>
      <c r="L98" s="37" t="str">
        <f t="shared" si="22"/>
        <v xml:space="preserve">  </v>
      </c>
      <c r="M98" s="37" t="str">
        <f t="shared" si="22"/>
        <v xml:space="preserve">  </v>
      </c>
      <c r="N98" s="37" t="str">
        <f t="shared" si="22"/>
        <v xml:space="preserve">  </v>
      </c>
      <c r="O98" s="37" t="str">
        <f t="shared" si="22"/>
        <v xml:space="preserve">  </v>
      </c>
      <c r="P98" s="37" t="str">
        <f t="shared" si="22"/>
        <v xml:space="preserve">  </v>
      </c>
      <c r="Q98" s="37" t="str">
        <f t="shared" si="22"/>
        <v xml:space="preserve">  </v>
      </c>
      <c r="R98" s="37" t="str">
        <f t="shared" si="22"/>
        <v xml:space="preserve">  </v>
      </c>
      <c r="S98" s="37" t="str">
        <f t="shared" si="22"/>
        <v xml:space="preserve">  </v>
      </c>
      <c r="T98" s="37" t="str">
        <f t="shared" si="22"/>
        <v xml:space="preserve">  </v>
      </c>
      <c r="U98" s="37" t="str">
        <f t="shared" si="22"/>
        <v xml:space="preserve">  </v>
      </c>
      <c r="V98" s="37" t="str">
        <f t="shared" si="22"/>
        <v xml:space="preserve">  </v>
      </c>
      <c r="W98" s="37" t="str">
        <f t="shared" si="22"/>
        <v xml:space="preserve">  </v>
      </c>
      <c r="X98" s="37" t="str">
        <f t="shared" si="22"/>
        <v xml:space="preserve">  </v>
      </c>
      <c r="Y98" s="37" t="str">
        <f t="shared" si="22"/>
        <v xml:space="preserve">  </v>
      </c>
      <c r="Z98" s="37" t="str">
        <f t="shared" si="22"/>
        <v xml:space="preserve">  </v>
      </c>
      <c r="AA98" s="37" t="str">
        <f t="shared" ref="AA98:AP98" si="34">IF(AA11&lt;=0,"  ",IF(AA11=AA$7,AA$6,0))</f>
        <v xml:space="preserve">  </v>
      </c>
      <c r="AB98" s="37" t="str">
        <f t="shared" si="34"/>
        <v xml:space="preserve">  </v>
      </c>
      <c r="AC98" s="37" t="str">
        <f t="shared" si="34"/>
        <v xml:space="preserve">  </v>
      </c>
      <c r="AD98" s="37" t="str">
        <f t="shared" si="34"/>
        <v xml:space="preserve">  </v>
      </c>
      <c r="AE98" s="37" t="str">
        <f t="shared" si="34"/>
        <v xml:space="preserve">  </v>
      </c>
      <c r="AF98" s="37" t="str">
        <f t="shared" si="34"/>
        <v xml:space="preserve">  </v>
      </c>
      <c r="AG98" s="332" t="str">
        <f t="shared" si="34"/>
        <v xml:space="preserve">  </v>
      </c>
      <c r="AH98" s="332" t="str">
        <f t="shared" si="34"/>
        <v xml:space="preserve">  </v>
      </c>
      <c r="AI98" s="332" t="str">
        <f t="shared" si="34"/>
        <v xml:space="preserve">  </v>
      </c>
      <c r="AJ98" s="332" t="str">
        <f t="shared" si="34"/>
        <v xml:space="preserve">  </v>
      </c>
      <c r="AK98" s="332" t="str">
        <f t="shared" si="34"/>
        <v xml:space="preserve">  </v>
      </c>
      <c r="AL98" s="332" t="str">
        <f t="shared" si="34"/>
        <v xml:space="preserve">  </v>
      </c>
      <c r="AM98" s="332" t="str">
        <f t="shared" si="34"/>
        <v xml:space="preserve">  </v>
      </c>
      <c r="AN98" s="332" t="str">
        <f t="shared" si="34"/>
        <v xml:space="preserve">  </v>
      </c>
      <c r="AO98" s="332" t="str">
        <f t="shared" si="34"/>
        <v xml:space="preserve">  </v>
      </c>
      <c r="AP98" s="332" t="str">
        <f t="shared" si="34"/>
        <v xml:space="preserve">  </v>
      </c>
      <c r="AQ98" s="212"/>
      <c r="AR98" s="203">
        <v>12</v>
      </c>
      <c r="AS98" s="203">
        <v>2.5</v>
      </c>
      <c r="AT98" s="204">
        <v>13</v>
      </c>
      <c r="AU98" s="206">
        <v>2.5</v>
      </c>
      <c r="AV98" s="203">
        <v>14</v>
      </c>
      <c r="AW98" s="207">
        <v>2.5</v>
      </c>
      <c r="AX98" s="203">
        <v>14</v>
      </c>
      <c r="AY98" s="207">
        <v>2.5</v>
      </c>
      <c r="AZ98" s="203">
        <v>12</v>
      </c>
      <c r="BA98" s="203">
        <v>2.5</v>
      </c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5"/>
      <c r="BV98" s="212"/>
      <c r="BW98" s="247">
        <f t="shared" si="26"/>
        <v>0</v>
      </c>
      <c r="BX98" s="248">
        <f t="shared" si="27"/>
        <v>0</v>
      </c>
      <c r="BY98" s="249">
        <f t="shared" si="28"/>
        <v>0</v>
      </c>
      <c r="BZ98" s="250">
        <f t="shared" si="29"/>
        <v>0</v>
      </c>
      <c r="CA98" s="251">
        <f t="shared" si="30"/>
        <v>0</v>
      </c>
      <c r="CB98" s="251">
        <f t="shared" si="31"/>
        <v>0</v>
      </c>
      <c r="CC98" s="252">
        <f t="shared" si="32"/>
        <v>0</v>
      </c>
      <c r="CD98" s="253" t="str">
        <f t="shared" si="24"/>
        <v>ปรับปรุง</v>
      </c>
      <c r="CE98" s="254">
        <f t="shared" si="33"/>
        <v>3</v>
      </c>
    </row>
    <row r="99" spans="1:83" ht="14.25" customHeight="1">
      <c r="A99" s="36">
        <f t="shared" si="21"/>
        <v>4</v>
      </c>
      <c r="B99" s="127" t="str">
        <f t="shared" si="21"/>
        <v>เด็กชายกฤษฎีเดช      แสนเศษ</v>
      </c>
      <c r="C99" s="37" t="str">
        <f t="shared" si="22"/>
        <v xml:space="preserve">  </v>
      </c>
      <c r="D99" s="37" t="str">
        <f t="shared" si="22"/>
        <v xml:space="preserve">  </v>
      </c>
      <c r="E99" s="37" t="str">
        <f t="shared" si="22"/>
        <v xml:space="preserve">  </v>
      </c>
      <c r="F99" s="37" t="str">
        <f t="shared" si="22"/>
        <v xml:space="preserve">  </v>
      </c>
      <c r="G99" s="37" t="str">
        <f t="shared" si="22"/>
        <v xml:space="preserve">  </v>
      </c>
      <c r="H99" s="37" t="str">
        <f t="shared" si="22"/>
        <v xml:space="preserve">  </v>
      </c>
      <c r="I99" s="37" t="str">
        <f t="shared" si="22"/>
        <v xml:space="preserve">  </v>
      </c>
      <c r="J99" s="37" t="str">
        <f t="shared" si="22"/>
        <v xml:space="preserve">  </v>
      </c>
      <c r="K99" s="37" t="str">
        <f t="shared" si="22"/>
        <v xml:space="preserve">  </v>
      </c>
      <c r="L99" s="37" t="str">
        <f t="shared" si="22"/>
        <v xml:space="preserve">  </v>
      </c>
      <c r="M99" s="37" t="str">
        <f t="shared" si="22"/>
        <v xml:space="preserve">  </v>
      </c>
      <c r="N99" s="37" t="str">
        <f t="shared" si="22"/>
        <v xml:space="preserve">  </v>
      </c>
      <c r="O99" s="37" t="str">
        <f t="shared" si="22"/>
        <v xml:space="preserve">  </v>
      </c>
      <c r="P99" s="37" t="str">
        <f t="shared" si="22"/>
        <v xml:space="preserve">  </v>
      </c>
      <c r="Q99" s="37" t="str">
        <f t="shared" si="22"/>
        <v xml:space="preserve">  </v>
      </c>
      <c r="R99" s="37" t="str">
        <f t="shared" si="22"/>
        <v xml:space="preserve">  </v>
      </c>
      <c r="S99" s="37" t="str">
        <f t="shared" si="22"/>
        <v xml:space="preserve">  </v>
      </c>
      <c r="T99" s="37" t="str">
        <f t="shared" si="22"/>
        <v xml:space="preserve">  </v>
      </c>
      <c r="U99" s="37" t="str">
        <f t="shared" si="22"/>
        <v xml:space="preserve">  </v>
      </c>
      <c r="V99" s="37" t="str">
        <f t="shared" si="22"/>
        <v xml:space="preserve">  </v>
      </c>
      <c r="W99" s="37" t="str">
        <f t="shared" si="22"/>
        <v xml:space="preserve">  </v>
      </c>
      <c r="X99" s="37" t="str">
        <f t="shared" si="22"/>
        <v xml:space="preserve">  </v>
      </c>
      <c r="Y99" s="37" t="str">
        <f t="shared" si="22"/>
        <v xml:space="preserve">  </v>
      </c>
      <c r="Z99" s="37" t="str">
        <f t="shared" si="22"/>
        <v xml:space="preserve">  </v>
      </c>
      <c r="AA99" s="37" t="str">
        <f t="shared" ref="AA99:AP99" si="35">IF(AA12&lt;=0,"  ",IF(AA12=AA$7,AA$6,0))</f>
        <v xml:space="preserve">  </v>
      </c>
      <c r="AB99" s="37" t="str">
        <f t="shared" si="35"/>
        <v xml:space="preserve">  </v>
      </c>
      <c r="AC99" s="37" t="str">
        <f t="shared" si="35"/>
        <v xml:space="preserve">  </v>
      </c>
      <c r="AD99" s="37" t="str">
        <f t="shared" si="35"/>
        <v xml:space="preserve">  </v>
      </c>
      <c r="AE99" s="37" t="str">
        <f t="shared" si="35"/>
        <v xml:space="preserve">  </v>
      </c>
      <c r="AF99" s="37" t="str">
        <f t="shared" si="35"/>
        <v xml:space="preserve">  </v>
      </c>
      <c r="AG99" s="332" t="str">
        <f t="shared" si="35"/>
        <v xml:space="preserve">  </v>
      </c>
      <c r="AH99" s="332" t="str">
        <f t="shared" si="35"/>
        <v xml:space="preserve">  </v>
      </c>
      <c r="AI99" s="332" t="str">
        <f t="shared" si="35"/>
        <v xml:space="preserve">  </v>
      </c>
      <c r="AJ99" s="332" t="str">
        <f t="shared" si="35"/>
        <v xml:space="preserve">  </v>
      </c>
      <c r="AK99" s="332" t="str">
        <f t="shared" si="35"/>
        <v xml:space="preserve">  </v>
      </c>
      <c r="AL99" s="332" t="str">
        <f t="shared" si="35"/>
        <v xml:space="preserve">  </v>
      </c>
      <c r="AM99" s="332" t="str">
        <f t="shared" si="35"/>
        <v xml:space="preserve">  </v>
      </c>
      <c r="AN99" s="332" t="str">
        <f t="shared" si="35"/>
        <v xml:space="preserve">  </v>
      </c>
      <c r="AO99" s="332" t="str">
        <f t="shared" si="35"/>
        <v xml:space="preserve">  </v>
      </c>
      <c r="AP99" s="332" t="str">
        <f t="shared" si="35"/>
        <v xml:space="preserve">  </v>
      </c>
      <c r="AQ99" s="212"/>
      <c r="AR99" s="203">
        <v>13</v>
      </c>
      <c r="AS99" s="203">
        <v>2.5</v>
      </c>
      <c r="AT99" s="204">
        <v>15</v>
      </c>
      <c r="AU99" s="206">
        <v>2.5</v>
      </c>
      <c r="AV99" s="203">
        <v>15</v>
      </c>
      <c r="AW99" s="207">
        <v>2.5</v>
      </c>
      <c r="AX99" s="203">
        <v>15</v>
      </c>
      <c r="AY99" s="207">
        <v>2.5</v>
      </c>
      <c r="AZ99" s="203">
        <v>13</v>
      </c>
      <c r="BA99" s="203">
        <v>2.5</v>
      </c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335"/>
      <c r="BU99" s="335"/>
      <c r="BV99" s="212"/>
      <c r="BW99" s="247">
        <f t="shared" si="26"/>
        <v>0</v>
      </c>
      <c r="BX99" s="248">
        <f t="shared" si="27"/>
        <v>0</v>
      </c>
      <c r="BY99" s="249">
        <f t="shared" si="28"/>
        <v>0</v>
      </c>
      <c r="BZ99" s="250">
        <f t="shared" si="29"/>
        <v>0</v>
      </c>
      <c r="CA99" s="251">
        <f t="shared" si="30"/>
        <v>0</v>
      </c>
      <c r="CB99" s="251">
        <f t="shared" si="31"/>
        <v>0</v>
      </c>
      <c r="CC99" s="252">
        <f t="shared" si="32"/>
        <v>0</v>
      </c>
      <c r="CD99" s="253" t="str">
        <f t="shared" si="24"/>
        <v>ปรับปรุง</v>
      </c>
      <c r="CE99" s="254">
        <f t="shared" si="33"/>
        <v>3</v>
      </c>
    </row>
    <row r="100" spans="1:83" ht="14.25" customHeight="1">
      <c r="A100" s="36">
        <f t="shared" si="21"/>
        <v>5</v>
      </c>
      <c r="B100" s="127" t="str">
        <f t="shared" si="21"/>
        <v>เด็กชายพัสกร     เสียดกระโทก</v>
      </c>
      <c r="C100" s="37" t="str">
        <f t="shared" si="22"/>
        <v xml:space="preserve">  </v>
      </c>
      <c r="D100" s="37" t="str">
        <f t="shared" si="22"/>
        <v xml:space="preserve">  </v>
      </c>
      <c r="E100" s="37" t="str">
        <f t="shared" si="22"/>
        <v xml:space="preserve">  </v>
      </c>
      <c r="F100" s="37" t="str">
        <f t="shared" si="22"/>
        <v xml:space="preserve">  </v>
      </c>
      <c r="G100" s="37" t="str">
        <f t="shared" si="22"/>
        <v xml:space="preserve">  </v>
      </c>
      <c r="H100" s="37" t="str">
        <f t="shared" si="22"/>
        <v xml:space="preserve">  </v>
      </c>
      <c r="I100" s="37" t="str">
        <f t="shared" si="22"/>
        <v xml:space="preserve">  </v>
      </c>
      <c r="J100" s="37" t="str">
        <f t="shared" si="22"/>
        <v xml:space="preserve">  </v>
      </c>
      <c r="K100" s="37" t="str">
        <f t="shared" si="22"/>
        <v xml:space="preserve">  </v>
      </c>
      <c r="L100" s="37" t="str">
        <f t="shared" si="22"/>
        <v xml:space="preserve">  </v>
      </c>
      <c r="M100" s="37" t="str">
        <f t="shared" si="22"/>
        <v xml:space="preserve">  </v>
      </c>
      <c r="N100" s="37" t="str">
        <f t="shared" si="22"/>
        <v xml:space="preserve">  </v>
      </c>
      <c r="O100" s="37" t="str">
        <f t="shared" si="22"/>
        <v xml:space="preserve">  </v>
      </c>
      <c r="P100" s="37" t="str">
        <f t="shared" si="22"/>
        <v xml:space="preserve">  </v>
      </c>
      <c r="Q100" s="37" t="str">
        <f t="shared" si="22"/>
        <v xml:space="preserve">  </v>
      </c>
      <c r="R100" s="37" t="str">
        <f t="shared" si="22"/>
        <v xml:space="preserve">  </v>
      </c>
      <c r="S100" s="37" t="str">
        <f t="shared" si="22"/>
        <v xml:space="preserve">  </v>
      </c>
      <c r="T100" s="37" t="str">
        <f t="shared" si="22"/>
        <v xml:space="preserve">  </v>
      </c>
      <c r="U100" s="37" t="str">
        <f t="shared" si="22"/>
        <v xml:space="preserve">  </v>
      </c>
      <c r="V100" s="37" t="str">
        <f t="shared" si="22"/>
        <v xml:space="preserve">  </v>
      </c>
      <c r="W100" s="37" t="str">
        <f t="shared" si="22"/>
        <v xml:space="preserve">  </v>
      </c>
      <c r="X100" s="37" t="str">
        <f t="shared" si="22"/>
        <v xml:space="preserve">  </v>
      </c>
      <c r="Y100" s="37" t="str">
        <f t="shared" si="22"/>
        <v xml:space="preserve">  </v>
      </c>
      <c r="Z100" s="37" t="str">
        <f t="shared" si="22"/>
        <v xml:space="preserve">  </v>
      </c>
      <c r="AA100" s="37" t="str">
        <f t="shared" ref="AA100:AP100" si="36">IF(AA13&lt;=0,"  ",IF(AA13=AA$7,AA$6,0))</f>
        <v xml:space="preserve">  </v>
      </c>
      <c r="AB100" s="37" t="str">
        <f t="shared" si="36"/>
        <v xml:space="preserve">  </v>
      </c>
      <c r="AC100" s="37" t="str">
        <f t="shared" si="36"/>
        <v xml:space="preserve">  </v>
      </c>
      <c r="AD100" s="37" t="str">
        <f t="shared" si="36"/>
        <v xml:space="preserve">  </v>
      </c>
      <c r="AE100" s="37" t="str">
        <f t="shared" si="36"/>
        <v xml:space="preserve">  </v>
      </c>
      <c r="AF100" s="37" t="str">
        <f t="shared" si="36"/>
        <v xml:space="preserve">  </v>
      </c>
      <c r="AG100" s="332" t="str">
        <f t="shared" si="36"/>
        <v xml:space="preserve">  </v>
      </c>
      <c r="AH100" s="332" t="str">
        <f t="shared" si="36"/>
        <v xml:space="preserve">  </v>
      </c>
      <c r="AI100" s="332" t="str">
        <f t="shared" si="36"/>
        <v xml:space="preserve">  </v>
      </c>
      <c r="AJ100" s="332" t="str">
        <f t="shared" si="36"/>
        <v xml:space="preserve">  </v>
      </c>
      <c r="AK100" s="332" t="str">
        <f t="shared" si="36"/>
        <v xml:space="preserve">  </v>
      </c>
      <c r="AL100" s="332" t="str">
        <f t="shared" si="36"/>
        <v xml:space="preserve">  </v>
      </c>
      <c r="AM100" s="332" t="str">
        <f t="shared" si="36"/>
        <v xml:space="preserve">  </v>
      </c>
      <c r="AN100" s="332" t="str">
        <f t="shared" si="36"/>
        <v xml:space="preserve">  </v>
      </c>
      <c r="AO100" s="332" t="str">
        <f t="shared" si="36"/>
        <v xml:space="preserve">  </v>
      </c>
      <c r="AP100" s="332" t="str">
        <f t="shared" si="36"/>
        <v xml:space="preserve">  </v>
      </c>
      <c r="AQ100" s="212"/>
      <c r="AR100" s="203">
        <v>21</v>
      </c>
      <c r="AS100" s="203">
        <v>2.5</v>
      </c>
      <c r="AT100" s="204">
        <v>23</v>
      </c>
      <c r="AU100" s="206">
        <v>2.5</v>
      </c>
      <c r="AV100" s="203">
        <v>24</v>
      </c>
      <c r="AW100" s="207">
        <v>2.5</v>
      </c>
      <c r="AX100" s="203">
        <v>24</v>
      </c>
      <c r="AY100" s="207">
        <v>2.5</v>
      </c>
      <c r="AZ100" s="203">
        <v>21</v>
      </c>
      <c r="BA100" s="203">
        <v>2.5</v>
      </c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335"/>
      <c r="BU100" s="335"/>
      <c r="BV100" s="212"/>
      <c r="BW100" s="247">
        <f t="shared" si="26"/>
        <v>0</v>
      </c>
      <c r="BX100" s="248">
        <f t="shared" si="27"/>
        <v>0</v>
      </c>
      <c r="BY100" s="249">
        <f t="shared" si="28"/>
        <v>0</v>
      </c>
      <c r="BZ100" s="250">
        <f t="shared" si="29"/>
        <v>0</v>
      </c>
      <c r="CA100" s="251">
        <f t="shared" si="30"/>
        <v>0</v>
      </c>
      <c r="CB100" s="251">
        <f t="shared" si="31"/>
        <v>0</v>
      </c>
      <c r="CC100" s="252">
        <f t="shared" si="32"/>
        <v>0</v>
      </c>
      <c r="CD100" s="253" t="str">
        <f t="shared" si="24"/>
        <v>ปรับปรุง</v>
      </c>
      <c r="CE100" s="254">
        <f t="shared" si="33"/>
        <v>3</v>
      </c>
    </row>
    <row r="101" spans="1:83" ht="14.25" customHeight="1">
      <c r="A101" s="36">
        <f t="shared" si="21"/>
        <v>6</v>
      </c>
      <c r="B101" s="127" t="str">
        <f t="shared" si="21"/>
        <v>เด็กหญิงอัญชลี  เขตกระโทก</v>
      </c>
      <c r="C101" s="37" t="str">
        <f t="shared" si="22"/>
        <v xml:space="preserve">  </v>
      </c>
      <c r="D101" s="37" t="str">
        <f t="shared" si="22"/>
        <v xml:space="preserve">  </v>
      </c>
      <c r="E101" s="37" t="str">
        <f t="shared" si="22"/>
        <v xml:space="preserve">  </v>
      </c>
      <c r="F101" s="37" t="str">
        <f t="shared" si="22"/>
        <v xml:space="preserve">  </v>
      </c>
      <c r="G101" s="37" t="str">
        <f t="shared" si="22"/>
        <v xml:space="preserve">  </v>
      </c>
      <c r="H101" s="37" t="str">
        <f t="shared" si="22"/>
        <v xml:space="preserve">  </v>
      </c>
      <c r="I101" s="37" t="str">
        <f t="shared" si="22"/>
        <v xml:space="preserve">  </v>
      </c>
      <c r="J101" s="37" t="str">
        <f t="shared" si="22"/>
        <v xml:space="preserve">  </v>
      </c>
      <c r="K101" s="37" t="str">
        <f t="shared" si="22"/>
        <v xml:space="preserve">  </v>
      </c>
      <c r="L101" s="37" t="str">
        <f t="shared" si="22"/>
        <v xml:space="preserve">  </v>
      </c>
      <c r="M101" s="37" t="str">
        <f t="shared" si="22"/>
        <v xml:space="preserve">  </v>
      </c>
      <c r="N101" s="37" t="str">
        <f t="shared" si="22"/>
        <v xml:space="preserve">  </v>
      </c>
      <c r="O101" s="37" t="str">
        <f t="shared" si="22"/>
        <v xml:space="preserve">  </v>
      </c>
      <c r="P101" s="37" t="str">
        <f t="shared" si="22"/>
        <v xml:space="preserve">  </v>
      </c>
      <c r="Q101" s="37" t="str">
        <f t="shared" si="22"/>
        <v xml:space="preserve">  </v>
      </c>
      <c r="R101" s="37" t="str">
        <f t="shared" si="22"/>
        <v xml:space="preserve">  </v>
      </c>
      <c r="S101" s="37" t="str">
        <f t="shared" si="22"/>
        <v xml:space="preserve">  </v>
      </c>
      <c r="T101" s="37" t="str">
        <f t="shared" si="22"/>
        <v xml:space="preserve">  </v>
      </c>
      <c r="U101" s="37" t="str">
        <f t="shared" si="22"/>
        <v xml:space="preserve">  </v>
      </c>
      <c r="V101" s="37" t="str">
        <f t="shared" si="22"/>
        <v xml:space="preserve">  </v>
      </c>
      <c r="W101" s="37" t="str">
        <f t="shared" si="22"/>
        <v xml:space="preserve">  </v>
      </c>
      <c r="X101" s="37" t="str">
        <f t="shared" si="22"/>
        <v xml:space="preserve">  </v>
      </c>
      <c r="Y101" s="37" t="str">
        <f t="shared" si="22"/>
        <v xml:space="preserve">  </v>
      </c>
      <c r="Z101" s="37" t="str">
        <f t="shared" si="22"/>
        <v xml:space="preserve">  </v>
      </c>
      <c r="AA101" s="37" t="str">
        <f t="shared" ref="AA101:AP101" si="37">IF(AA14&lt;=0,"  ",IF(AA14=AA$7,AA$6,0))</f>
        <v xml:space="preserve">  </v>
      </c>
      <c r="AB101" s="37" t="str">
        <f t="shared" si="37"/>
        <v xml:space="preserve">  </v>
      </c>
      <c r="AC101" s="37" t="str">
        <f t="shared" si="37"/>
        <v xml:space="preserve">  </v>
      </c>
      <c r="AD101" s="37" t="str">
        <f t="shared" si="37"/>
        <v xml:space="preserve">  </v>
      </c>
      <c r="AE101" s="37" t="str">
        <f t="shared" si="37"/>
        <v xml:space="preserve">  </v>
      </c>
      <c r="AF101" s="37" t="str">
        <f t="shared" si="37"/>
        <v xml:space="preserve">  </v>
      </c>
      <c r="AG101" s="332" t="str">
        <f t="shared" si="37"/>
        <v xml:space="preserve">  </v>
      </c>
      <c r="AH101" s="332" t="str">
        <f t="shared" si="37"/>
        <v xml:space="preserve">  </v>
      </c>
      <c r="AI101" s="332" t="str">
        <f t="shared" si="37"/>
        <v xml:space="preserve">  </v>
      </c>
      <c r="AJ101" s="332" t="str">
        <f t="shared" si="37"/>
        <v xml:space="preserve">  </v>
      </c>
      <c r="AK101" s="332" t="str">
        <f t="shared" si="37"/>
        <v xml:space="preserve">  </v>
      </c>
      <c r="AL101" s="332" t="str">
        <f t="shared" si="37"/>
        <v xml:space="preserve">  </v>
      </c>
      <c r="AM101" s="332" t="str">
        <f t="shared" si="37"/>
        <v xml:space="preserve">  </v>
      </c>
      <c r="AN101" s="332" t="str">
        <f t="shared" si="37"/>
        <v xml:space="preserve">  </v>
      </c>
      <c r="AO101" s="332" t="str">
        <f t="shared" si="37"/>
        <v xml:space="preserve">  </v>
      </c>
      <c r="AP101" s="332" t="str">
        <f t="shared" si="37"/>
        <v xml:space="preserve">  </v>
      </c>
      <c r="AQ101" s="212"/>
      <c r="AR101" s="203">
        <v>22</v>
      </c>
      <c r="AS101" s="203">
        <v>2.5</v>
      </c>
      <c r="AT101" s="204">
        <v>25</v>
      </c>
      <c r="AU101" s="206">
        <v>2.5</v>
      </c>
      <c r="AV101" s="203">
        <v>25</v>
      </c>
      <c r="AW101" s="207">
        <v>2.5</v>
      </c>
      <c r="AX101" s="203">
        <v>25</v>
      </c>
      <c r="AY101" s="207">
        <v>2.5</v>
      </c>
      <c r="AZ101" s="203">
        <v>22</v>
      </c>
      <c r="BA101" s="203">
        <v>2.5</v>
      </c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335"/>
      <c r="BQ101" s="335"/>
      <c r="BR101" s="335"/>
      <c r="BS101" s="335"/>
      <c r="BT101" s="335"/>
      <c r="BU101" s="335"/>
      <c r="BV101" s="212"/>
      <c r="BW101" s="247">
        <f t="shared" si="26"/>
        <v>0</v>
      </c>
      <c r="BX101" s="248">
        <f t="shared" si="27"/>
        <v>0</v>
      </c>
      <c r="BY101" s="249">
        <f t="shared" si="28"/>
        <v>0</v>
      </c>
      <c r="BZ101" s="250">
        <f t="shared" si="29"/>
        <v>0</v>
      </c>
      <c r="CA101" s="251">
        <f t="shared" si="30"/>
        <v>0</v>
      </c>
      <c r="CB101" s="251">
        <f t="shared" si="31"/>
        <v>0</v>
      </c>
      <c r="CC101" s="252">
        <f t="shared" si="32"/>
        <v>0</v>
      </c>
      <c r="CD101" s="253" t="str">
        <f t="shared" si="24"/>
        <v>ปรับปรุง</v>
      </c>
      <c r="CE101" s="254">
        <f t="shared" si="33"/>
        <v>3</v>
      </c>
    </row>
    <row r="102" spans="1:83" ht="14.25" customHeight="1">
      <c r="A102" s="36">
        <f t="shared" si="21"/>
        <v>7</v>
      </c>
      <c r="B102" s="127" t="str">
        <f t="shared" si="21"/>
        <v>เด็กหญิงนารีรัตน์  พันธ์ลาว</v>
      </c>
      <c r="C102" s="37" t="str">
        <f t="shared" si="22"/>
        <v xml:space="preserve">  </v>
      </c>
      <c r="D102" s="37" t="str">
        <f t="shared" si="22"/>
        <v xml:space="preserve">  </v>
      </c>
      <c r="E102" s="37" t="str">
        <f t="shared" si="22"/>
        <v xml:space="preserve">  </v>
      </c>
      <c r="F102" s="37" t="str">
        <f t="shared" si="22"/>
        <v xml:space="preserve">  </v>
      </c>
      <c r="G102" s="37" t="str">
        <f t="shared" si="22"/>
        <v xml:space="preserve">  </v>
      </c>
      <c r="H102" s="37" t="str">
        <f t="shared" si="22"/>
        <v xml:space="preserve">  </v>
      </c>
      <c r="I102" s="37" t="str">
        <f t="shared" si="22"/>
        <v xml:space="preserve">  </v>
      </c>
      <c r="J102" s="37" t="str">
        <f t="shared" si="22"/>
        <v xml:space="preserve">  </v>
      </c>
      <c r="K102" s="37" t="str">
        <f t="shared" si="22"/>
        <v xml:space="preserve">  </v>
      </c>
      <c r="L102" s="37" t="str">
        <f t="shared" si="22"/>
        <v xml:space="preserve">  </v>
      </c>
      <c r="M102" s="37" t="str">
        <f t="shared" si="22"/>
        <v xml:space="preserve">  </v>
      </c>
      <c r="N102" s="37" t="str">
        <f t="shared" si="22"/>
        <v xml:space="preserve">  </v>
      </c>
      <c r="O102" s="37" t="str">
        <f t="shared" si="22"/>
        <v xml:space="preserve">  </v>
      </c>
      <c r="P102" s="37" t="str">
        <f t="shared" si="22"/>
        <v xml:space="preserve">  </v>
      </c>
      <c r="Q102" s="37" t="str">
        <f t="shared" si="22"/>
        <v xml:space="preserve">  </v>
      </c>
      <c r="R102" s="37" t="str">
        <f t="shared" si="22"/>
        <v xml:space="preserve">  </v>
      </c>
      <c r="S102" s="37" t="str">
        <f t="shared" si="22"/>
        <v xml:space="preserve">  </v>
      </c>
      <c r="T102" s="37" t="str">
        <f t="shared" ref="C102:AP108" si="38">IF(T15&lt;=0,"  ",IF(T15=T$7,T$6,0))</f>
        <v xml:space="preserve">  </v>
      </c>
      <c r="U102" s="37" t="str">
        <f t="shared" si="38"/>
        <v xml:space="preserve">  </v>
      </c>
      <c r="V102" s="37" t="str">
        <f t="shared" si="38"/>
        <v xml:space="preserve">  </v>
      </c>
      <c r="W102" s="37" t="str">
        <f t="shared" si="38"/>
        <v xml:space="preserve">  </v>
      </c>
      <c r="X102" s="37" t="str">
        <f t="shared" si="38"/>
        <v xml:space="preserve">  </v>
      </c>
      <c r="Y102" s="37" t="str">
        <f t="shared" si="38"/>
        <v xml:space="preserve">  </v>
      </c>
      <c r="Z102" s="37" t="str">
        <f t="shared" si="38"/>
        <v xml:space="preserve">  </v>
      </c>
      <c r="AA102" s="37" t="str">
        <f t="shared" si="38"/>
        <v xml:space="preserve">  </v>
      </c>
      <c r="AB102" s="37" t="str">
        <f t="shared" si="38"/>
        <v xml:space="preserve">  </v>
      </c>
      <c r="AC102" s="37" t="str">
        <f t="shared" si="38"/>
        <v xml:space="preserve">  </v>
      </c>
      <c r="AD102" s="37" t="str">
        <f t="shared" si="38"/>
        <v xml:space="preserve">  </v>
      </c>
      <c r="AE102" s="37" t="str">
        <f t="shared" si="38"/>
        <v xml:space="preserve">  </v>
      </c>
      <c r="AF102" s="37" t="str">
        <f t="shared" si="38"/>
        <v xml:space="preserve">  </v>
      </c>
      <c r="AG102" s="332" t="str">
        <f t="shared" si="38"/>
        <v xml:space="preserve">  </v>
      </c>
      <c r="AH102" s="332" t="str">
        <f t="shared" si="38"/>
        <v xml:space="preserve">  </v>
      </c>
      <c r="AI102" s="332" t="str">
        <f t="shared" si="38"/>
        <v xml:space="preserve">  </v>
      </c>
      <c r="AJ102" s="332" t="str">
        <f t="shared" si="38"/>
        <v xml:space="preserve">  </v>
      </c>
      <c r="AK102" s="332" t="str">
        <f t="shared" si="38"/>
        <v xml:space="preserve">  </v>
      </c>
      <c r="AL102" s="332" t="str">
        <f t="shared" si="38"/>
        <v xml:space="preserve">  </v>
      </c>
      <c r="AM102" s="332" t="str">
        <f t="shared" si="38"/>
        <v xml:space="preserve">  </v>
      </c>
      <c r="AN102" s="332" t="str">
        <f t="shared" si="38"/>
        <v xml:space="preserve">  </v>
      </c>
      <c r="AO102" s="332" t="str">
        <f t="shared" si="38"/>
        <v xml:space="preserve">  </v>
      </c>
      <c r="AP102" s="332" t="str">
        <f t="shared" si="38"/>
        <v xml:space="preserve">  </v>
      </c>
      <c r="AQ102" s="212"/>
      <c r="AR102" s="203">
        <v>24</v>
      </c>
      <c r="AS102" s="203">
        <v>2.5</v>
      </c>
      <c r="AT102" s="204">
        <v>31</v>
      </c>
      <c r="AU102" s="206">
        <v>2.5</v>
      </c>
      <c r="AV102" s="203">
        <v>34</v>
      </c>
      <c r="AW102" s="207">
        <v>2.5</v>
      </c>
      <c r="AX102" s="203">
        <v>34</v>
      </c>
      <c r="AY102" s="207">
        <v>2.5</v>
      </c>
      <c r="AZ102" s="203">
        <v>24</v>
      </c>
      <c r="BA102" s="203">
        <v>2.5</v>
      </c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  <c r="BT102" s="335"/>
      <c r="BU102" s="335"/>
      <c r="BV102" s="212"/>
      <c r="BW102" s="247">
        <f t="shared" si="26"/>
        <v>0</v>
      </c>
      <c r="BX102" s="248">
        <f t="shared" si="27"/>
        <v>0</v>
      </c>
      <c r="BY102" s="249">
        <f t="shared" si="28"/>
        <v>0</v>
      </c>
      <c r="BZ102" s="250">
        <f t="shared" si="29"/>
        <v>0</v>
      </c>
      <c r="CA102" s="251">
        <f t="shared" si="30"/>
        <v>0</v>
      </c>
      <c r="CB102" s="251">
        <f t="shared" si="31"/>
        <v>0</v>
      </c>
      <c r="CC102" s="252">
        <f t="shared" si="32"/>
        <v>0</v>
      </c>
      <c r="CD102" s="253" t="str">
        <f t="shared" si="24"/>
        <v>ปรับปรุง</v>
      </c>
      <c r="CE102" s="254">
        <f t="shared" si="33"/>
        <v>3</v>
      </c>
    </row>
    <row r="103" spans="1:83" ht="14.25" customHeight="1">
      <c r="A103" s="36">
        <f t="shared" si="21"/>
        <v>8</v>
      </c>
      <c r="B103" s="127" t="str">
        <f t="shared" si="21"/>
        <v>เด็กหญิงอรปรียา  แพทย์รังสี</v>
      </c>
      <c r="C103" s="37" t="str">
        <f t="shared" si="38"/>
        <v xml:space="preserve">  </v>
      </c>
      <c r="D103" s="37" t="str">
        <f t="shared" si="38"/>
        <v xml:space="preserve">  </v>
      </c>
      <c r="E103" s="37" t="str">
        <f t="shared" si="38"/>
        <v xml:space="preserve">  </v>
      </c>
      <c r="F103" s="37" t="str">
        <f t="shared" si="38"/>
        <v xml:space="preserve">  </v>
      </c>
      <c r="G103" s="37" t="str">
        <f t="shared" si="38"/>
        <v xml:space="preserve">  </v>
      </c>
      <c r="H103" s="37" t="str">
        <f t="shared" si="38"/>
        <v xml:space="preserve">  </v>
      </c>
      <c r="I103" s="37" t="str">
        <f t="shared" si="38"/>
        <v xml:space="preserve">  </v>
      </c>
      <c r="J103" s="37" t="str">
        <f t="shared" si="38"/>
        <v xml:space="preserve">  </v>
      </c>
      <c r="K103" s="37" t="str">
        <f t="shared" si="38"/>
        <v xml:space="preserve">  </v>
      </c>
      <c r="L103" s="37" t="str">
        <f t="shared" si="38"/>
        <v xml:space="preserve">  </v>
      </c>
      <c r="M103" s="37" t="str">
        <f t="shared" si="38"/>
        <v xml:space="preserve">  </v>
      </c>
      <c r="N103" s="37" t="str">
        <f t="shared" si="38"/>
        <v xml:space="preserve">  </v>
      </c>
      <c r="O103" s="37" t="str">
        <f t="shared" si="38"/>
        <v xml:space="preserve">  </v>
      </c>
      <c r="P103" s="37" t="str">
        <f t="shared" si="38"/>
        <v xml:space="preserve">  </v>
      </c>
      <c r="Q103" s="37" t="str">
        <f t="shared" si="38"/>
        <v xml:space="preserve">  </v>
      </c>
      <c r="R103" s="37" t="str">
        <f t="shared" si="38"/>
        <v xml:space="preserve">  </v>
      </c>
      <c r="S103" s="37" t="str">
        <f t="shared" si="38"/>
        <v xml:space="preserve">  </v>
      </c>
      <c r="T103" s="37" t="str">
        <f t="shared" si="38"/>
        <v xml:space="preserve">  </v>
      </c>
      <c r="U103" s="37" t="str">
        <f t="shared" si="38"/>
        <v xml:space="preserve">  </v>
      </c>
      <c r="V103" s="37" t="str">
        <f t="shared" si="38"/>
        <v xml:space="preserve">  </v>
      </c>
      <c r="W103" s="37" t="str">
        <f t="shared" si="38"/>
        <v xml:space="preserve">  </v>
      </c>
      <c r="X103" s="37" t="str">
        <f t="shared" si="38"/>
        <v xml:space="preserve">  </v>
      </c>
      <c r="Y103" s="37" t="str">
        <f t="shared" si="38"/>
        <v xml:space="preserve">  </v>
      </c>
      <c r="Z103" s="37" t="str">
        <f t="shared" si="38"/>
        <v xml:space="preserve">  </v>
      </c>
      <c r="AA103" s="37" t="str">
        <f t="shared" si="38"/>
        <v xml:space="preserve">  </v>
      </c>
      <c r="AB103" s="37" t="str">
        <f t="shared" si="38"/>
        <v xml:space="preserve">  </v>
      </c>
      <c r="AC103" s="37" t="str">
        <f t="shared" si="38"/>
        <v xml:space="preserve">  </v>
      </c>
      <c r="AD103" s="37" t="str">
        <f t="shared" si="38"/>
        <v xml:space="preserve">  </v>
      </c>
      <c r="AE103" s="37" t="str">
        <f t="shared" si="38"/>
        <v xml:space="preserve">  </v>
      </c>
      <c r="AF103" s="37" t="str">
        <f t="shared" si="38"/>
        <v xml:space="preserve">  </v>
      </c>
      <c r="AG103" s="332" t="str">
        <f t="shared" si="38"/>
        <v xml:space="preserve">  </v>
      </c>
      <c r="AH103" s="332" t="str">
        <f t="shared" si="38"/>
        <v xml:space="preserve">  </v>
      </c>
      <c r="AI103" s="332" t="str">
        <f t="shared" si="38"/>
        <v xml:space="preserve">  </v>
      </c>
      <c r="AJ103" s="332" t="str">
        <f t="shared" si="38"/>
        <v xml:space="preserve">  </v>
      </c>
      <c r="AK103" s="332" t="str">
        <f t="shared" si="38"/>
        <v xml:space="preserve">  </v>
      </c>
      <c r="AL103" s="332" t="str">
        <f t="shared" si="38"/>
        <v xml:space="preserve">  </v>
      </c>
      <c r="AM103" s="332" t="str">
        <f t="shared" si="38"/>
        <v xml:space="preserve">  </v>
      </c>
      <c r="AN103" s="332" t="str">
        <f t="shared" si="38"/>
        <v xml:space="preserve">  </v>
      </c>
      <c r="AO103" s="332" t="str">
        <f t="shared" si="38"/>
        <v xml:space="preserve">  </v>
      </c>
      <c r="AP103" s="332" t="str">
        <f t="shared" si="38"/>
        <v xml:space="preserve">  </v>
      </c>
      <c r="AQ103" s="212"/>
      <c r="AR103" s="203">
        <v>25</v>
      </c>
      <c r="AS103" s="203">
        <v>2.5</v>
      </c>
      <c r="AT103" s="204">
        <v>32</v>
      </c>
      <c r="AU103" s="206">
        <v>2.5</v>
      </c>
      <c r="AV103" s="203">
        <v>35</v>
      </c>
      <c r="AW103" s="207">
        <v>2.5</v>
      </c>
      <c r="AX103" s="203">
        <v>35</v>
      </c>
      <c r="AY103" s="207">
        <v>2.5</v>
      </c>
      <c r="AZ103" s="203">
        <v>25</v>
      </c>
      <c r="BA103" s="203">
        <v>2.5</v>
      </c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  <c r="BT103" s="335"/>
      <c r="BU103" s="335"/>
      <c r="BV103" s="212"/>
      <c r="BW103" s="247">
        <f t="shared" si="26"/>
        <v>0</v>
      </c>
      <c r="BX103" s="248">
        <f t="shared" si="27"/>
        <v>0</v>
      </c>
      <c r="BY103" s="249">
        <f t="shared" si="28"/>
        <v>0</v>
      </c>
      <c r="BZ103" s="250">
        <f t="shared" si="29"/>
        <v>0</v>
      </c>
      <c r="CA103" s="251">
        <f t="shared" si="30"/>
        <v>0</v>
      </c>
      <c r="CB103" s="251">
        <f t="shared" si="31"/>
        <v>0</v>
      </c>
      <c r="CC103" s="252">
        <f t="shared" si="32"/>
        <v>0</v>
      </c>
      <c r="CD103" s="253" t="str">
        <f t="shared" si="24"/>
        <v>ปรับปรุง</v>
      </c>
      <c r="CE103" s="254">
        <f t="shared" si="33"/>
        <v>3</v>
      </c>
    </row>
    <row r="104" spans="1:83" ht="14.25" customHeight="1">
      <c r="A104" s="36">
        <f t="shared" si="21"/>
        <v>9</v>
      </c>
      <c r="B104" s="127" t="str">
        <f t="shared" si="21"/>
        <v>เด็กหญิงจันทร์จิรา     เตือประโคน</v>
      </c>
      <c r="C104" s="37" t="str">
        <f t="shared" si="38"/>
        <v xml:space="preserve">  </v>
      </c>
      <c r="D104" s="37" t="str">
        <f t="shared" si="38"/>
        <v xml:space="preserve">  </v>
      </c>
      <c r="E104" s="37" t="str">
        <f t="shared" si="38"/>
        <v xml:space="preserve">  </v>
      </c>
      <c r="F104" s="37" t="str">
        <f t="shared" si="38"/>
        <v xml:space="preserve">  </v>
      </c>
      <c r="G104" s="37" t="str">
        <f t="shared" si="38"/>
        <v xml:space="preserve">  </v>
      </c>
      <c r="H104" s="37" t="str">
        <f t="shared" si="38"/>
        <v xml:space="preserve">  </v>
      </c>
      <c r="I104" s="37" t="str">
        <f t="shared" si="38"/>
        <v xml:space="preserve">  </v>
      </c>
      <c r="J104" s="37" t="str">
        <f t="shared" si="38"/>
        <v xml:space="preserve">  </v>
      </c>
      <c r="K104" s="37" t="str">
        <f t="shared" si="38"/>
        <v xml:space="preserve">  </v>
      </c>
      <c r="L104" s="37" t="str">
        <f t="shared" si="38"/>
        <v xml:space="preserve">  </v>
      </c>
      <c r="M104" s="37" t="str">
        <f t="shared" si="38"/>
        <v xml:space="preserve">  </v>
      </c>
      <c r="N104" s="37" t="str">
        <f t="shared" si="38"/>
        <v xml:space="preserve">  </v>
      </c>
      <c r="O104" s="37" t="str">
        <f t="shared" si="38"/>
        <v xml:space="preserve">  </v>
      </c>
      <c r="P104" s="37" t="str">
        <f t="shared" si="38"/>
        <v xml:space="preserve">  </v>
      </c>
      <c r="Q104" s="37" t="str">
        <f t="shared" si="38"/>
        <v xml:space="preserve">  </v>
      </c>
      <c r="R104" s="37" t="str">
        <f t="shared" si="38"/>
        <v xml:space="preserve">  </v>
      </c>
      <c r="S104" s="37" t="str">
        <f t="shared" si="38"/>
        <v xml:space="preserve">  </v>
      </c>
      <c r="T104" s="37" t="str">
        <f t="shared" si="38"/>
        <v xml:space="preserve">  </v>
      </c>
      <c r="U104" s="37" t="str">
        <f t="shared" si="38"/>
        <v xml:space="preserve">  </v>
      </c>
      <c r="V104" s="37" t="str">
        <f t="shared" si="38"/>
        <v xml:space="preserve">  </v>
      </c>
      <c r="W104" s="37" t="str">
        <f t="shared" si="38"/>
        <v xml:space="preserve">  </v>
      </c>
      <c r="X104" s="37" t="str">
        <f t="shared" si="38"/>
        <v xml:space="preserve">  </v>
      </c>
      <c r="Y104" s="37" t="str">
        <f t="shared" si="38"/>
        <v xml:space="preserve">  </v>
      </c>
      <c r="Z104" s="37" t="str">
        <f t="shared" si="38"/>
        <v xml:space="preserve">  </v>
      </c>
      <c r="AA104" s="37" t="str">
        <f t="shared" si="38"/>
        <v xml:space="preserve">  </v>
      </c>
      <c r="AB104" s="37" t="str">
        <f t="shared" si="38"/>
        <v xml:space="preserve">  </v>
      </c>
      <c r="AC104" s="37" t="str">
        <f t="shared" si="38"/>
        <v xml:space="preserve">  </v>
      </c>
      <c r="AD104" s="37" t="str">
        <f t="shared" si="38"/>
        <v xml:space="preserve">  </v>
      </c>
      <c r="AE104" s="37" t="str">
        <f t="shared" si="38"/>
        <v xml:space="preserve">  </v>
      </c>
      <c r="AF104" s="37" t="str">
        <f t="shared" si="38"/>
        <v xml:space="preserve">  </v>
      </c>
      <c r="AG104" s="332" t="str">
        <f t="shared" ref="AG104:AP104" si="39">IF(AG17&lt;=0,"  ",IF(AG17=AG$7,AG$6,0))</f>
        <v xml:space="preserve">  </v>
      </c>
      <c r="AH104" s="332" t="str">
        <f t="shared" si="39"/>
        <v xml:space="preserve">  </v>
      </c>
      <c r="AI104" s="332" t="str">
        <f t="shared" si="39"/>
        <v xml:space="preserve">  </v>
      </c>
      <c r="AJ104" s="332" t="str">
        <f t="shared" si="39"/>
        <v xml:space="preserve">  </v>
      </c>
      <c r="AK104" s="332" t="str">
        <f t="shared" si="39"/>
        <v xml:space="preserve">  </v>
      </c>
      <c r="AL104" s="332" t="str">
        <f t="shared" si="39"/>
        <v xml:space="preserve">  </v>
      </c>
      <c r="AM104" s="332" t="str">
        <f t="shared" si="39"/>
        <v xml:space="preserve">  </v>
      </c>
      <c r="AN104" s="332" t="str">
        <f t="shared" si="39"/>
        <v xml:space="preserve">  </v>
      </c>
      <c r="AO104" s="332" t="str">
        <f t="shared" si="39"/>
        <v xml:space="preserve">  </v>
      </c>
      <c r="AP104" s="332" t="str">
        <f t="shared" si="39"/>
        <v xml:space="preserve">  </v>
      </c>
      <c r="AQ104" s="212"/>
      <c r="AR104" s="203">
        <v>31</v>
      </c>
      <c r="AS104" s="203">
        <v>2.5</v>
      </c>
      <c r="AT104" s="204">
        <v>33</v>
      </c>
      <c r="AU104" s="206">
        <v>2.5</v>
      </c>
      <c r="AV104" s="203">
        <v>41</v>
      </c>
      <c r="AW104" s="207">
        <v>2.5</v>
      </c>
      <c r="AX104" s="203">
        <v>41</v>
      </c>
      <c r="AY104" s="207">
        <v>2.5</v>
      </c>
      <c r="AZ104" s="203">
        <v>31</v>
      </c>
      <c r="BA104" s="203">
        <v>2.5</v>
      </c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  <c r="BT104" s="335"/>
      <c r="BU104" s="335"/>
      <c r="BV104" s="212"/>
      <c r="BW104" s="247">
        <f t="shared" si="26"/>
        <v>0</v>
      </c>
      <c r="BX104" s="248">
        <f t="shared" si="27"/>
        <v>0</v>
      </c>
      <c r="BY104" s="249">
        <f t="shared" si="28"/>
        <v>0</v>
      </c>
      <c r="BZ104" s="250">
        <f t="shared" si="29"/>
        <v>0</v>
      </c>
      <c r="CA104" s="251">
        <f t="shared" si="30"/>
        <v>0</v>
      </c>
      <c r="CB104" s="251">
        <f t="shared" si="31"/>
        <v>0</v>
      </c>
      <c r="CC104" s="252">
        <f t="shared" si="32"/>
        <v>0</v>
      </c>
      <c r="CD104" s="253" t="str">
        <f t="shared" si="24"/>
        <v>ปรับปรุง</v>
      </c>
      <c r="CE104" s="254">
        <f t="shared" si="33"/>
        <v>3</v>
      </c>
    </row>
    <row r="105" spans="1:83" ht="14.25" customHeight="1">
      <c r="A105" s="36">
        <f t="shared" si="21"/>
        <v>10</v>
      </c>
      <c r="B105" s="127" t="str">
        <f t="shared" si="21"/>
        <v>เด็กหญิงอริสา    ศรีสด</v>
      </c>
      <c r="C105" s="37" t="str">
        <f t="shared" si="38"/>
        <v xml:space="preserve">  </v>
      </c>
      <c r="D105" s="37" t="str">
        <f t="shared" si="38"/>
        <v xml:space="preserve">  </v>
      </c>
      <c r="E105" s="37" t="str">
        <f t="shared" si="38"/>
        <v xml:space="preserve">  </v>
      </c>
      <c r="F105" s="37" t="str">
        <f t="shared" si="38"/>
        <v xml:space="preserve">  </v>
      </c>
      <c r="G105" s="37" t="str">
        <f t="shared" si="38"/>
        <v xml:space="preserve">  </v>
      </c>
      <c r="H105" s="37" t="str">
        <f t="shared" si="38"/>
        <v xml:space="preserve">  </v>
      </c>
      <c r="I105" s="37" t="str">
        <f t="shared" si="38"/>
        <v xml:space="preserve">  </v>
      </c>
      <c r="J105" s="37" t="str">
        <f t="shared" si="38"/>
        <v xml:space="preserve">  </v>
      </c>
      <c r="K105" s="37" t="str">
        <f t="shared" si="38"/>
        <v xml:space="preserve">  </v>
      </c>
      <c r="L105" s="37" t="str">
        <f t="shared" si="38"/>
        <v xml:space="preserve">  </v>
      </c>
      <c r="M105" s="37" t="str">
        <f t="shared" si="38"/>
        <v xml:space="preserve">  </v>
      </c>
      <c r="N105" s="37" t="str">
        <f t="shared" si="38"/>
        <v xml:space="preserve">  </v>
      </c>
      <c r="O105" s="37" t="str">
        <f t="shared" si="38"/>
        <v xml:space="preserve">  </v>
      </c>
      <c r="P105" s="37" t="str">
        <f t="shared" si="38"/>
        <v xml:space="preserve">  </v>
      </c>
      <c r="Q105" s="37" t="str">
        <f t="shared" si="38"/>
        <v xml:space="preserve">  </v>
      </c>
      <c r="R105" s="37" t="str">
        <f t="shared" si="38"/>
        <v xml:space="preserve">  </v>
      </c>
      <c r="S105" s="37" t="str">
        <f t="shared" si="38"/>
        <v xml:space="preserve">  </v>
      </c>
      <c r="T105" s="37" t="str">
        <f t="shared" si="38"/>
        <v xml:space="preserve">  </v>
      </c>
      <c r="U105" s="37" t="str">
        <f t="shared" si="38"/>
        <v xml:space="preserve">  </v>
      </c>
      <c r="V105" s="37" t="str">
        <f t="shared" si="38"/>
        <v xml:space="preserve">  </v>
      </c>
      <c r="W105" s="37" t="str">
        <f t="shared" si="38"/>
        <v xml:space="preserve">  </v>
      </c>
      <c r="X105" s="37" t="str">
        <f t="shared" si="38"/>
        <v xml:space="preserve">  </v>
      </c>
      <c r="Y105" s="37" t="str">
        <f t="shared" si="38"/>
        <v xml:space="preserve">  </v>
      </c>
      <c r="Z105" s="37" t="str">
        <f t="shared" si="38"/>
        <v xml:space="preserve">  </v>
      </c>
      <c r="AA105" s="37" t="str">
        <f t="shared" si="38"/>
        <v xml:space="preserve">  </v>
      </c>
      <c r="AB105" s="37" t="str">
        <f t="shared" si="38"/>
        <v xml:space="preserve">  </v>
      </c>
      <c r="AC105" s="37" t="str">
        <f t="shared" si="38"/>
        <v xml:space="preserve">  </v>
      </c>
      <c r="AD105" s="37" t="str">
        <f t="shared" si="38"/>
        <v xml:space="preserve">  </v>
      </c>
      <c r="AE105" s="37" t="str">
        <f t="shared" si="38"/>
        <v xml:space="preserve">  </v>
      </c>
      <c r="AF105" s="37" t="str">
        <f t="shared" si="38"/>
        <v xml:space="preserve">  </v>
      </c>
      <c r="AG105" s="332" t="str">
        <f t="shared" ref="AG105:AP105" si="40">IF(AG18&lt;=0,"  ",IF(AG18=AG$7,AG$6,0))</f>
        <v xml:space="preserve">  </v>
      </c>
      <c r="AH105" s="332" t="str">
        <f t="shared" si="40"/>
        <v xml:space="preserve">  </v>
      </c>
      <c r="AI105" s="332" t="str">
        <f t="shared" si="40"/>
        <v xml:space="preserve">  </v>
      </c>
      <c r="AJ105" s="332" t="str">
        <f t="shared" si="40"/>
        <v xml:space="preserve">  </v>
      </c>
      <c r="AK105" s="332" t="str">
        <f t="shared" si="40"/>
        <v xml:space="preserve">  </v>
      </c>
      <c r="AL105" s="332" t="str">
        <f t="shared" si="40"/>
        <v xml:space="preserve">  </v>
      </c>
      <c r="AM105" s="332" t="str">
        <f t="shared" si="40"/>
        <v xml:space="preserve">  </v>
      </c>
      <c r="AN105" s="332" t="str">
        <f t="shared" si="40"/>
        <v xml:space="preserve">  </v>
      </c>
      <c r="AO105" s="332" t="str">
        <f t="shared" si="40"/>
        <v xml:space="preserve">  </v>
      </c>
      <c r="AP105" s="332" t="str">
        <f t="shared" si="40"/>
        <v xml:space="preserve">  </v>
      </c>
      <c r="AQ105" s="212"/>
      <c r="AR105" s="203">
        <v>33</v>
      </c>
      <c r="AS105" s="203">
        <v>2.5</v>
      </c>
      <c r="AT105" s="204">
        <v>34</v>
      </c>
      <c r="AU105" s="206">
        <v>2.5</v>
      </c>
      <c r="AV105" s="203">
        <v>42</v>
      </c>
      <c r="AW105" s="207">
        <v>2.5</v>
      </c>
      <c r="AX105" s="203">
        <v>42</v>
      </c>
      <c r="AY105" s="207">
        <v>2.5</v>
      </c>
      <c r="AZ105" s="203">
        <v>33</v>
      </c>
      <c r="BA105" s="203">
        <v>2.5</v>
      </c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5"/>
      <c r="BU105" s="335"/>
      <c r="BV105" s="212"/>
      <c r="BW105" s="247">
        <f t="shared" si="26"/>
        <v>0</v>
      </c>
      <c r="BX105" s="248">
        <f t="shared" si="27"/>
        <v>0</v>
      </c>
      <c r="BY105" s="249">
        <f t="shared" si="28"/>
        <v>0</v>
      </c>
      <c r="BZ105" s="250">
        <f t="shared" si="29"/>
        <v>0</v>
      </c>
      <c r="CA105" s="251">
        <f t="shared" si="30"/>
        <v>0</v>
      </c>
      <c r="CB105" s="251">
        <f t="shared" si="31"/>
        <v>0</v>
      </c>
      <c r="CC105" s="252">
        <f t="shared" si="32"/>
        <v>0</v>
      </c>
      <c r="CD105" s="253" t="str">
        <f t="shared" si="24"/>
        <v>ปรับปรุง</v>
      </c>
      <c r="CE105" s="254">
        <f t="shared" si="33"/>
        <v>3</v>
      </c>
    </row>
    <row r="106" spans="1:83" ht="14.25" customHeight="1">
      <c r="A106" s="36">
        <f t="shared" si="21"/>
        <v>11</v>
      </c>
      <c r="B106" s="127" t="str">
        <f t="shared" si="21"/>
        <v>เด็กหญิงสุวรรวิสา   ราชกระโทก</v>
      </c>
      <c r="C106" s="37" t="str">
        <f t="shared" si="38"/>
        <v xml:space="preserve">  </v>
      </c>
      <c r="D106" s="37" t="str">
        <f t="shared" si="38"/>
        <v xml:space="preserve">  </v>
      </c>
      <c r="E106" s="37" t="str">
        <f t="shared" si="38"/>
        <v xml:space="preserve">  </v>
      </c>
      <c r="F106" s="37" t="str">
        <f t="shared" si="38"/>
        <v xml:space="preserve">  </v>
      </c>
      <c r="G106" s="37" t="str">
        <f t="shared" si="38"/>
        <v xml:space="preserve">  </v>
      </c>
      <c r="H106" s="37" t="str">
        <f t="shared" si="38"/>
        <v xml:space="preserve">  </v>
      </c>
      <c r="I106" s="37" t="str">
        <f t="shared" si="38"/>
        <v xml:space="preserve">  </v>
      </c>
      <c r="J106" s="37" t="str">
        <f t="shared" si="38"/>
        <v xml:space="preserve">  </v>
      </c>
      <c r="K106" s="37" t="str">
        <f t="shared" si="38"/>
        <v xml:space="preserve">  </v>
      </c>
      <c r="L106" s="37" t="str">
        <f t="shared" si="38"/>
        <v xml:space="preserve">  </v>
      </c>
      <c r="M106" s="37" t="str">
        <f t="shared" si="38"/>
        <v xml:space="preserve">  </v>
      </c>
      <c r="N106" s="37" t="str">
        <f t="shared" si="38"/>
        <v xml:space="preserve">  </v>
      </c>
      <c r="O106" s="37" t="str">
        <f t="shared" si="38"/>
        <v xml:space="preserve">  </v>
      </c>
      <c r="P106" s="37" t="str">
        <f t="shared" si="38"/>
        <v xml:space="preserve">  </v>
      </c>
      <c r="Q106" s="37" t="str">
        <f t="shared" si="38"/>
        <v xml:space="preserve">  </v>
      </c>
      <c r="R106" s="37" t="str">
        <f t="shared" si="38"/>
        <v xml:space="preserve">  </v>
      </c>
      <c r="S106" s="37" t="str">
        <f t="shared" si="38"/>
        <v xml:space="preserve">  </v>
      </c>
      <c r="T106" s="37" t="str">
        <f t="shared" si="38"/>
        <v xml:space="preserve">  </v>
      </c>
      <c r="U106" s="37" t="str">
        <f t="shared" si="38"/>
        <v xml:space="preserve">  </v>
      </c>
      <c r="V106" s="37" t="str">
        <f t="shared" si="38"/>
        <v xml:space="preserve">  </v>
      </c>
      <c r="W106" s="37" t="str">
        <f t="shared" si="38"/>
        <v xml:space="preserve">  </v>
      </c>
      <c r="X106" s="37" t="str">
        <f t="shared" si="38"/>
        <v xml:space="preserve">  </v>
      </c>
      <c r="Y106" s="37" t="str">
        <f t="shared" si="38"/>
        <v xml:space="preserve">  </v>
      </c>
      <c r="Z106" s="37" t="str">
        <f t="shared" si="38"/>
        <v xml:space="preserve">  </v>
      </c>
      <c r="AA106" s="37" t="str">
        <f t="shared" si="38"/>
        <v xml:space="preserve">  </v>
      </c>
      <c r="AB106" s="37" t="str">
        <f t="shared" si="38"/>
        <v xml:space="preserve">  </v>
      </c>
      <c r="AC106" s="37" t="str">
        <f t="shared" si="38"/>
        <v xml:space="preserve">  </v>
      </c>
      <c r="AD106" s="37" t="str">
        <f t="shared" si="38"/>
        <v xml:space="preserve">  </v>
      </c>
      <c r="AE106" s="37" t="str">
        <f t="shared" si="38"/>
        <v xml:space="preserve">  </v>
      </c>
      <c r="AF106" s="37" t="str">
        <f t="shared" si="38"/>
        <v xml:space="preserve">  </v>
      </c>
      <c r="AG106" s="332" t="str">
        <f t="shared" ref="AG106:AP106" si="41">IF(AG19&lt;=0,"  ",IF(AG19=AG$7,AG$6,0))</f>
        <v xml:space="preserve">  </v>
      </c>
      <c r="AH106" s="332" t="str">
        <f t="shared" si="41"/>
        <v xml:space="preserve">  </v>
      </c>
      <c r="AI106" s="332" t="str">
        <f t="shared" si="41"/>
        <v xml:space="preserve">  </v>
      </c>
      <c r="AJ106" s="332" t="str">
        <f t="shared" si="41"/>
        <v xml:space="preserve">  </v>
      </c>
      <c r="AK106" s="332" t="str">
        <f t="shared" si="41"/>
        <v xml:space="preserve">  </v>
      </c>
      <c r="AL106" s="332" t="str">
        <f t="shared" si="41"/>
        <v xml:space="preserve">  </v>
      </c>
      <c r="AM106" s="332" t="str">
        <f t="shared" si="41"/>
        <v xml:space="preserve">  </v>
      </c>
      <c r="AN106" s="332" t="str">
        <f t="shared" si="41"/>
        <v xml:space="preserve">  </v>
      </c>
      <c r="AO106" s="332" t="str">
        <f t="shared" si="41"/>
        <v xml:space="preserve">  </v>
      </c>
      <c r="AP106" s="332" t="str">
        <f t="shared" si="41"/>
        <v xml:space="preserve">  </v>
      </c>
      <c r="AQ106" s="212"/>
      <c r="AR106" s="203">
        <v>34</v>
      </c>
      <c r="AS106" s="203">
        <v>2.5</v>
      </c>
      <c r="AT106" s="204">
        <v>43</v>
      </c>
      <c r="AU106" s="206">
        <v>2.5</v>
      </c>
      <c r="AV106" s="203">
        <v>43</v>
      </c>
      <c r="AW106" s="207">
        <v>2.5</v>
      </c>
      <c r="AX106" s="203">
        <v>43</v>
      </c>
      <c r="AY106" s="207">
        <v>2.5</v>
      </c>
      <c r="AZ106" s="203">
        <v>34</v>
      </c>
      <c r="BA106" s="203">
        <v>2.5</v>
      </c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212"/>
      <c r="BW106" s="247">
        <f t="shared" si="26"/>
        <v>0</v>
      </c>
      <c r="BX106" s="248">
        <f t="shared" si="27"/>
        <v>0</v>
      </c>
      <c r="BY106" s="249">
        <f t="shared" si="28"/>
        <v>0</v>
      </c>
      <c r="BZ106" s="250">
        <f t="shared" si="29"/>
        <v>0</v>
      </c>
      <c r="CA106" s="251">
        <f t="shared" si="30"/>
        <v>0</v>
      </c>
      <c r="CB106" s="251">
        <f t="shared" si="31"/>
        <v>0</v>
      </c>
      <c r="CC106" s="252">
        <f t="shared" si="32"/>
        <v>0</v>
      </c>
      <c r="CD106" s="253" t="str">
        <f t="shared" si="24"/>
        <v>ปรับปรุง</v>
      </c>
      <c r="CE106" s="254">
        <f t="shared" si="33"/>
        <v>3</v>
      </c>
    </row>
    <row r="107" spans="1:83" ht="14.25" customHeight="1">
      <c r="A107" s="36">
        <f t="shared" si="21"/>
        <v>12</v>
      </c>
      <c r="B107" s="127" t="str">
        <f t="shared" si="21"/>
        <v xml:space="preserve">  </v>
      </c>
      <c r="C107" s="37" t="str">
        <f t="shared" si="38"/>
        <v xml:space="preserve">  </v>
      </c>
      <c r="D107" s="37" t="str">
        <f t="shared" si="38"/>
        <v xml:space="preserve">  </v>
      </c>
      <c r="E107" s="37" t="str">
        <f t="shared" si="38"/>
        <v xml:space="preserve">  </v>
      </c>
      <c r="F107" s="37" t="str">
        <f t="shared" si="38"/>
        <v xml:space="preserve">  </v>
      </c>
      <c r="G107" s="37" t="str">
        <f t="shared" si="38"/>
        <v xml:space="preserve">  </v>
      </c>
      <c r="H107" s="37" t="str">
        <f t="shared" si="38"/>
        <v xml:space="preserve">  </v>
      </c>
      <c r="I107" s="37" t="str">
        <f t="shared" si="38"/>
        <v xml:space="preserve">  </v>
      </c>
      <c r="J107" s="37" t="str">
        <f t="shared" si="38"/>
        <v xml:space="preserve">  </v>
      </c>
      <c r="K107" s="37" t="str">
        <f t="shared" si="38"/>
        <v xml:space="preserve">  </v>
      </c>
      <c r="L107" s="37" t="str">
        <f t="shared" si="38"/>
        <v xml:space="preserve">  </v>
      </c>
      <c r="M107" s="37" t="str">
        <f t="shared" si="38"/>
        <v xml:space="preserve">  </v>
      </c>
      <c r="N107" s="37" t="str">
        <f t="shared" si="38"/>
        <v xml:space="preserve">  </v>
      </c>
      <c r="O107" s="37" t="str">
        <f t="shared" si="38"/>
        <v xml:space="preserve">  </v>
      </c>
      <c r="P107" s="37" t="str">
        <f t="shared" si="38"/>
        <v xml:space="preserve">  </v>
      </c>
      <c r="Q107" s="37" t="str">
        <f t="shared" si="38"/>
        <v xml:space="preserve">  </v>
      </c>
      <c r="R107" s="37" t="str">
        <f t="shared" si="38"/>
        <v xml:space="preserve">  </v>
      </c>
      <c r="S107" s="37" t="str">
        <f t="shared" si="38"/>
        <v xml:space="preserve">  </v>
      </c>
      <c r="T107" s="37" t="str">
        <f t="shared" si="38"/>
        <v xml:space="preserve">  </v>
      </c>
      <c r="U107" s="37" t="str">
        <f t="shared" si="38"/>
        <v xml:space="preserve">  </v>
      </c>
      <c r="V107" s="37" t="str">
        <f t="shared" si="38"/>
        <v xml:space="preserve">  </v>
      </c>
      <c r="W107" s="37" t="str">
        <f t="shared" si="38"/>
        <v xml:space="preserve">  </v>
      </c>
      <c r="X107" s="37" t="str">
        <f t="shared" si="38"/>
        <v xml:space="preserve">  </v>
      </c>
      <c r="Y107" s="37" t="str">
        <f t="shared" si="38"/>
        <v xml:space="preserve">  </v>
      </c>
      <c r="Z107" s="37" t="str">
        <f t="shared" si="38"/>
        <v xml:space="preserve">  </v>
      </c>
      <c r="AA107" s="37" t="str">
        <f t="shared" si="38"/>
        <v xml:space="preserve">  </v>
      </c>
      <c r="AB107" s="37" t="str">
        <f t="shared" si="38"/>
        <v xml:space="preserve">  </v>
      </c>
      <c r="AC107" s="37" t="str">
        <f t="shared" si="38"/>
        <v xml:space="preserve">  </v>
      </c>
      <c r="AD107" s="37" t="str">
        <f t="shared" si="38"/>
        <v xml:space="preserve">  </v>
      </c>
      <c r="AE107" s="37" t="str">
        <f t="shared" si="38"/>
        <v xml:space="preserve">  </v>
      </c>
      <c r="AF107" s="37" t="str">
        <f t="shared" si="38"/>
        <v xml:space="preserve">  </v>
      </c>
      <c r="AG107" s="332" t="str">
        <f t="shared" ref="AG107:AP107" si="42">IF(AG20&lt;=0,"  ",IF(AG20=AG$7,AG$6,0))</f>
        <v xml:space="preserve">  </v>
      </c>
      <c r="AH107" s="332" t="str">
        <f t="shared" si="42"/>
        <v xml:space="preserve">  </v>
      </c>
      <c r="AI107" s="332" t="str">
        <f t="shared" si="42"/>
        <v xml:space="preserve">  </v>
      </c>
      <c r="AJ107" s="332" t="str">
        <f t="shared" si="42"/>
        <v xml:space="preserve">  </v>
      </c>
      <c r="AK107" s="332" t="str">
        <f t="shared" si="42"/>
        <v xml:space="preserve">  </v>
      </c>
      <c r="AL107" s="332" t="str">
        <f t="shared" si="42"/>
        <v xml:space="preserve">  </v>
      </c>
      <c r="AM107" s="332" t="str">
        <f t="shared" si="42"/>
        <v xml:space="preserve">  </v>
      </c>
      <c r="AN107" s="332" t="str">
        <f t="shared" si="42"/>
        <v xml:space="preserve">  </v>
      </c>
      <c r="AO107" s="332" t="str">
        <f t="shared" si="42"/>
        <v xml:space="preserve">  </v>
      </c>
      <c r="AP107" s="332" t="str">
        <f t="shared" si="42"/>
        <v xml:space="preserve">  </v>
      </c>
      <c r="AQ107" s="212"/>
      <c r="AR107" s="203">
        <v>35</v>
      </c>
      <c r="AS107" s="203">
        <v>2.5</v>
      </c>
      <c r="AT107" s="204">
        <v>45</v>
      </c>
      <c r="AU107" s="206">
        <v>2.5</v>
      </c>
      <c r="AV107" s="203">
        <v>44</v>
      </c>
      <c r="AW107" s="207">
        <v>2.5</v>
      </c>
      <c r="AX107" s="203">
        <v>44</v>
      </c>
      <c r="AY107" s="207">
        <v>2.5</v>
      </c>
      <c r="AZ107" s="203">
        <v>35</v>
      </c>
      <c r="BA107" s="203">
        <v>2.5</v>
      </c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212"/>
      <c r="BW107" s="247">
        <f t="shared" si="26"/>
        <v>0</v>
      </c>
      <c r="BX107" s="248">
        <f t="shared" si="27"/>
        <v>0</v>
      </c>
      <c r="BY107" s="249">
        <f t="shared" si="28"/>
        <v>0</v>
      </c>
      <c r="BZ107" s="250">
        <f t="shared" si="29"/>
        <v>0</v>
      </c>
      <c r="CA107" s="251">
        <f t="shared" si="30"/>
        <v>0</v>
      </c>
      <c r="CB107" s="251">
        <f t="shared" si="31"/>
        <v>0</v>
      </c>
      <c r="CC107" s="252">
        <f t="shared" si="32"/>
        <v>0</v>
      </c>
      <c r="CD107" s="253" t="str">
        <f t="shared" si="24"/>
        <v>ปรับปรุง</v>
      </c>
      <c r="CE107" s="254">
        <f t="shared" si="33"/>
        <v>3</v>
      </c>
    </row>
    <row r="108" spans="1:83" ht="14.25" customHeight="1">
      <c r="A108" s="36">
        <f t="shared" si="21"/>
        <v>13</v>
      </c>
      <c r="B108" s="127" t="str">
        <f t="shared" si="21"/>
        <v xml:space="preserve">  </v>
      </c>
      <c r="C108" s="37" t="str">
        <f t="shared" si="38"/>
        <v xml:space="preserve">  </v>
      </c>
      <c r="D108" s="37" t="str">
        <f t="shared" si="38"/>
        <v xml:space="preserve">  </v>
      </c>
      <c r="E108" s="37" t="str">
        <f t="shared" si="38"/>
        <v xml:space="preserve">  </v>
      </c>
      <c r="F108" s="37" t="str">
        <f t="shared" si="38"/>
        <v xml:space="preserve">  </v>
      </c>
      <c r="G108" s="37" t="str">
        <f t="shared" si="38"/>
        <v xml:space="preserve">  </v>
      </c>
      <c r="H108" s="37" t="str">
        <f t="shared" si="38"/>
        <v xml:space="preserve">  </v>
      </c>
      <c r="I108" s="37" t="str">
        <f t="shared" si="38"/>
        <v xml:space="preserve">  </v>
      </c>
      <c r="J108" s="37" t="str">
        <f t="shared" si="38"/>
        <v xml:space="preserve">  </v>
      </c>
      <c r="K108" s="37" t="str">
        <f t="shared" si="38"/>
        <v xml:space="preserve">  </v>
      </c>
      <c r="L108" s="37" t="str">
        <f t="shared" si="38"/>
        <v xml:space="preserve">  </v>
      </c>
      <c r="M108" s="37" t="str">
        <f t="shared" si="38"/>
        <v xml:space="preserve">  </v>
      </c>
      <c r="N108" s="37" t="str">
        <f t="shared" si="38"/>
        <v xml:space="preserve">  </v>
      </c>
      <c r="O108" s="37" t="str">
        <f t="shared" si="38"/>
        <v xml:space="preserve">  </v>
      </c>
      <c r="P108" s="37" t="str">
        <f t="shared" si="38"/>
        <v xml:space="preserve">  </v>
      </c>
      <c r="Q108" s="37" t="str">
        <f t="shared" si="38"/>
        <v xml:space="preserve">  </v>
      </c>
      <c r="R108" s="37" t="str">
        <f t="shared" si="38"/>
        <v xml:space="preserve">  </v>
      </c>
      <c r="S108" s="37" t="str">
        <f t="shared" si="38"/>
        <v xml:space="preserve">  </v>
      </c>
      <c r="T108" s="37" t="str">
        <f t="shared" si="38"/>
        <v xml:space="preserve">  </v>
      </c>
      <c r="U108" s="37" t="str">
        <f t="shared" si="38"/>
        <v xml:space="preserve">  </v>
      </c>
      <c r="V108" s="37" t="str">
        <f t="shared" si="38"/>
        <v xml:space="preserve">  </v>
      </c>
      <c r="W108" s="37" t="str">
        <f t="shared" si="38"/>
        <v xml:space="preserve">  </v>
      </c>
      <c r="X108" s="37" t="str">
        <f t="shared" si="38"/>
        <v xml:space="preserve">  </v>
      </c>
      <c r="Y108" s="37" t="str">
        <f t="shared" si="38"/>
        <v xml:space="preserve">  </v>
      </c>
      <c r="Z108" s="37" t="str">
        <f t="shared" si="38"/>
        <v xml:space="preserve">  </v>
      </c>
      <c r="AA108" s="37" t="str">
        <f t="shared" si="38"/>
        <v xml:space="preserve">  </v>
      </c>
      <c r="AB108" s="37" t="str">
        <f t="shared" si="38"/>
        <v xml:space="preserve">  </v>
      </c>
      <c r="AC108" s="37" t="str">
        <f t="shared" si="38"/>
        <v xml:space="preserve">  </v>
      </c>
      <c r="AD108" s="37" t="str">
        <f t="shared" si="38"/>
        <v xml:space="preserve">  </v>
      </c>
      <c r="AE108" s="37" t="str">
        <f t="shared" si="38"/>
        <v xml:space="preserve">  </v>
      </c>
      <c r="AF108" s="37" t="str">
        <f t="shared" si="38"/>
        <v xml:space="preserve">  </v>
      </c>
      <c r="AG108" s="332" t="str">
        <f t="shared" ref="AG108:AP108" si="43">IF(AG21&lt;=0,"  ",IF(AG21=AG$7,AG$6,0))</f>
        <v xml:space="preserve">  </v>
      </c>
      <c r="AH108" s="332" t="str">
        <f t="shared" si="43"/>
        <v xml:space="preserve">  </v>
      </c>
      <c r="AI108" s="332" t="str">
        <f t="shared" si="43"/>
        <v xml:space="preserve">  </v>
      </c>
      <c r="AJ108" s="332" t="str">
        <f t="shared" si="43"/>
        <v xml:space="preserve">  </v>
      </c>
      <c r="AK108" s="332" t="str">
        <f t="shared" si="43"/>
        <v xml:space="preserve">  </v>
      </c>
      <c r="AL108" s="332" t="str">
        <f t="shared" si="43"/>
        <v xml:space="preserve">  </v>
      </c>
      <c r="AM108" s="332" t="str">
        <f t="shared" si="43"/>
        <v xml:space="preserve">  </v>
      </c>
      <c r="AN108" s="332" t="str">
        <f t="shared" si="43"/>
        <v xml:space="preserve">  </v>
      </c>
      <c r="AO108" s="332" t="str">
        <f t="shared" si="43"/>
        <v xml:space="preserve">  </v>
      </c>
      <c r="AP108" s="332" t="str">
        <f t="shared" si="43"/>
        <v xml:space="preserve">  </v>
      </c>
      <c r="AQ108" s="212"/>
      <c r="AR108" s="203">
        <v>42</v>
      </c>
      <c r="AS108" s="203">
        <v>2.5</v>
      </c>
      <c r="AT108" s="204">
        <v>51</v>
      </c>
      <c r="AU108" s="206">
        <v>2.5</v>
      </c>
      <c r="AV108" s="203">
        <v>51</v>
      </c>
      <c r="AW108" s="207">
        <v>2.5</v>
      </c>
      <c r="AX108" s="203">
        <v>51</v>
      </c>
      <c r="AY108" s="207">
        <v>2.5</v>
      </c>
      <c r="AZ108" s="203">
        <v>42</v>
      </c>
      <c r="BA108" s="203">
        <v>2.5</v>
      </c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5"/>
      <c r="BU108" s="335"/>
      <c r="BV108" s="212"/>
      <c r="BW108" s="247">
        <f t="shared" si="26"/>
        <v>0</v>
      </c>
      <c r="BX108" s="248">
        <f t="shared" si="27"/>
        <v>0</v>
      </c>
      <c r="BY108" s="249">
        <f t="shared" si="28"/>
        <v>0</v>
      </c>
      <c r="BZ108" s="250">
        <f t="shared" si="29"/>
        <v>0</v>
      </c>
      <c r="CA108" s="251">
        <f t="shared" si="30"/>
        <v>0</v>
      </c>
      <c r="CB108" s="251">
        <f t="shared" si="31"/>
        <v>0</v>
      </c>
      <c r="CC108" s="252">
        <f t="shared" si="32"/>
        <v>0</v>
      </c>
      <c r="CD108" s="253" t="str">
        <f t="shared" si="24"/>
        <v>ปรับปรุง</v>
      </c>
      <c r="CE108" s="254">
        <f t="shared" si="33"/>
        <v>3</v>
      </c>
    </row>
    <row r="109" spans="1:83" ht="14.25" customHeight="1">
      <c r="A109" s="36">
        <f t="shared" si="21"/>
        <v>14</v>
      </c>
      <c r="B109" s="127" t="str">
        <f t="shared" si="21"/>
        <v xml:space="preserve">  </v>
      </c>
      <c r="C109" s="37" t="str">
        <f t="shared" ref="C109:AP115" si="44">IF(C22&lt;=0,"  ",IF(C22=C$7,C$6,0))</f>
        <v xml:space="preserve">  </v>
      </c>
      <c r="D109" s="37" t="str">
        <f t="shared" si="44"/>
        <v xml:space="preserve">  </v>
      </c>
      <c r="E109" s="37" t="str">
        <f t="shared" si="44"/>
        <v xml:space="preserve">  </v>
      </c>
      <c r="F109" s="37" t="str">
        <f t="shared" si="44"/>
        <v xml:space="preserve">  </v>
      </c>
      <c r="G109" s="37" t="str">
        <f t="shared" si="44"/>
        <v xml:space="preserve">  </v>
      </c>
      <c r="H109" s="37" t="str">
        <f t="shared" si="44"/>
        <v xml:space="preserve">  </v>
      </c>
      <c r="I109" s="37" t="str">
        <f t="shared" si="44"/>
        <v xml:space="preserve">  </v>
      </c>
      <c r="J109" s="37" t="str">
        <f t="shared" si="44"/>
        <v xml:space="preserve">  </v>
      </c>
      <c r="K109" s="37" t="str">
        <f t="shared" si="44"/>
        <v xml:space="preserve">  </v>
      </c>
      <c r="L109" s="37" t="str">
        <f t="shared" si="44"/>
        <v xml:space="preserve">  </v>
      </c>
      <c r="M109" s="37" t="str">
        <f t="shared" si="44"/>
        <v xml:space="preserve">  </v>
      </c>
      <c r="N109" s="37" t="str">
        <f t="shared" si="44"/>
        <v xml:space="preserve">  </v>
      </c>
      <c r="O109" s="37" t="str">
        <f t="shared" si="44"/>
        <v xml:space="preserve">  </v>
      </c>
      <c r="P109" s="37" t="str">
        <f t="shared" si="44"/>
        <v xml:space="preserve">  </v>
      </c>
      <c r="Q109" s="37" t="str">
        <f t="shared" si="44"/>
        <v xml:space="preserve">  </v>
      </c>
      <c r="R109" s="37" t="str">
        <f t="shared" si="44"/>
        <v xml:space="preserve">  </v>
      </c>
      <c r="S109" s="37" t="str">
        <f t="shared" si="44"/>
        <v xml:space="preserve">  </v>
      </c>
      <c r="T109" s="37" t="str">
        <f t="shared" si="44"/>
        <v xml:space="preserve">  </v>
      </c>
      <c r="U109" s="37" t="str">
        <f t="shared" si="44"/>
        <v xml:space="preserve">  </v>
      </c>
      <c r="V109" s="37" t="str">
        <f t="shared" si="44"/>
        <v xml:space="preserve">  </v>
      </c>
      <c r="W109" s="37" t="str">
        <f t="shared" si="44"/>
        <v xml:space="preserve">  </v>
      </c>
      <c r="X109" s="37" t="str">
        <f t="shared" si="44"/>
        <v xml:space="preserve">  </v>
      </c>
      <c r="Y109" s="37" t="str">
        <f t="shared" si="44"/>
        <v xml:space="preserve">  </v>
      </c>
      <c r="Z109" s="37" t="str">
        <f t="shared" si="44"/>
        <v xml:space="preserve">  </v>
      </c>
      <c r="AA109" s="37" t="str">
        <f t="shared" si="44"/>
        <v xml:space="preserve">  </v>
      </c>
      <c r="AB109" s="37" t="str">
        <f t="shared" si="44"/>
        <v xml:space="preserve">  </v>
      </c>
      <c r="AC109" s="37" t="str">
        <f t="shared" si="44"/>
        <v xml:space="preserve">  </v>
      </c>
      <c r="AD109" s="37" t="str">
        <f t="shared" si="44"/>
        <v xml:space="preserve">  </v>
      </c>
      <c r="AE109" s="37" t="str">
        <f t="shared" si="44"/>
        <v xml:space="preserve">  </v>
      </c>
      <c r="AF109" s="37" t="str">
        <f t="shared" si="44"/>
        <v xml:space="preserve">  </v>
      </c>
      <c r="AG109" s="332" t="str">
        <f t="shared" si="44"/>
        <v xml:space="preserve">  </v>
      </c>
      <c r="AH109" s="332" t="str">
        <f t="shared" si="44"/>
        <v xml:space="preserve">  </v>
      </c>
      <c r="AI109" s="332" t="str">
        <f t="shared" si="44"/>
        <v xml:space="preserve">  </v>
      </c>
      <c r="AJ109" s="332" t="str">
        <f t="shared" si="44"/>
        <v xml:space="preserve">  </v>
      </c>
      <c r="AK109" s="332" t="str">
        <f t="shared" si="44"/>
        <v xml:space="preserve">  </v>
      </c>
      <c r="AL109" s="332" t="str">
        <f t="shared" si="44"/>
        <v xml:space="preserve">  </v>
      </c>
      <c r="AM109" s="332" t="str">
        <f t="shared" si="44"/>
        <v xml:space="preserve">  </v>
      </c>
      <c r="AN109" s="332" t="str">
        <f t="shared" si="44"/>
        <v xml:space="preserve">  </v>
      </c>
      <c r="AO109" s="332" t="str">
        <f t="shared" si="44"/>
        <v xml:space="preserve">  </v>
      </c>
      <c r="AP109" s="332" t="str">
        <f t="shared" si="44"/>
        <v xml:space="preserve">  </v>
      </c>
      <c r="AQ109" s="212"/>
      <c r="AR109" s="203">
        <v>43</v>
      </c>
      <c r="AS109" s="203">
        <v>2.5</v>
      </c>
      <c r="AT109" s="204">
        <v>52</v>
      </c>
      <c r="AU109" s="206">
        <v>2.5</v>
      </c>
      <c r="AV109" s="203">
        <v>52</v>
      </c>
      <c r="AW109" s="207">
        <v>2.5</v>
      </c>
      <c r="AX109" s="203">
        <v>52</v>
      </c>
      <c r="AY109" s="207">
        <v>2.5</v>
      </c>
      <c r="AZ109" s="203">
        <v>43</v>
      </c>
      <c r="BA109" s="203">
        <v>2.5</v>
      </c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5"/>
      <c r="BU109" s="335"/>
      <c r="BV109" s="212"/>
      <c r="BW109" s="247">
        <f t="shared" si="26"/>
        <v>0</v>
      </c>
      <c r="BX109" s="248">
        <f t="shared" si="27"/>
        <v>0</v>
      </c>
      <c r="BY109" s="249">
        <f t="shared" si="28"/>
        <v>0</v>
      </c>
      <c r="BZ109" s="250">
        <f t="shared" si="29"/>
        <v>0</v>
      </c>
      <c r="CA109" s="251">
        <f t="shared" si="30"/>
        <v>0</v>
      </c>
      <c r="CB109" s="251">
        <f t="shared" si="31"/>
        <v>0</v>
      </c>
      <c r="CC109" s="252">
        <f t="shared" si="32"/>
        <v>0</v>
      </c>
      <c r="CD109" s="253" t="str">
        <f t="shared" si="24"/>
        <v>ปรับปรุง</v>
      </c>
      <c r="CE109" s="254">
        <f t="shared" si="33"/>
        <v>3</v>
      </c>
    </row>
    <row r="110" spans="1:83" ht="14.25" customHeight="1">
      <c r="A110" s="36">
        <f t="shared" si="21"/>
        <v>15</v>
      </c>
      <c r="B110" s="127" t="str">
        <f t="shared" si="21"/>
        <v xml:space="preserve">  </v>
      </c>
      <c r="C110" s="37" t="str">
        <f t="shared" si="44"/>
        <v xml:space="preserve">  </v>
      </c>
      <c r="D110" s="37" t="str">
        <f t="shared" si="44"/>
        <v xml:space="preserve">  </v>
      </c>
      <c r="E110" s="37" t="str">
        <f t="shared" si="44"/>
        <v xml:space="preserve">  </v>
      </c>
      <c r="F110" s="37" t="str">
        <f t="shared" si="44"/>
        <v xml:space="preserve">  </v>
      </c>
      <c r="G110" s="37" t="str">
        <f t="shared" si="44"/>
        <v xml:space="preserve">  </v>
      </c>
      <c r="H110" s="37" t="str">
        <f t="shared" si="44"/>
        <v xml:space="preserve">  </v>
      </c>
      <c r="I110" s="37" t="str">
        <f t="shared" si="44"/>
        <v xml:space="preserve">  </v>
      </c>
      <c r="J110" s="37" t="str">
        <f t="shared" si="44"/>
        <v xml:space="preserve">  </v>
      </c>
      <c r="K110" s="37" t="str">
        <f t="shared" si="44"/>
        <v xml:space="preserve">  </v>
      </c>
      <c r="L110" s="37" t="str">
        <f t="shared" si="44"/>
        <v xml:space="preserve">  </v>
      </c>
      <c r="M110" s="37" t="str">
        <f t="shared" si="44"/>
        <v xml:space="preserve">  </v>
      </c>
      <c r="N110" s="37" t="str">
        <f t="shared" si="44"/>
        <v xml:space="preserve">  </v>
      </c>
      <c r="O110" s="37" t="str">
        <f t="shared" si="44"/>
        <v xml:space="preserve">  </v>
      </c>
      <c r="P110" s="37" t="str">
        <f t="shared" si="44"/>
        <v xml:space="preserve">  </v>
      </c>
      <c r="Q110" s="37" t="str">
        <f t="shared" si="44"/>
        <v xml:space="preserve">  </v>
      </c>
      <c r="R110" s="37" t="str">
        <f t="shared" si="44"/>
        <v xml:space="preserve">  </v>
      </c>
      <c r="S110" s="37" t="str">
        <f t="shared" si="44"/>
        <v xml:space="preserve">  </v>
      </c>
      <c r="T110" s="37" t="str">
        <f t="shared" si="44"/>
        <v xml:space="preserve">  </v>
      </c>
      <c r="U110" s="37" t="str">
        <f t="shared" si="44"/>
        <v xml:space="preserve">  </v>
      </c>
      <c r="V110" s="37" t="str">
        <f t="shared" si="44"/>
        <v xml:space="preserve">  </v>
      </c>
      <c r="W110" s="37" t="str">
        <f t="shared" si="44"/>
        <v xml:space="preserve">  </v>
      </c>
      <c r="X110" s="37" t="str">
        <f t="shared" si="44"/>
        <v xml:space="preserve">  </v>
      </c>
      <c r="Y110" s="37" t="str">
        <f t="shared" si="44"/>
        <v xml:space="preserve">  </v>
      </c>
      <c r="Z110" s="37" t="str">
        <f t="shared" si="44"/>
        <v xml:space="preserve">  </v>
      </c>
      <c r="AA110" s="37" t="str">
        <f t="shared" si="44"/>
        <v xml:space="preserve">  </v>
      </c>
      <c r="AB110" s="37" t="str">
        <f t="shared" si="44"/>
        <v xml:space="preserve">  </v>
      </c>
      <c r="AC110" s="37" t="str">
        <f t="shared" si="44"/>
        <v xml:space="preserve">  </v>
      </c>
      <c r="AD110" s="37" t="str">
        <f t="shared" si="44"/>
        <v xml:space="preserve">  </v>
      </c>
      <c r="AE110" s="37" t="str">
        <f t="shared" si="44"/>
        <v xml:space="preserve">  </v>
      </c>
      <c r="AF110" s="37" t="str">
        <f t="shared" si="44"/>
        <v xml:space="preserve">  </v>
      </c>
      <c r="AG110" s="332" t="str">
        <f t="shared" si="44"/>
        <v xml:space="preserve">  </v>
      </c>
      <c r="AH110" s="332" t="str">
        <f t="shared" si="44"/>
        <v xml:space="preserve">  </v>
      </c>
      <c r="AI110" s="332" t="str">
        <f t="shared" si="44"/>
        <v xml:space="preserve">  </v>
      </c>
      <c r="AJ110" s="332" t="str">
        <f t="shared" si="44"/>
        <v xml:space="preserve">  </v>
      </c>
      <c r="AK110" s="332" t="str">
        <f t="shared" si="44"/>
        <v xml:space="preserve">  </v>
      </c>
      <c r="AL110" s="332" t="str">
        <f t="shared" si="44"/>
        <v xml:space="preserve">  </v>
      </c>
      <c r="AM110" s="332" t="str">
        <f t="shared" si="44"/>
        <v xml:space="preserve">  </v>
      </c>
      <c r="AN110" s="332" t="str">
        <f t="shared" si="44"/>
        <v xml:space="preserve">  </v>
      </c>
      <c r="AO110" s="332" t="str">
        <f t="shared" si="44"/>
        <v xml:space="preserve">  </v>
      </c>
      <c r="AP110" s="332" t="str">
        <f t="shared" si="44"/>
        <v xml:space="preserve">  </v>
      </c>
      <c r="AQ110" s="212"/>
      <c r="AR110" s="203">
        <v>52</v>
      </c>
      <c r="AS110" s="203">
        <v>2.5</v>
      </c>
      <c r="AT110" s="204">
        <v>54</v>
      </c>
      <c r="AU110" s="206">
        <v>2.5</v>
      </c>
      <c r="AV110" s="203">
        <v>53</v>
      </c>
      <c r="AW110" s="207">
        <v>2.5</v>
      </c>
      <c r="AX110" s="203">
        <v>53</v>
      </c>
      <c r="AY110" s="207">
        <v>2.5</v>
      </c>
      <c r="AZ110" s="203">
        <v>52</v>
      </c>
      <c r="BA110" s="203">
        <v>2.5</v>
      </c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5"/>
      <c r="BT110" s="335"/>
      <c r="BU110" s="335"/>
      <c r="BV110" s="212"/>
      <c r="BW110" s="247">
        <f t="shared" si="26"/>
        <v>0</v>
      </c>
      <c r="BX110" s="248">
        <f t="shared" si="27"/>
        <v>0</v>
      </c>
      <c r="BY110" s="249">
        <f t="shared" si="28"/>
        <v>0</v>
      </c>
      <c r="BZ110" s="250">
        <f t="shared" si="29"/>
        <v>0</v>
      </c>
      <c r="CA110" s="251">
        <f t="shared" si="30"/>
        <v>0</v>
      </c>
      <c r="CB110" s="251">
        <f t="shared" si="31"/>
        <v>0</v>
      </c>
      <c r="CC110" s="252">
        <f t="shared" si="32"/>
        <v>0</v>
      </c>
      <c r="CD110" s="253" t="str">
        <f t="shared" si="24"/>
        <v>ปรับปรุง</v>
      </c>
      <c r="CE110" s="254">
        <f t="shared" si="33"/>
        <v>3</v>
      </c>
    </row>
    <row r="111" spans="1:83" ht="14.25" customHeight="1">
      <c r="A111" s="36">
        <f t="shared" si="21"/>
        <v>16</v>
      </c>
      <c r="B111" s="127" t="str">
        <f t="shared" si="21"/>
        <v xml:space="preserve">  </v>
      </c>
      <c r="C111" s="37" t="str">
        <f t="shared" si="44"/>
        <v xml:space="preserve">  </v>
      </c>
      <c r="D111" s="37" t="str">
        <f t="shared" si="44"/>
        <v xml:space="preserve">  </v>
      </c>
      <c r="E111" s="37" t="str">
        <f t="shared" si="44"/>
        <v xml:space="preserve">  </v>
      </c>
      <c r="F111" s="37" t="str">
        <f t="shared" si="44"/>
        <v xml:space="preserve">  </v>
      </c>
      <c r="G111" s="37" t="str">
        <f t="shared" si="44"/>
        <v xml:space="preserve">  </v>
      </c>
      <c r="H111" s="37" t="str">
        <f t="shared" si="44"/>
        <v xml:space="preserve">  </v>
      </c>
      <c r="I111" s="37" t="str">
        <f t="shared" si="44"/>
        <v xml:space="preserve">  </v>
      </c>
      <c r="J111" s="37" t="str">
        <f t="shared" si="44"/>
        <v xml:space="preserve">  </v>
      </c>
      <c r="K111" s="37" t="str">
        <f t="shared" si="44"/>
        <v xml:space="preserve">  </v>
      </c>
      <c r="L111" s="37" t="str">
        <f t="shared" si="44"/>
        <v xml:space="preserve">  </v>
      </c>
      <c r="M111" s="37" t="str">
        <f t="shared" si="44"/>
        <v xml:space="preserve">  </v>
      </c>
      <c r="N111" s="37" t="str">
        <f t="shared" si="44"/>
        <v xml:space="preserve">  </v>
      </c>
      <c r="O111" s="37" t="str">
        <f t="shared" si="44"/>
        <v xml:space="preserve">  </v>
      </c>
      <c r="P111" s="37" t="str">
        <f t="shared" si="44"/>
        <v xml:space="preserve">  </v>
      </c>
      <c r="Q111" s="37" t="str">
        <f t="shared" si="44"/>
        <v xml:space="preserve">  </v>
      </c>
      <c r="R111" s="37" t="str">
        <f t="shared" si="44"/>
        <v xml:space="preserve">  </v>
      </c>
      <c r="S111" s="37" t="str">
        <f t="shared" si="44"/>
        <v xml:space="preserve">  </v>
      </c>
      <c r="T111" s="37" t="str">
        <f t="shared" si="44"/>
        <v xml:space="preserve">  </v>
      </c>
      <c r="U111" s="37" t="str">
        <f t="shared" si="44"/>
        <v xml:space="preserve">  </v>
      </c>
      <c r="V111" s="37" t="str">
        <f t="shared" si="44"/>
        <v xml:space="preserve">  </v>
      </c>
      <c r="W111" s="37" t="str">
        <f t="shared" si="44"/>
        <v xml:space="preserve">  </v>
      </c>
      <c r="X111" s="37" t="str">
        <f t="shared" si="44"/>
        <v xml:space="preserve">  </v>
      </c>
      <c r="Y111" s="37" t="str">
        <f t="shared" si="44"/>
        <v xml:space="preserve">  </v>
      </c>
      <c r="Z111" s="37" t="str">
        <f t="shared" si="44"/>
        <v xml:space="preserve">  </v>
      </c>
      <c r="AA111" s="37" t="str">
        <f t="shared" si="44"/>
        <v xml:space="preserve">  </v>
      </c>
      <c r="AB111" s="37" t="str">
        <f t="shared" si="44"/>
        <v xml:space="preserve">  </v>
      </c>
      <c r="AC111" s="37" t="str">
        <f t="shared" si="44"/>
        <v xml:space="preserve">  </v>
      </c>
      <c r="AD111" s="37" t="str">
        <f t="shared" si="44"/>
        <v xml:space="preserve">  </v>
      </c>
      <c r="AE111" s="37" t="str">
        <f t="shared" si="44"/>
        <v xml:space="preserve">  </v>
      </c>
      <c r="AF111" s="37" t="str">
        <f t="shared" si="44"/>
        <v xml:space="preserve">  </v>
      </c>
      <c r="AG111" s="332" t="str">
        <f t="shared" si="44"/>
        <v xml:space="preserve">  </v>
      </c>
      <c r="AH111" s="332" t="str">
        <f t="shared" si="44"/>
        <v xml:space="preserve">  </v>
      </c>
      <c r="AI111" s="332" t="str">
        <f t="shared" si="44"/>
        <v xml:space="preserve">  </v>
      </c>
      <c r="AJ111" s="332" t="str">
        <f t="shared" si="44"/>
        <v xml:space="preserve">  </v>
      </c>
      <c r="AK111" s="332" t="str">
        <f t="shared" ref="AK111:AP111" si="45">IF(AK24&lt;=0,"  ",IF(AK24=AK$7,AK$6,0))</f>
        <v xml:space="preserve">  </v>
      </c>
      <c r="AL111" s="332" t="str">
        <f t="shared" si="45"/>
        <v xml:space="preserve">  </v>
      </c>
      <c r="AM111" s="332" t="str">
        <f t="shared" si="45"/>
        <v xml:space="preserve">  </v>
      </c>
      <c r="AN111" s="332" t="str">
        <f t="shared" si="45"/>
        <v xml:space="preserve">  </v>
      </c>
      <c r="AO111" s="332" t="str">
        <f t="shared" si="45"/>
        <v xml:space="preserve">  </v>
      </c>
      <c r="AP111" s="332" t="str">
        <f t="shared" si="45"/>
        <v xml:space="preserve">  </v>
      </c>
      <c r="AQ111" s="212"/>
      <c r="AR111" s="203">
        <v>53</v>
      </c>
      <c r="AS111" s="203">
        <v>2.5</v>
      </c>
      <c r="AT111" s="204">
        <v>55</v>
      </c>
      <c r="AU111" s="206">
        <v>2.5</v>
      </c>
      <c r="AV111" s="203">
        <v>55</v>
      </c>
      <c r="AW111" s="207">
        <v>2.5</v>
      </c>
      <c r="AX111" s="203">
        <v>55</v>
      </c>
      <c r="AY111" s="207">
        <v>2.5</v>
      </c>
      <c r="AZ111" s="203">
        <v>53</v>
      </c>
      <c r="BA111" s="203">
        <v>2.5</v>
      </c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5"/>
      <c r="BU111" s="335"/>
      <c r="BV111" s="212"/>
      <c r="BW111" s="247">
        <f t="shared" si="26"/>
        <v>0</v>
      </c>
      <c r="BX111" s="248">
        <f t="shared" si="27"/>
        <v>0</v>
      </c>
      <c r="BY111" s="249">
        <f t="shared" si="28"/>
        <v>0</v>
      </c>
      <c r="BZ111" s="250">
        <f t="shared" si="29"/>
        <v>0</v>
      </c>
      <c r="CA111" s="251">
        <f t="shared" si="30"/>
        <v>0</v>
      </c>
      <c r="CB111" s="251">
        <f t="shared" si="31"/>
        <v>0</v>
      </c>
      <c r="CC111" s="252">
        <f t="shared" si="32"/>
        <v>0</v>
      </c>
      <c r="CD111" s="253" t="str">
        <f t="shared" si="24"/>
        <v>ปรับปรุง</v>
      </c>
      <c r="CE111" s="254">
        <f t="shared" si="33"/>
        <v>3</v>
      </c>
    </row>
    <row r="112" spans="1:83" ht="14.25" customHeight="1">
      <c r="A112" s="36">
        <f t="shared" ref="A112:B127" si="46">IF(A25&lt;=0,"  ",A25)</f>
        <v>17</v>
      </c>
      <c r="B112" s="127" t="str">
        <f t="shared" si="46"/>
        <v xml:space="preserve">  </v>
      </c>
      <c r="C112" s="37" t="str">
        <f t="shared" si="44"/>
        <v xml:space="preserve">  </v>
      </c>
      <c r="D112" s="37" t="str">
        <f t="shared" si="44"/>
        <v xml:space="preserve">  </v>
      </c>
      <c r="E112" s="37" t="str">
        <f t="shared" si="44"/>
        <v xml:space="preserve">  </v>
      </c>
      <c r="F112" s="37" t="str">
        <f t="shared" si="44"/>
        <v xml:space="preserve">  </v>
      </c>
      <c r="G112" s="37" t="str">
        <f t="shared" si="44"/>
        <v xml:space="preserve">  </v>
      </c>
      <c r="H112" s="37" t="str">
        <f t="shared" si="44"/>
        <v xml:space="preserve">  </v>
      </c>
      <c r="I112" s="37" t="str">
        <f t="shared" si="44"/>
        <v xml:space="preserve">  </v>
      </c>
      <c r="J112" s="37" t="str">
        <f t="shared" si="44"/>
        <v xml:space="preserve">  </v>
      </c>
      <c r="K112" s="37" t="str">
        <f t="shared" si="44"/>
        <v xml:space="preserve">  </v>
      </c>
      <c r="L112" s="37" t="str">
        <f t="shared" si="44"/>
        <v xml:space="preserve">  </v>
      </c>
      <c r="M112" s="37" t="str">
        <f t="shared" si="44"/>
        <v xml:space="preserve">  </v>
      </c>
      <c r="N112" s="37" t="str">
        <f t="shared" si="44"/>
        <v xml:space="preserve">  </v>
      </c>
      <c r="O112" s="37" t="str">
        <f t="shared" si="44"/>
        <v xml:space="preserve">  </v>
      </c>
      <c r="P112" s="37" t="str">
        <f t="shared" si="44"/>
        <v xml:space="preserve">  </v>
      </c>
      <c r="Q112" s="37" t="str">
        <f t="shared" si="44"/>
        <v xml:space="preserve">  </v>
      </c>
      <c r="R112" s="37" t="str">
        <f t="shared" si="44"/>
        <v xml:space="preserve">  </v>
      </c>
      <c r="S112" s="37" t="str">
        <f t="shared" si="44"/>
        <v xml:space="preserve">  </v>
      </c>
      <c r="T112" s="37" t="str">
        <f t="shared" si="44"/>
        <v xml:space="preserve">  </v>
      </c>
      <c r="U112" s="37" t="str">
        <f t="shared" si="44"/>
        <v xml:space="preserve">  </v>
      </c>
      <c r="V112" s="37" t="str">
        <f t="shared" si="44"/>
        <v xml:space="preserve">  </v>
      </c>
      <c r="W112" s="37" t="str">
        <f t="shared" si="44"/>
        <v xml:space="preserve">  </v>
      </c>
      <c r="X112" s="37" t="str">
        <f t="shared" si="44"/>
        <v xml:space="preserve">  </v>
      </c>
      <c r="Y112" s="37" t="str">
        <f t="shared" si="44"/>
        <v xml:space="preserve">  </v>
      </c>
      <c r="Z112" s="37" t="str">
        <f t="shared" si="44"/>
        <v xml:space="preserve">  </v>
      </c>
      <c r="AA112" s="37" t="str">
        <f t="shared" si="44"/>
        <v xml:space="preserve">  </v>
      </c>
      <c r="AB112" s="37" t="str">
        <f t="shared" si="44"/>
        <v xml:space="preserve">  </v>
      </c>
      <c r="AC112" s="37" t="str">
        <f t="shared" si="44"/>
        <v xml:space="preserve">  </v>
      </c>
      <c r="AD112" s="37" t="str">
        <f t="shared" si="44"/>
        <v xml:space="preserve">  </v>
      </c>
      <c r="AE112" s="37" t="str">
        <f t="shared" si="44"/>
        <v xml:space="preserve">  </v>
      </c>
      <c r="AF112" s="37" t="str">
        <f t="shared" si="44"/>
        <v xml:space="preserve">  </v>
      </c>
      <c r="AG112" s="332" t="str">
        <f t="shared" ref="AG112:AP112" si="47">IF(AG25&lt;=0,"  ",IF(AG25=AG$7,AG$6,0))</f>
        <v xml:space="preserve">  </v>
      </c>
      <c r="AH112" s="332" t="str">
        <f t="shared" si="47"/>
        <v xml:space="preserve">  </v>
      </c>
      <c r="AI112" s="332" t="str">
        <f t="shared" si="47"/>
        <v xml:space="preserve">  </v>
      </c>
      <c r="AJ112" s="332" t="str">
        <f t="shared" si="47"/>
        <v xml:space="preserve">  </v>
      </c>
      <c r="AK112" s="332" t="str">
        <f t="shared" si="47"/>
        <v xml:space="preserve">  </v>
      </c>
      <c r="AL112" s="332" t="str">
        <f t="shared" si="47"/>
        <v xml:space="preserve">  </v>
      </c>
      <c r="AM112" s="332" t="str">
        <f t="shared" si="47"/>
        <v xml:space="preserve">  </v>
      </c>
      <c r="AN112" s="332" t="str">
        <f t="shared" si="47"/>
        <v xml:space="preserve">  </v>
      </c>
      <c r="AO112" s="332" t="str">
        <f t="shared" si="47"/>
        <v xml:space="preserve">  </v>
      </c>
      <c r="AP112" s="332" t="str">
        <f t="shared" si="47"/>
        <v xml:space="preserve">  </v>
      </c>
      <c r="AQ112" s="212"/>
      <c r="AR112" s="203"/>
      <c r="AS112" s="203"/>
      <c r="AT112" s="204"/>
      <c r="AU112" s="204"/>
      <c r="AV112" s="203"/>
      <c r="AW112" s="203"/>
      <c r="AX112" s="203"/>
      <c r="AY112" s="203"/>
      <c r="AZ112" s="203"/>
      <c r="BA112" s="203"/>
      <c r="BB112" s="335"/>
      <c r="BC112" s="335"/>
      <c r="BD112" s="335"/>
      <c r="BE112" s="335"/>
      <c r="BF112" s="335"/>
      <c r="BG112" s="335"/>
      <c r="BH112" s="335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5"/>
      <c r="BS112" s="335"/>
      <c r="BT112" s="335"/>
      <c r="BU112" s="335"/>
      <c r="BV112" s="212"/>
      <c r="BW112" s="247">
        <f t="shared" si="26"/>
        <v>0</v>
      </c>
      <c r="BX112" s="248">
        <f t="shared" si="27"/>
        <v>0</v>
      </c>
      <c r="BY112" s="249">
        <f t="shared" si="28"/>
        <v>0</v>
      </c>
      <c r="BZ112" s="250">
        <f t="shared" si="29"/>
        <v>0</v>
      </c>
      <c r="CA112" s="251">
        <f t="shared" si="30"/>
        <v>0</v>
      </c>
      <c r="CB112" s="251">
        <f t="shared" si="31"/>
        <v>0</v>
      </c>
      <c r="CC112" s="252">
        <f t="shared" si="32"/>
        <v>0</v>
      </c>
      <c r="CD112" s="253" t="str">
        <f t="shared" si="24"/>
        <v>ปรับปรุง</v>
      </c>
      <c r="CE112" s="254">
        <f t="shared" si="33"/>
        <v>3</v>
      </c>
    </row>
    <row r="113" spans="1:83" ht="14.25" customHeight="1">
      <c r="A113" s="36">
        <f t="shared" si="46"/>
        <v>18</v>
      </c>
      <c r="B113" s="127" t="str">
        <f t="shared" si="46"/>
        <v xml:space="preserve">  </v>
      </c>
      <c r="C113" s="37" t="str">
        <f t="shared" si="44"/>
        <v xml:space="preserve">  </v>
      </c>
      <c r="D113" s="37" t="str">
        <f t="shared" si="44"/>
        <v xml:space="preserve">  </v>
      </c>
      <c r="E113" s="37" t="str">
        <f t="shared" si="44"/>
        <v xml:space="preserve">  </v>
      </c>
      <c r="F113" s="37" t="str">
        <f t="shared" si="44"/>
        <v xml:space="preserve">  </v>
      </c>
      <c r="G113" s="37" t="str">
        <f t="shared" si="44"/>
        <v xml:space="preserve">  </v>
      </c>
      <c r="H113" s="37" t="str">
        <f t="shared" si="44"/>
        <v xml:space="preserve">  </v>
      </c>
      <c r="I113" s="37" t="str">
        <f t="shared" si="44"/>
        <v xml:space="preserve">  </v>
      </c>
      <c r="J113" s="37" t="str">
        <f t="shared" si="44"/>
        <v xml:space="preserve">  </v>
      </c>
      <c r="K113" s="37" t="str">
        <f t="shared" si="44"/>
        <v xml:space="preserve">  </v>
      </c>
      <c r="L113" s="37" t="str">
        <f t="shared" si="44"/>
        <v xml:space="preserve">  </v>
      </c>
      <c r="M113" s="37" t="str">
        <f t="shared" si="44"/>
        <v xml:space="preserve">  </v>
      </c>
      <c r="N113" s="37" t="str">
        <f t="shared" si="44"/>
        <v xml:space="preserve">  </v>
      </c>
      <c r="O113" s="37" t="str">
        <f t="shared" si="44"/>
        <v xml:space="preserve">  </v>
      </c>
      <c r="P113" s="37" t="str">
        <f t="shared" si="44"/>
        <v xml:space="preserve">  </v>
      </c>
      <c r="Q113" s="37" t="str">
        <f t="shared" si="44"/>
        <v xml:space="preserve">  </v>
      </c>
      <c r="R113" s="37" t="str">
        <f t="shared" si="44"/>
        <v xml:space="preserve">  </v>
      </c>
      <c r="S113" s="37" t="str">
        <f t="shared" si="44"/>
        <v xml:space="preserve">  </v>
      </c>
      <c r="T113" s="37" t="str">
        <f t="shared" si="44"/>
        <v xml:space="preserve">  </v>
      </c>
      <c r="U113" s="37" t="str">
        <f t="shared" si="44"/>
        <v xml:space="preserve">  </v>
      </c>
      <c r="V113" s="37" t="str">
        <f t="shared" si="44"/>
        <v xml:space="preserve">  </v>
      </c>
      <c r="W113" s="37" t="str">
        <f t="shared" si="44"/>
        <v xml:space="preserve">  </v>
      </c>
      <c r="X113" s="37" t="str">
        <f t="shared" si="44"/>
        <v xml:space="preserve">  </v>
      </c>
      <c r="Y113" s="37" t="str">
        <f t="shared" si="44"/>
        <v xml:space="preserve">  </v>
      </c>
      <c r="Z113" s="37" t="str">
        <f t="shared" si="44"/>
        <v xml:space="preserve">  </v>
      </c>
      <c r="AA113" s="37" t="str">
        <f t="shared" si="44"/>
        <v xml:space="preserve">  </v>
      </c>
      <c r="AB113" s="37" t="str">
        <f t="shared" si="44"/>
        <v xml:space="preserve">  </v>
      </c>
      <c r="AC113" s="37" t="str">
        <f t="shared" si="44"/>
        <v xml:space="preserve">  </v>
      </c>
      <c r="AD113" s="37" t="str">
        <f t="shared" si="44"/>
        <v xml:space="preserve">  </v>
      </c>
      <c r="AE113" s="37" t="str">
        <f t="shared" si="44"/>
        <v xml:space="preserve">  </v>
      </c>
      <c r="AF113" s="37" t="str">
        <f t="shared" si="44"/>
        <v xml:space="preserve">  </v>
      </c>
      <c r="AG113" s="332" t="str">
        <f t="shared" ref="AG113:AP113" si="48">IF(AG26&lt;=0,"  ",IF(AG26=AG$7,AG$6,0))</f>
        <v xml:space="preserve">  </v>
      </c>
      <c r="AH113" s="332" t="str">
        <f t="shared" si="48"/>
        <v xml:space="preserve">  </v>
      </c>
      <c r="AI113" s="332" t="str">
        <f t="shared" si="48"/>
        <v xml:space="preserve">  </v>
      </c>
      <c r="AJ113" s="332" t="str">
        <f t="shared" si="48"/>
        <v xml:space="preserve">  </v>
      </c>
      <c r="AK113" s="332" t="str">
        <f t="shared" si="48"/>
        <v xml:space="preserve">  </v>
      </c>
      <c r="AL113" s="332" t="str">
        <f t="shared" si="48"/>
        <v xml:space="preserve">  </v>
      </c>
      <c r="AM113" s="332" t="str">
        <f t="shared" si="48"/>
        <v xml:space="preserve">  </v>
      </c>
      <c r="AN113" s="332" t="str">
        <f t="shared" si="48"/>
        <v xml:space="preserve">  </v>
      </c>
      <c r="AO113" s="332" t="str">
        <f t="shared" si="48"/>
        <v xml:space="preserve">  </v>
      </c>
      <c r="AP113" s="332" t="str">
        <f t="shared" si="48"/>
        <v xml:space="preserve">  </v>
      </c>
      <c r="AQ113" s="212"/>
      <c r="AR113" s="203"/>
      <c r="AS113" s="203"/>
      <c r="AT113" s="204"/>
      <c r="AU113" s="204"/>
      <c r="AV113" s="203"/>
      <c r="AW113" s="203"/>
      <c r="AX113" s="203"/>
      <c r="AY113" s="203"/>
      <c r="AZ113" s="203"/>
      <c r="BA113" s="203"/>
      <c r="BB113" s="335"/>
      <c r="BC113" s="335"/>
      <c r="BD113" s="335"/>
      <c r="BE113" s="335"/>
      <c r="BF113" s="335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5"/>
      <c r="BU113" s="335"/>
      <c r="BV113" s="212"/>
      <c r="BW113" s="247">
        <f t="shared" si="26"/>
        <v>0</v>
      </c>
      <c r="BX113" s="248">
        <f t="shared" si="27"/>
        <v>0</v>
      </c>
      <c r="BY113" s="249">
        <f t="shared" si="28"/>
        <v>0</v>
      </c>
      <c r="BZ113" s="250">
        <f t="shared" si="29"/>
        <v>0</v>
      </c>
      <c r="CA113" s="251">
        <f t="shared" si="30"/>
        <v>0</v>
      </c>
      <c r="CB113" s="251">
        <f t="shared" si="31"/>
        <v>0</v>
      </c>
      <c r="CC113" s="252">
        <f t="shared" si="32"/>
        <v>0</v>
      </c>
      <c r="CD113" s="253" t="str">
        <f t="shared" si="24"/>
        <v>ปรับปรุง</v>
      </c>
      <c r="CE113" s="254">
        <f t="shared" si="33"/>
        <v>3</v>
      </c>
    </row>
    <row r="114" spans="1:83" ht="14.25" customHeight="1">
      <c r="A114" s="36">
        <f t="shared" si="46"/>
        <v>19</v>
      </c>
      <c r="B114" s="127" t="str">
        <f t="shared" si="46"/>
        <v xml:space="preserve">  </v>
      </c>
      <c r="C114" s="37" t="str">
        <f t="shared" si="44"/>
        <v xml:space="preserve">  </v>
      </c>
      <c r="D114" s="37" t="str">
        <f t="shared" si="44"/>
        <v xml:space="preserve">  </v>
      </c>
      <c r="E114" s="37" t="str">
        <f t="shared" si="44"/>
        <v xml:space="preserve">  </v>
      </c>
      <c r="F114" s="37" t="str">
        <f t="shared" si="44"/>
        <v xml:space="preserve">  </v>
      </c>
      <c r="G114" s="37" t="str">
        <f t="shared" si="44"/>
        <v xml:space="preserve">  </v>
      </c>
      <c r="H114" s="37" t="str">
        <f t="shared" si="44"/>
        <v xml:space="preserve">  </v>
      </c>
      <c r="I114" s="37" t="str">
        <f t="shared" si="44"/>
        <v xml:space="preserve">  </v>
      </c>
      <c r="J114" s="37" t="str">
        <f t="shared" si="44"/>
        <v xml:space="preserve">  </v>
      </c>
      <c r="K114" s="37" t="str">
        <f t="shared" si="44"/>
        <v xml:space="preserve">  </v>
      </c>
      <c r="L114" s="37" t="str">
        <f t="shared" si="44"/>
        <v xml:space="preserve">  </v>
      </c>
      <c r="M114" s="37" t="str">
        <f t="shared" si="44"/>
        <v xml:space="preserve">  </v>
      </c>
      <c r="N114" s="37" t="str">
        <f t="shared" si="44"/>
        <v xml:space="preserve">  </v>
      </c>
      <c r="O114" s="37" t="str">
        <f t="shared" si="44"/>
        <v xml:space="preserve">  </v>
      </c>
      <c r="P114" s="37" t="str">
        <f t="shared" si="44"/>
        <v xml:space="preserve">  </v>
      </c>
      <c r="Q114" s="37" t="str">
        <f t="shared" si="44"/>
        <v xml:space="preserve">  </v>
      </c>
      <c r="R114" s="37" t="str">
        <f t="shared" si="44"/>
        <v xml:space="preserve">  </v>
      </c>
      <c r="S114" s="37" t="str">
        <f t="shared" si="44"/>
        <v xml:space="preserve">  </v>
      </c>
      <c r="T114" s="37" t="str">
        <f t="shared" si="44"/>
        <v xml:space="preserve">  </v>
      </c>
      <c r="U114" s="37" t="str">
        <f t="shared" si="44"/>
        <v xml:space="preserve">  </v>
      </c>
      <c r="V114" s="37" t="str">
        <f t="shared" si="44"/>
        <v xml:space="preserve">  </v>
      </c>
      <c r="W114" s="37" t="str">
        <f t="shared" si="44"/>
        <v xml:space="preserve">  </v>
      </c>
      <c r="X114" s="37" t="str">
        <f t="shared" si="44"/>
        <v xml:space="preserve">  </v>
      </c>
      <c r="Y114" s="37" t="str">
        <f t="shared" si="44"/>
        <v xml:space="preserve">  </v>
      </c>
      <c r="Z114" s="37" t="str">
        <f t="shared" si="44"/>
        <v xml:space="preserve">  </v>
      </c>
      <c r="AA114" s="37" t="str">
        <f t="shared" si="44"/>
        <v xml:space="preserve">  </v>
      </c>
      <c r="AB114" s="37" t="str">
        <f t="shared" si="44"/>
        <v xml:space="preserve">  </v>
      </c>
      <c r="AC114" s="37" t="str">
        <f t="shared" si="44"/>
        <v xml:space="preserve">  </v>
      </c>
      <c r="AD114" s="37" t="str">
        <f t="shared" si="44"/>
        <v xml:space="preserve">  </v>
      </c>
      <c r="AE114" s="37" t="str">
        <f t="shared" si="44"/>
        <v xml:space="preserve">  </v>
      </c>
      <c r="AF114" s="37" t="str">
        <f t="shared" si="44"/>
        <v xml:space="preserve">  </v>
      </c>
      <c r="AG114" s="332" t="str">
        <f t="shared" ref="AG114:AP114" si="49">IF(AG27&lt;=0,"  ",IF(AG27=AG$7,AG$6,0))</f>
        <v xml:space="preserve">  </v>
      </c>
      <c r="AH114" s="332" t="str">
        <f t="shared" si="49"/>
        <v xml:space="preserve">  </v>
      </c>
      <c r="AI114" s="332" t="str">
        <f t="shared" si="49"/>
        <v xml:space="preserve">  </v>
      </c>
      <c r="AJ114" s="332" t="str">
        <f t="shared" si="49"/>
        <v xml:space="preserve">  </v>
      </c>
      <c r="AK114" s="332" t="str">
        <f t="shared" si="49"/>
        <v xml:space="preserve">  </v>
      </c>
      <c r="AL114" s="332" t="str">
        <f t="shared" si="49"/>
        <v xml:space="preserve">  </v>
      </c>
      <c r="AM114" s="332" t="str">
        <f t="shared" si="49"/>
        <v xml:space="preserve">  </v>
      </c>
      <c r="AN114" s="332" t="str">
        <f t="shared" si="49"/>
        <v xml:space="preserve">  </v>
      </c>
      <c r="AO114" s="332" t="str">
        <f t="shared" si="49"/>
        <v xml:space="preserve">  </v>
      </c>
      <c r="AP114" s="332" t="str">
        <f t="shared" si="49"/>
        <v xml:space="preserve">  </v>
      </c>
      <c r="AQ114" s="212"/>
      <c r="AR114" s="203"/>
      <c r="AS114" s="203"/>
      <c r="AT114" s="204"/>
      <c r="AU114" s="204"/>
      <c r="AV114" s="203"/>
      <c r="AW114" s="203"/>
      <c r="AX114" s="203"/>
      <c r="AY114" s="203"/>
      <c r="AZ114" s="203"/>
      <c r="BA114" s="203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5"/>
      <c r="BU114" s="335"/>
      <c r="BV114" s="212"/>
      <c r="BW114" s="247">
        <f t="shared" si="26"/>
        <v>0</v>
      </c>
      <c r="BX114" s="248">
        <f t="shared" si="27"/>
        <v>0</v>
      </c>
      <c r="BY114" s="249">
        <f t="shared" si="28"/>
        <v>0</v>
      </c>
      <c r="BZ114" s="250">
        <f t="shared" si="29"/>
        <v>0</v>
      </c>
      <c r="CA114" s="251">
        <f t="shared" si="30"/>
        <v>0</v>
      </c>
      <c r="CB114" s="251">
        <f t="shared" si="31"/>
        <v>0</v>
      </c>
      <c r="CC114" s="252">
        <f t="shared" si="32"/>
        <v>0</v>
      </c>
      <c r="CD114" s="253" t="str">
        <f t="shared" si="24"/>
        <v>ปรับปรุง</v>
      </c>
      <c r="CE114" s="254">
        <f t="shared" si="33"/>
        <v>3</v>
      </c>
    </row>
    <row r="115" spans="1:83" ht="14.25" customHeight="1">
      <c r="A115" s="36">
        <f t="shared" si="46"/>
        <v>20</v>
      </c>
      <c r="B115" s="127" t="str">
        <f t="shared" si="46"/>
        <v xml:space="preserve">  </v>
      </c>
      <c r="C115" s="37" t="str">
        <f t="shared" si="44"/>
        <v xml:space="preserve">  </v>
      </c>
      <c r="D115" s="37" t="str">
        <f t="shared" si="44"/>
        <v xml:space="preserve">  </v>
      </c>
      <c r="E115" s="37" t="str">
        <f t="shared" si="44"/>
        <v xml:space="preserve">  </v>
      </c>
      <c r="F115" s="37" t="str">
        <f t="shared" si="44"/>
        <v xml:space="preserve">  </v>
      </c>
      <c r="G115" s="37" t="str">
        <f t="shared" si="44"/>
        <v xml:space="preserve">  </v>
      </c>
      <c r="H115" s="37" t="str">
        <f t="shared" si="44"/>
        <v xml:space="preserve">  </v>
      </c>
      <c r="I115" s="37" t="str">
        <f t="shared" si="44"/>
        <v xml:space="preserve">  </v>
      </c>
      <c r="J115" s="37" t="str">
        <f t="shared" si="44"/>
        <v xml:space="preserve">  </v>
      </c>
      <c r="K115" s="37" t="str">
        <f t="shared" si="44"/>
        <v xml:space="preserve">  </v>
      </c>
      <c r="L115" s="37" t="str">
        <f t="shared" si="44"/>
        <v xml:space="preserve">  </v>
      </c>
      <c r="M115" s="37" t="str">
        <f t="shared" si="44"/>
        <v xml:space="preserve">  </v>
      </c>
      <c r="N115" s="37" t="str">
        <f t="shared" si="44"/>
        <v xml:space="preserve">  </v>
      </c>
      <c r="O115" s="37" t="str">
        <f t="shared" si="44"/>
        <v xml:space="preserve">  </v>
      </c>
      <c r="P115" s="37" t="str">
        <f t="shared" si="44"/>
        <v xml:space="preserve">  </v>
      </c>
      <c r="Q115" s="37" t="str">
        <f t="shared" si="44"/>
        <v xml:space="preserve">  </v>
      </c>
      <c r="R115" s="37" t="str">
        <f t="shared" ref="R115:AP115" si="50">IF(R28&lt;=0,"  ",IF(R28=R$7,R$6,0))</f>
        <v xml:space="preserve">  </v>
      </c>
      <c r="S115" s="37" t="str">
        <f t="shared" si="50"/>
        <v xml:space="preserve">  </v>
      </c>
      <c r="T115" s="37" t="str">
        <f t="shared" si="50"/>
        <v xml:space="preserve">  </v>
      </c>
      <c r="U115" s="37" t="str">
        <f t="shared" si="50"/>
        <v xml:space="preserve">  </v>
      </c>
      <c r="V115" s="37" t="str">
        <f t="shared" si="50"/>
        <v xml:space="preserve">  </v>
      </c>
      <c r="W115" s="37" t="str">
        <f t="shared" si="50"/>
        <v xml:space="preserve">  </v>
      </c>
      <c r="X115" s="37" t="str">
        <f t="shared" si="50"/>
        <v xml:space="preserve">  </v>
      </c>
      <c r="Y115" s="37" t="str">
        <f t="shared" si="50"/>
        <v xml:space="preserve">  </v>
      </c>
      <c r="Z115" s="37" t="str">
        <f t="shared" si="50"/>
        <v xml:space="preserve">  </v>
      </c>
      <c r="AA115" s="37" t="str">
        <f t="shared" si="50"/>
        <v xml:space="preserve">  </v>
      </c>
      <c r="AB115" s="37" t="str">
        <f t="shared" si="50"/>
        <v xml:space="preserve">  </v>
      </c>
      <c r="AC115" s="37" t="str">
        <f t="shared" si="50"/>
        <v xml:space="preserve">  </v>
      </c>
      <c r="AD115" s="37" t="str">
        <f t="shared" si="50"/>
        <v xml:space="preserve">  </v>
      </c>
      <c r="AE115" s="37" t="str">
        <f t="shared" si="50"/>
        <v xml:space="preserve">  </v>
      </c>
      <c r="AF115" s="37" t="str">
        <f t="shared" si="50"/>
        <v xml:space="preserve">  </v>
      </c>
      <c r="AG115" s="332" t="str">
        <f t="shared" si="50"/>
        <v xml:space="preserve">  </v>
      </c>
      <c r="AH115" s="332" t="str">
        <f t="shared" si="50"/>
        <v xml:space="preserve">  </v>
      </c>
      <c r="AI115" s="332" t="str">
        <f t="shared" si="50"/>
        <v xml:space="preserve">  </v>
      </c>
      <c r="AJ115" s="332" t="str">
        <f t="shared" si="50"/>
        <v xml:space="preserve">  </v>
      </c>
      <c r="AK115" s="332" t="str">
        <f t="shared" si="50"/>
        <v xml:space="preserve">  </v>
      </c>
      <c r="AL115" s="332" t="str">
        <f t="shared" si="50"/>
        <v xml:space="preserve">  </v>
      </c>
      <c r="AM115" s="332" t="str">
        <f t="shared" si="50"/>
        <v xml:space="preserve">  </v>
      </c>
      <c r="AN115" s="332" t="str">
        <f t="shared" si="50"/>
        <v xml:space="preserve">  </v>
      </c>
      <c r="AO115" s="332" t="str">
        <f t="shared" si="50"/>
        <v xml:space="preserve">  </v>
      </c>
      <c r="AP115" s="332" t="str">
        <f t="shared" si="50"/>
        <v xml:space="preserve">  </v>
      </c>
      <c r="AQ115" s="212"/>
      <c r="AR115" s="203"/>
      <c r="AS115" s="203"/>
      <c r="AT115" s="204"/>
      <c r="AU115" s="204"/>
      <c r="AV115" s="203"/>
      <c r="AW115" s="203"/>
      <c r="AX115" s="203"/>
      <c r="AY115" s="203"/>
      <c r="AZ115" s="203"/>
      <c r="BA115" s="203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5"/>
      <c r="BT115" s="335"/>
      <c r="BU115" s="335"/>
      <c r="BV115" s="212"/>
      <c r="BW115" s="247">
        <f t="shared" si="26"/>
        <v>0</v>
      </c>
      <c r="BX115" s="248">
        <f t="shared" si="27"/>
        <v>0</v>
      </c>
      <c r="BY115" s="249">
        <f t="shared" si="28"/>
        <v>0</v>
      </c>
      <c r="BZ115" s="250">
        <f t="shared" si="29"/>
        <v>0</v>
      </c>
      <c r="CA115" s="251">
        <f t="shared" si="30"/>
        <v>0</v>
      </c>
      <c r="CB115" s="251">
        <f t="shared" si="31"/>
        <v>0</v>
      </c>
      <c r="CC115" s="252">
        <f t="shared" si="32"/>
        <v>0</v>
      </c>
      <c r="CD115" s="253" t="str">
        <f t="shared" si="24"/>
        <v>ปรับปรุง</v>
      </c>
      <c r="CE115" s="254">
        <f t="shared" si="33"/>
        <v>3</v>
      </c>
    </row>
    <row r="116" spans="1:83" ht="14.25" customHeight="1">
      <c r="A116" s="36">
        <f t="shared" si="46"/>
        <v>21</v>
      </c>
      <c r="B116" s="127" t="str">
        <f t="shared" si="46"/>
        <v xml:space="preserve">  </v>
      </c>
      <c r="C116" s="37" t="str">
        <f t="shared" ref="C116:AP122" si="51">IF(C29&lt;=0,"  ",IF(C29=C$7,C$6,0))</f>
        <v xml:space="preserve">  </v>
      </c>
      <c r="D116" s="37" t="str">
        <f t="shared" si="51"/>
        <v xml:space="preserve">  </v>
      </c>
      <c r="E116" s="37" t="str">
        <f t="shared" si="51"/>
        <v xml:space="preserve">  </v>
      </c>
      <c r="F116" s="37" t="str">
        <f t="shared" si="51"/>
        <v xml:space="preserve">  </v>
      </c>
      <c r="G116" s="37" t="str">
        <f t="shared" si="51"/>
        <v xml:space="preserve">  </v>
      </c>
      <c r="H116" s="37" t="str">
        <f t="shared" si="51"/>
        <v xml:space="preserve">  </v>
      </c>
      <c r="I116" s="37" t="str">
        <f t="shared" si="51"/>
        <v xml:space="preserve">  </v>
      </c>
      <c r="J116" s="37" t="str">
        <f t="shared" si="51"/>
        <v xml:space="preserve">  </v>
      </c>
      <c r="K116" s="37" t="str">
        <f t="shared" si="51"/>
        <v xml:space="preserve">  </v>
      </c>
      <c r="L116" s="37" t="str">
        <f t="shared" si="51"/>
        <v xml:space="preserve">  </v>
      </c>
      <c r="M116" s="37" t="str">
        <f t="shared" si="51"/>
        <v xml:space="preserve">  </v>
      </c>
      <c r="N116" s="37" t="str">
        <f t="shared" si="51"/>
        <v xml:space="preserve">  </v>
      </c>
      <c r="O116" s="37" t="str">
        <f t="shared" si="51"/>
        <v xml:space="preserve">  </v>
      </c>
      <c r="P116" s="37" t="str">
        <f t="shared" si="51"/>
        <v xml:space="preserve">  </v>
      </c>
      <c r="Q116" s="37" t="str">
        <f t="shared" si="51"/>
        <v xml:space="preserve">  </v>
      </c>
      <c r="R116" s="37" t="str">
        <f t="shared" si="51"/>
        <v xml:space="preserve">  </v>
      </c>
      <c r="S116" s="37" t="str">
        <f t="shared" si="51"/>
        <v xml:space="preserve">  </v>
      </c>
      <c r="T116" s="37" t="str">
        <f t="shared" si="51"/>
        <v xml:space="preserve">  </v>
      </c>
      <c r="U116" s="37" t="str">
        <f t="shared" si="51"/>
        <v xml:space="preserve">  </v>
      </c>
      <c r="V116" s="37" t="str">
        <f t="shared" si="51"/>
        <v xml:space="preserve">  </v>
      </c>
      <c r="W116" s="37" t="str">
        <f t="shared" si="51"/>
        <v xml:space="preserve">  </v>
      </c>
      <c r="X116" s="37" t="str">
        <f t="shared" si="51"/>
        <v xml:space="preserve">  </v>
      </c>
      <c r="Y116" s="37" t="str">
        <f t="shared" si="51"/>
        <v xml:space="preserve">  </v>
      </c>
      <c r="Z116" s="37" t="str">
        <f t="shared" si="51"/>
        <v xml:space="preserve">  </v>
      </c>
      <c r="AA116" s="37" t="str">
        <f t="shared" si="51"/>
        <v xml:space="preserve">  </v>
      </c>
      <c r="AB116" s="37" t="str">
        <f t="shared" si="51"/>
        <v xml:space="preserve">  </v>
      </c>
      <c r="AC116" s="37" t="str">
        <f t="shared" si="51"/>
        <v xml:space="preserve">  </v>
      </c>
      <c r="AD116" s="37" t="str">
        <f t="shared" si="51"/>
        <v xml:space="preserve">  </v>
      </c>
      <c r="AE116" s="37" t="str">
        <f t="shared" si="51"/>
        <v xml:space="preserve">  </v>
      </c>
      <c r="AF116" s="37" t="str">
        <f t="shared" si="51"/>
        <v xml:space="preserve">  </v>
      </c>
      <c r="AG116" s="332" t="str">
        <f t="shared" si="51"/>
        <v xml:space="preserve">  </v>
      </c>
      <c r="AH116" s="332" t="str">
        <f t="shared" si="51"/>
        <v xml:space="preserve">  </v>
      </c>
      <c r="AI116" s="332" t="str">
        <f t="shared" si="51"/>
        <v xml:space="preserve">  </v>
      </c>
      <c r="AJ116" s="332" t="str">
        <f t="shared" si="51"/>
        <v xml:space="preserve">  </v>
      </c>
      <c r="AK116" s="332" t="str">
        <f t="shared" si="51"/>
        <v xml:space="preserve">  </v>
      </c>
      <c r="AL116" s="332" t="str">
        <f t="shared" si="51"/>
        <v xml:space="preserve">  </v>
      </c>
      <c r="AM116" s="332" t="str">
        <f t="shared" si="51"/>
        <v xml:space="preserve">  </v>
      </c>
      <c r="AN116" s="332" t="str">
        <f t="shared" si="51"/>
        <v xml:space="preserve">  </v>
      </c>
      <c r="AO116" s="332" t="str">
        <f t="shared" si="51"/>
        <v xml:space="preserve">  </v>
      </c>
      <c r="AP116" s="332" t="str">
        <f t="shared" si="51"/>
        <v xml:space="preserve">  </v>
      </c>
      <c r="AQ116" s="212"/>
      <c r="AR116" s="203"/>
      <c r="AS116" s="203"/>
      <c r="AT116" s="204"/>
      <c r="AU116" s="204"/>
      <c r="AV116" s="203"/>
      <c r="AW116" s="203"/>
      <c r="AX116" s="203"/>
      <c r="AY116" s="203"/>
      <c r="AZ116" s="203"/>
      <c r="BA116" s="203"/>
      <c r="BB116" s="335"/>
      <c r="BC116" s="335"/>
      <c r="BD116" s="335"/>
      <c r="BE116" s="335"/>
      <c r="BF116" s="335"/>
      <c r="BG116" s="335"/>
      <c r="BH116" s="335"/>
      <c r="BI116" s="335"/>
      <c r="BJ116" s="335"/>
      <c r="BK116" s="335"/>
      <c r="BL116" s="335"/>
      <c r="BM116" s="335"/>
      <c r="BN116" s="335"/>
      <c r="BO116" s="335"/>
      <c r="BP116" s="335"/>
      <c r="BQ116" s="335"/>
      <c r="BR116" s="335"/>
      <c r="BS116" s="335"/>
      <c r="BT116" s="335"/>
      <c r="BU116" s="335"/>
      <c r="BV116" s="212"/>
      <c r="BW116" s="247">
        <f t="shared" si="26"/>
        <v>0</v>
      </c>
      <c r="BX116" s="248">
        <f t="shared" si="27"/>
        <v>0</v>
      </c>
      <c r="BY116" s="249">
        <f t="shared" si="28"/>
        <v>0</v>
      </c>
      <c r="BZ116" s="250">
        <f t="shared" si="29"/>
        <v>0</v>
      </c>
      <c r="CA116" s="251">
        <f t="shared" si="30"/>
        <v>0</v>
      </c>
      <c r="CB116" s="251">
        <f t="shared" si="31"/>
        <v>0</v>
      </c>
      <c r="CC116" s="252">
        <f t="shared" si="32"/>
        <v>0</v>
      </c>
      <c r="CD116" s="253" t="str">
        <f t="shared" si="24"/>
        <v>ปรับปรุง</v>
      </c>
      <c r="CE116" s="254">
        <f t="shared" si="33"/>
        <v>3</v>
      </c>
    </row>
    <row r="117" spans="1:83" ht="14.25" customHeight="1">
      <c r="A117" s="36">
        <f t="shared" si="46"/>
        <v>22</v>
      </c>
      <c r="B117" s="127" t="str">
        <f t="shared" si="46"/>
        <v xml:space="preserve">  </v>
      </c>
      <c r="C117" s="37" t="str">
        <f t="shared" si="51"/>
        <v xml:space="preserve">  </v>
      </c>
      <c r="D117" s="37" t="str">
        <f t="shared" si="51"/>
        <v xml:space="preserve">  </v>
      </c>
      <c r="E117" s="37" t="str">
        <f t="shared" si="51"/>
        <v xml:space="preserve">  </v>
      </c>
      <c r="F117" s="37" t="str">
        <f t="shared" si="51"/>
        <v xml:space="preserve">  </v>
      </c>
      <c r="G117" s="37" t="str">
        <f t="shared" si="51"/>
        <v xml:space="preserve">  </v>
      </c>
      <c r="H117" s="37" t="str">
        <f t="shared" si="51"/>
        <v xml:space="preserve">  </v>
      </c>
      <c r="I117" s="37" t="str">
        <f t="shared" si="51"/>
        <v xml:space="preserve">  </v>
      </c>
      <c r="J117" s="37" t="str">
        <f t="shared" si="51"/>
        <v xml:space="preserve">  </v>
      </c>
      <c r="K117" s="37" t="str">
        <f t="shared" si="51"/>
        <v xml:space="preserve">  </v>
      </c>
      <c r="L117" s="37" t="str">
        <f t="shared" si="51"/>
        <v xml:space="preserve">  </v>
      </c>
      <c r="M117" s="37" t="str">
        <f t="shared" si="51"/>
        <v xml:space="preserve">  </v>
      </c>
      <c r="N117" s="37" t="str">
        <f t="shared" si="51"/>
        <v xml:space="preserve">  </v>
      </c>
      <c r="O117" s="37" t="str">
        <f t="shared" si="51"/>
        <v xml:space="preserve">  </v>
      </c>
      <c r="P117" s="37" t="str">
        <f t="shared" si="51"/>
        <v xml:space="preserve">  </v>
      </c>
      <c r="Q117" s="37" t="str">
        <f t="shared" si="51"/>
        <v xml:space="preserve">  </v>
      </c>
      <c r="R117" s="37" t="str">
        <f t="shared" si="51"/>
        <v xml:space="preserve">  </v>
      </c>
      <c r="S117" s="37" t="str">
        <f t="shared" si="51"/>
        <v xml:space="preserve">  </v>
      </c>
      <c r="T117" s="37" t="str">
        <f t="shared" si="51"/>
        <v xml:space="preserve">  </v>
      </c>
      <c r="U117" s="37" t="str">
        <f t="shared" si="51"/>
        <v xml:space="preserve">  </v>
      </c>
      <c r="V117" s="37" t="str">
        <f t="shared" si="51"/>
        <v xml:space="preserve">  </v>
      </c>
      <c r="W117" s="37" t="str">
        <f t="shared" si="51"/>
        <v xml:space="preserve">  </v>
      </c>
      <c r="X117" s="37" t="str">
        <f t="shared" si="51"/>
        <v xml:space="preserve">  </v>
      </c>
      <c r="Y117" s="37" t="str">
        <f t="shared" si="51"/>
        <v xml:space="preserve">  </v>
      </c>
      <c r="Z117" s="37" t="str">
        <f t="shared" si="51"/>
        <v xml:space="preserve">  </v>
      </c>
      <c r="AA117" s="37" t="str">
        <f t="shared" si="51"/>
        <v xml:space="preserve">  </v>
      </c>
      <c r="AB117" s="37" t="str">
        <f t="shared" si="51"/>
        <v xml:space="preserve">  </v>
      </c>
      <c r="AC117" s="37" t="str">
        <f t="shared" si="51"/>
        <v xml:space="preserve">  </v>
      </c>
      <c r="AD117" s="37" t="str">
        <f t="shared" si="51"/>
        <v xml:space="preserve">  </v>
      </c>
      <c r="AE117" s="37" t="str">
        <f t="shared" si="51"/>
        <v xml:space="preserve">  </v>
      </c>
      <c r="AF117" s="37" t="str">
        <f t="shared" si="51"/>
        <v xml:space="preserve">  </v>
      </c>
      <c r="AG117" s="332" t="str">
        <f t="shared" si="51"/>
        <v xml:space="preserve">  </v>
      </c>
      <c r="AH117" s="332" t="str">
        <f t="shared" si="51"/>
        <v xml:space="preserve">  </v>
      </c>
      <c r="AI117" s="332" t="str">
        <f t="shared" si="51"/>
        <v xml:space="preserve">  </v>
      </c>
      <c r="AJ117" s="332" t="str">
        <f t="shared" si="51"/>
        <v xml:space="preserve">  </v>
      </c>
      <c r="AK117" s="332" t="str">
        <f t="shared" si="51"/>
        <v xml:space="preserve">  </v>
      </c>
      <c r="AL117" s="332" t="str">
        <f t="shared" si="51"/>
        <v xml:space="preserve">  </v>
      </c>
      <c r="AM117" s="332" t="str">
        <f t="shared" si="51"/>
        <v xml:space="preserve">  </v>
      </c>
      <c r="AN117" s="332" t="str">
        <f t="shared" si="51"/>
        <v xml:space="preserve">  </v>
      </c>
      <c r="AO117" s="332" t="str">
        <f t="shared" si="51"/>
        <v xml:space="preserve">  </v>
      </c>
      <c r="AP117" s="332" t="str">
        <f t="shared" si="51"/>
        <v xml:space="preserve">  </v>
      </c>
      <c r="AQ117" s="212"/>
      <c r="AR117" s="203"/>
      <c r="AS117" s="203"/>
      <c r="AT117" s="204"/>
      <c r="AU117" s="204"/>
      <c r="AV117" s="203"/>
      <c r="AW117" s="203"/>
      <c r="AX117" s="203"/>
      <c r="AY117" s="203"/>
      <c r="AZ117" s="203"/>
      <c r="BA117" s="203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212"/>
      <c r="BW117" s="247">
        <f t="shared" si="26"/>
        <v>0</v>
      </c>
      <c r="BX117" s="248">
        <f t="shared" si="27"/>
        <v>0</v>
      </c>
      <c r="BY117" s="249">
        <f t="shared" si="28"/>
        <v>0</v>
      </c>
      <c r="BZ117" s="250">
        <f t="shared" si="29"/>
        <v>0</v>
      </c>
      <c r="CA117" s="251">
        <f t="shared" si="30"/>
        <v>0</v>
      </c>
      <c r="CB117" s="251">
        <f t="shared" si="31"/>
        <v>0</v>
      </c>
      <c r="CC117" s="252">
        <f t="shared" si="32"/>
        <v>0</v>
      </c>
      <c r="CD117" s="253" t="str">
        <f t="shared" si="24"/>
        <v>ปรับปรุง</v>
      </c>
      <c r="CE117" s="254">
        <f t="shared" si="33"/>
        <v>3</v>
      </c>
    </row>
    <row r="118" spans="1:83" ht="14.25" customHeight="1">
      <c r="A118" s="36">
        <f t="shared" si="46"/>
        <v>23</v>
      </c>
      <c r="B118" s="127" t="str">
        <f t="shared" si="46"/>
        <v xml:space="preserve">  </v>
      </c>
      <c r="C118" s="37" t="str">
        <f t="shared" si="51"/>
        <v xml:space="preserve">  </v>
      </c>
      <c r="D118" s="37" t="str">
        <f t="shared" si="51"/>
        <v xml:space="preserve">  </v>
      </c>
      <c r="E118" s="37" t="str">
        <f t="shared" si="51"/>
        <v xml:space="preserve">  </v>
      </c>
      <c r="F118" s="37" t="str">
        <f t="shared" si="51"/>
        <v xml:space="preserve">  </v>
      </c>
      <c r="G118" s="37" t="str">
        <f t="shared" si="51"/>
        <v xml:space="preserve">  </v>
      </c>
      <c r="H118" s="37" t="str">
        <f t="shared" si="51"/>
        <v xml:space="preserve">  </v>
      </c>
      <c r="I118" s="37" t="str">
        <f t="shared" si="51"/>
        <v xml:space="preserve">  </v>
      </c>
      <c r="J118" s="37" t="str">
        <f t="shared" si="51"/>
        <v xml:space="preserve">  </v>
      </c>
      <c r="K118" s="37" t="str">
        <f t="shared" si="51"/>
        <v xml:space="preserve">  </v>
      </c>
      <c r="L118" s="37" t="str">
        <f t="shared" si="51"/>
        <v xml:space="preserve">  </v>
      </c>
      <c r="M118" s="37" t="str">
        <f t="shared" si="51"/>
        <v xml:space="preserve">  </v>
      </c>
      <c r="N118" s="37" t="str">
        <f t="shared" si="51"/>
        <v xml:space="preserve">  </v>
      </c>
      <c r="O118" s="37" t="str">
        <f t="shared" si="51"/>
        <v xml:space="preserve">  </v>
      </c>
      <c r="P118" s="37" t="str">
        <f t="shared" si="51"/>
        <v xml:space="preserve">  </v>
      </c>
      <c r="Q118" s="37" t="str">
        <f t="shared" si="51"/>
        <v xml:space="preserve">  </v>
      </c>
      <c r="R118" s="37" t="str">
        <f t="shared" si="51"/>
        <v xml:space="preserve">  </v>
      </c>
      <c r="S118" s="37" t="str">
        <f t="shared" si="51"/>
        <v xml:space="preserve">  </v>
      </c>
      <c r="T118" s="37" t="str">
        <f t="shared" si="51"/>
        <v xml:space="preserve">  </v>
      </c>
      <c r="U118" s="37" t="str">
        <f t="shared" si="51"/>
        <v xml:space="preserve">  </v>
      </c>
      <c r="V118" s="37" t="str">
        <f t="shared" si="51"/>
        <v xml:space="preserve">  </v>
      </c>
      <c r="W118" s="37" t="str">
        <f t="shared" si="51"/>
        <v xml:space="preserve">  </v>
      </c>
      <c r="X118" s="37" t="str">
        <f t="shared" si="51"/>
        <v xml:space="preserve">  </v>
      </c>
      <c r="Y118" s="37" t="str">
        <f t="shared" si="51"/>
        <v xml:space="preserve">  </v>
      </c>
      <c r="Z118" s="37" t="str">
        <f t="shared" si="51"/>
        <v xml:space="preserve">  </v>
      </c>
      <c r="AA118" s="37" t="str">
        <f t="shared" si="51"/>
        <v xml:space="preserve">  </v>
      </c>
      <c r="AB118" s="37" t="str">
        <f t="shared" si="51"/>
        <v xml:space="preserve">  </v>
      </c>
      <c r="AC118" s="37" t="str">
        <f t="shared" si="51"/>
        <v xml:space="preserve">  </v>
      </c>
      <c r="AD118" s="37" t="str">
        <f t="shared" si="51"/>
        <v xml:space="preserve">  </v>
      </c>
      <c r="AE118" s="37" t="str">
        <f t="shared" si="51"/>
        <v xml:space="preserve">  </v>
      </c>
      <c r="AF118" s="37" t="str">
        <f t="shared" si="51"/>
        <v xml:space="preserve">  </v>
      </c>
      <c r="AG118" s="332" t="str">
        <f t="shared" si="51"/>
        <v xml:space="preserve">  </v>
      </c>
      <c r="AH118" s="332" t="str">
        <f t="shared" si="51"/>
        <v xml:space="preserve">  </v>
      </c>
      <c r="AI118" s="332" t="str">
        <f t="shared" si="51"/>
        <v xml:space="preserve">  </v>
      </c>
      <c r="AJ118" s="332" t="str">
        <f t="shared" si="51"/>
        <v xml:space="preserve">  </v>
      </c>
      <c r="AK118" s="332" t="str">
        <f t="shared" ref="AK118:AP118" si="52">IF(AK31&lt;=0,"  ",IF(AK31=AK$7,AK$6,0))</f>
        <v xml:space="preserve">  </v>
      </c>
      <c r="AL118" s="332" t="str">
        <f t="shared" si="52"/>
        <v xml:space="preserve">  </v>
      </c>
      <c r="AM118" s="332" t="str">
        <f t="shared" si="52"/>
        <v xml:space="preserve">  </v>
      </c>
      <c r="AN118" s="332" t="str">
        <f t="shared" si="52"/>
        <v xml:space="preserve">  </v>
      </c>
      <c r="AO118" s="332" t="str">
        <f t="shared" si="52"/>
        <v xml:space="preserve">  </v>
      </c>
      <c r="AP118" s="332" t="str">
        <f t="shared" si="52"/>
        <v xml:space="preserve">  </v>
      </c>
      <c r="AQ118" s="212"/>
      <c r="AR118" s="203"/>
      <c r="AS118" s="203"/>
      <c r="AT118" s="204"/>
      <c r="AU118" s="204"/>
      <c r="AV118" s="203"/>
      <c r="AW118" s="203"/>
      <c r="AX118" s="203"/>
      <c r="AY118" s="203"/>
      <c r="AZ118" s="203"/>
      <c r="BA118" s="203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212"/>
      <c r="BW118" s="247">
        <f t="shared" si="26"/>
        <v>0</v>
      </c>
      <c r="BX118" s="248">
        <f t="shared" si="27"/>
        <v>0</v>
      </c>
      <c r="BY118" s="249">
        <f t="shared" si="28"/>
        <v>0</v>
      </c>
      <c r="BZ118" s="250">
        <f t="shared" si="29"/>
        <v>0</v>
      </c>
      <c r="CA118" s="251">
        <f t="shared" si="30"/>
        <v>0</v>
      </c>
      <c r="CB118" s="251">
        <f t="shared" si="31"/>
        <v>0</v>
      </c>
      <c r="CC118" s="252">
        <f t="shared" si="32"/>
        <v>0</v>
      </c>
      <c r="CD118" s="253" t="str">
        <f t="shared" si="24"/>
        <v>ปรับปรุง</v>
      </c>
      <c r="CE118" s="254">
        <f t="shared" si="33"/>
        <v>3</v>
      </c>
    </row>
    <row r="119" spans="1:83" ht="14.25" customHeight="1">
      <c r="A119" s="36">
        <f t="shared" si="46"/>
        <v>24</v>
      </c>
      <c r="B119" s="127" t="str">
        <f t="shared" si="46"/>
        <v xml:space="preserve">  </v>
      </c>
      <c r="C119" s="37" t="str">
        <f t="shared" si="51"/>
        <v xml:space="preserve">  </v>
      </c>
      <c r="D119" s="37" t="str">
        <f t="shared" si="51"/>
        <v xml:space="preserve">  </v>
      </c>
      <c r="E119" s="37" t="str">
        <f t="shared" si="51"/>
        <v xml:space="preserve">  </v>
      </c>
      <c r="F119" s="37" t="str">
        <f t="shared" si="51"/>
        <v xml:space="preserve">  </v>
      </c>
      <c r="G119" s="37" t="str">
        <f t="shared" si="51"/>
        <v xml:space="preserve">  </v>
      </c>
      <c r="H119" s="37" t="str">
        <f t="shared" si="51"/>
        <v xml:space="preserve">  </v>
      </c>
      <c r="I119" s="37" t="str">
        <f t="shared" si="51"/>
        <v xml:space="preserve">  </v>
      </c>
      <c r="J119" s="37" t="str">
        <f t="shared" si="51"/>
        <v xml:space="preserve">  </v>
      </c>
      <c r="K119" s="37" t="str">
        <f t="shared" si="51"/>
        <v xml:space="preserve">  </v>
      </c>
      <c r="L119" s="37" t="str">
        <f t="shared" si="51"/>
        <v xml:space="preserve">  </v>
      </c>
      <c r="M119" s="37" t="str">
        <f t="shared" si="51"/>
        <v xml:space="preserve">  </v>
      </c>
      <c r="N119" s="37" t="str">
        <f t="shared" si="51"/>
        <v xml:space="preserve">  </v>
      </c>
      <c r="O119" s="37" t="str">
        <f t="shared" si="51"/>
        <v xml:space="preserve">  </v>
      </c>
      <c r="P119" s="37" t="str">
        <f t="shared" si="51"/>
        <v xml:space="preserve">  </v>
      </c>
      <c r="Q119" s="37" t="str">
        <f t="shared" si="51"/>
        <v xml:space="preserve">  </v>
      </c>
      <c r="R119" s="37" t="str">
        <f t="shared" si="51"/>
        <v xml:space="preserve">  </v>
      </c>
      <c r="S119" s="37" t="str">
        <f t="shared" si="51"/>
        <v xml:space="preserve">  </v>
      </c>
      <c r="T119" s="37" t="str">
        <f t="shared" si="51"/>
        <v xml:space="preserve">  </v>
      </c>
      <c r="U119" s="37" t="str">
        <f t="shared" si="51"/>
        <v xml:space="preserve">  </v>
      </c>
      <c r="V119" s="37" t="str">
        <f t="shared" si="51"/>
        <v xml:space="preserve">  </v>
      </c>
      <c r="W119" s="37" t="str">
        <f t="shared" si="51"/>
        <v xml:space="preserve">  </v>
      </c>
      <c r="X119" s="37" t="str">
        <f t="shared" si="51"/>
        <v xml:space="preserve">  </v>
      </c>
      <c r="Y119" s="37" t="str">
        <f t="shared" si="51"/>
        <v xml:space="preserve">  </v>
      </c>
      <c r="Z119" s="37" t="str">
        <f t="shared" si="51"/>
        <v xml:space="preserve">  </v>
      </c>
      <c r="AA119" s="37" t="str">
        <f t="shared" si="51"/>
        <v xml:space="preserve">  </v>
      </c>
      <c r="AB119" s="37" t="str">
        <f t="shared" si="51"/>
        <v xml:space="preserve">  </v>
      </c>
      <c r="AC119" s="37" t="str">
        <f t="shared" si="51"/>
        <v xml:space="preserve">  </v>
      </c>
      <c r="AD119" s="37" t="str">
        <f t="shared" si="51"/>
        <v xml:space="preserve">  </v>
      </c>
      <c r="AE119" s="37" t="str">
        <f t="shared" si="51"/>
        <v xml:space="preserve">  </v>
      </c>
      <c r="AF119" s="37" t="str">
        <f t="shared" si="51"/>
        <v xml:space="preserve">  </v>
      </c>
      <c r="AG119" s="332" t="str">
        <f t="shared" ref="AG119:AP119" si="53">IF(AG32&lt;=0,"  ",IF(AG32=AG$7,AG$6,0))</f>
        <v xml:space="preserve">  </v>
      </c>
      <c r="AH119" s="332" t="str">
        <f t="shared" si="53"/>
        <v xml:space="preserve">  </v>
      </c>
      <c r="AI119" s="332" t="str">
        <f t="shared" si="53"/>
        <v xml:space="preserve">  </v>
      </c>
      <c r="AJ119" s="332" t="str">
        <f t="shared" si="53"/>
        <v xml:space="preserve">  </v>
      </c>
      <c r="AK119" s="332" t="str">
        <f t="shared" si="53"/>
        <v xml:space="preserve">  </v>
      </c>
      <c r="AL119" s="332" t="str">
        <f t="shared" si="53"/>
        <v xml:space="preserve">  </v>
      </c>
      <c r="AM119" s="332" t="str">
        <f t="shared" si="53"/>
        <v xml:space="preserve">  </v>
      </c>
      <c r="AN119" s="332" t="str">
        <f t="shared" si="53"/>
        <v xml:space="preserve">  </v>
      </c>
      <c r="AO119" s="332" t="str">
        <f t="shared" si="53"/>
        <v xml:space="preserve">  </v>
      </c>
      <c r="AP119" s="332" t="str">
        <f t="shared" si="53"/>
        <v xml:space="preserve">  </v>
      </c>
      <c r="AQ119" s="212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212"/>
      <c r="BW119" s="247">
        <f t="shared" si="26"/>
        <v>0</v>
      </c>
      <c r="BX119" s="248">
        <f t="shared" si="27"/>
        <v>0</v>
      </c>
      <c r="BY119" s="249">
        <f t="shared" si="28"/>
        <v>0</v>
      </c>
      <c r="BZ119" s="250">
        <f t="shared" si="29"/>
        <v>0</v>
      </c>
      <c r="CA119" s="251">
        <f t="shared" si="30"/>
        <v>0</v>
      </c>
      <c r="CB119" s="251">
        <f t="shared" si="31"/>
        <v>0</v>
      </c>
      <c r="CC119" s="252">
        <f t="shared" si="32"/>
        <v>0</v>
      </c>
      <c r="CD119" s="253" t="str">
        <f t="shared" si="24"/>
        <v>ปรับปรุง</v>
      </c>
      <c r="CE119" s="254">
        <f t="shared" si="33"/>
        <v>3</v>
      </c>
    </row>
    <row r="120" spans="1:83" ht="14.25" customHeight="1">
      <c r="A120" s="36">
        <f t="shared" si="46"/>
        <v>25</v>
      </c>
      <c r="B120" s="127" t="str">
        <f t="shared" si="46"/>
        <v xml:space="preserve">  </v>
      </c>
      <c r="C120" s="37" t="str">
        <f t="shared" si="51"/>
        <v xml:space="preserve">  </v>
      </c>
      <c r="D120" s="37" t="str">
        <f t="shared" si="51"/>
        <v xml:space="preserve">  </v>
      </c>
      <c r="E120" s="37" t="str">
        <f t="shared" si="51"/>
        <v xml:space="preserve">  </v>
      </c>
      <c r="F120" s="37" t="str">
        <f t="shared" si="51"/>
        <v xml:space="preserve">  </v>
      </c>
      <c r="G120" s="37" t="str">
        <f t="shared" si="51"/>
        <v xml:space="preserve">  </v>
      </c>
      <c r="H120" s="37" t="str">
        <f t="shared" si="51"/>
        <v xml:space="preserve">  </v>
      </c>
      <c r="I120" s="37" t="str">
        <f t="shared" si="51"/>
        <v xml:space="preserve">  </v>
      </c>
      <c r="J120" s="37" t="str">
        <f t="shared" si="51"/>
        <v xml:space="preserve">  </v>
      </c>
      <c r="K120" s="37" t="str">
        <f t="shared" si="51"/>
        <v xml:space="preserve">  </v>
      </c>
      <c r="L120" s="37" t="str">
        <f t="shared" si="51"/>
        <v xml:space="preserve">  </v>
      </c>
      <c r="M120" s="37" t="str">
        <f t="shared" si="51"/>
        <v xml:space="preserve">  </v>
      </c>
      <c r="N120" s="37" t="str">
        <f t="shared" si="51"/>
        <v xml:space="preserve">  </v>
      </c>
      <c r="O120" s="37" t="str">
        <f t="shared" si="51"/>
        <v xml:space="preserve">  </v>
      </c>
      <c r="P120" s="37" t="str">
        <f t="shared" si="51"/>
        <v xml:space="preserve">  </v>
      </c>
      <c r="Q120" s="37" t="str">
        <f t="shared" si="51"/>
        <v xml:space="preserve">  </v>
      </c>
      <c r="R120" s="37" t="str">
        <f t="shared" si="51"/>
        <v xml:space="preserve">  </v>
      </c>
      <c r="S120" s="37" t="str">
        <f t="shared" si="51"/>
        <v xml:space="preserve">  </v>
      </c>
      <c r="T120" s="37" t="str">
        <f t="shared" si="51"/>
        <v xml:space="preserve">  </v>
      </c>
      <c r="U120" s="37" t="str">
        <f t="shared" si="51"/>
        <v xml:space="preserve">  </v>
      </c>
      <c r="V120" s="37" t="str">
        <f t="shared" si="51"/>
        <v xml:space="preserve">  </v>
      </c>
      <c r="W120" s="37" t="str">
        <f t="shared" si="51"/>
        <v xml:space="preserve">  </v>
      </c>
      <c r="X120" s="37" t="str">
        <f t="shared" si="51"/>
        <v xml:space="preserve">  </v>
      </c>
      <c r="Y120" s="37" t="str">
        <f t="shared" si="51"/>
        <v xml:space="preserve">  </v>
      </c>
      <c r="Z120" s="37" t="str">
        <f t="shared" si="51"/>
        <v xml:space="preserve">  </v>
      </c>
      <c r="AA120" s="37" t="str">
        <f t="shared" si="51"/>
        <v xml:space="preserve">  </v>
      </c>
      <c r="AB120" s="37" t="str">
        <f t="shared" si="51"/>
        <v xml:space="preserve">  </v>
      </c>
      <c r="AC120" s="37" t="str">
        <f t="shared" si="51"/>
        <v xml:space="preserve">  </v>
      </c>
      <c r="AD120" s="37" t="str">
        <f t="shared" si="51"/>
        <v xml:space="preserve">  </v>
      </c>
      <c r="AE120" s="37" t="str">
        <f t="shared" si="51"/>
        <v xml:space="preserve">  </v>
      </c>
      <c r="AF120" s="37" t="str">
        <f t="shared" si="51"/>
        <v xml:space="preserve">  </v>
      </c>
      <c r="AG120" s="332" t="str">
        <f t="shared" ref="AG120:AP120" si="54">IF(AG33&lt;=0,"  ",IF(AG33=AG$7,AG$6,0))</f>
        <v xml:space="preserve">  </v>
      </c>
      <c r="AH120" s="332" t="str">
        <f t="shared" si="54"/>
        <v xml:space="preserve">  </v>
      </c>
      <c r="AI120" s="332" t="str">
        <f t="shared" si="54"/>
        <v xml:space="preserve">  </v>
      </c>
      <c r="AJ120" s="332" t="str">
        <f t="shared" si="54"/>
        <v xml:space="preserve">  </v>
      </c>
      <c r="AK120" s="332" t="str">
        <f t="shared" si="54"/>
        <v xml:space="preserve">  </v>
      </c>
      <c r="AL120" s="332" t="str">
        <f t="shared" si="54"/>
        <v xml:space="preserve">  </v>
      </c>
      <c r="AM120" s="332" t="str">
        <f t="shared" si="54"/>
        <v xml:space="preserve">  </v>
      </c>
      <c r="AN120" s="332" t="str">
        <f t="shared" si="54"/>
        <v xml:space="preserve">  </v>
      </c>
      <c r="AO120" s="332" t="str">
        <f t="shared" si="54"/>
        <v xml:space="preserve">  </v>
      </c>
      <c r="AP120" s="332" t="str">
        <f t="shared" si="54"/>
        <v xml:space="preserve">  </v>
      </c>
      <c r="AQ120" s="212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212"/>
      <c r="BW120" s="247">
        <f t="shared" si="26"/>
        <v>0</v>
      </c>
      <c r="BX120" s="248">
        <f t="shared" si="27"/>
        <v>0</v>
      </c>
      <c r="BY120" s="249">
        <f t="shared" si="28"/>
        <v>0</v>
      </c>
      <c r="BZ120" s="250">
        <f t="shared" si="29"/>
        <v>0</v>
      </c>
      <c r="CA120" s="251">
        <f t="shared" si="30"/>
        <v>0</v>
      </c>
      <c r="CB120" s="251">
        <f t="shared" si="31"/>
        <v>0</v>
      </c>
      <c r="CC120" s="252">
        <f t="shared" si="32"/>
        <v>0</v>
      </c>
      <c r="CD120" s="253" t="str">
        <f t="shared" si="24"/>
        <v>ปรับปรุง</v>
      </c>
      <c r="CE120" s="254">
        <f t="shared" si="33"/>
        <v>3</v>
      </c>
    </row>
    <row r="121" spans="1:83" ht="14.25" customHeight="1">
      <c r="A121" s="36">
        <f t="shared" si="46"/>
        <v>26</v>
      </c>
      <c r="B121" s="127" t="str">
        <f t="shared" si="46"/>
        <v xml:space="preserve">  </v>
      </c>
      <c r="C121" s="37" t="str">
        <f t="shared" si="51"/>
        <v xml:space="preserve">  </v>
      </c>
      <c r="D121" s="37" t="str">
        <f t="shared" si="51"/>
        <v xml:space="preserve">  </v>
      </c>
      <c r="E121" s="37" t="str">
        <f t="shared" si="51"/>
        <v xml:space="preserve">  </v>
      </c>
      <c r="F121" s="37" t="str">
        <f t="shared" si="51"/>
        <v xml:space="preserve">  </v>
      </c>
      <c r="G121" s="37" t="str">
        <f t="shared" si="51"/>
        <v xml:space="preserve">  </v>
      </c>
      <c r="H121" s="37" t="str">
        <f t="shared" si="51"/>
        <v xml:space="preserve">  </v>
      </c>
      <c r="I121" s="37" t="str">
        <f t="shared" si="51"/>
        <v xml:space="preserve">  </v>
      </c>
      <c r="J121" s="37" t="str">
        <f t="shared" si="51"/>
        <v xml:space="preserve">  </v>
      </c>
      <c r="K121" s="37" t="str">
        <f t="shared" si="51"/>
        <v xml:space="preserve">  </v>
      </c>
      <c r="L121" s="37" t="str">
        <f t="shared" si="51"/>
        <v xml:space="preserve">  </v>
      </c>
      <c r="M121" s="37" t="str">
        <f t="shared" si="51"/>
        <v xml:space="preserve">  </v>
      </c>
      <c r="N121" s="37" t="str">
        <f t="shared" si="51"/>
        <v xml:space="preserve">  </v>
      </c>
      <c r="O121" s="37" t="str">
        <f t="shared" si="51"/>
        <v xml:space="preserve">  </v>
      </c>
      <c r="P121" s="37" t="str">
        <f t="shared" si="51"/>
        <v xml:space="preserve">  </v>
      </c>
      <c r="Q121" s="37" t="str">
        <f t="shared" si="51"/>
        <v xml:space="preserve">  </v>
      </c>
      <c r="R121" s="37" t="str">
        <f t="shared" si="51"/>
        <v xml:space="preserve">  </v>
      </c>
      <c r="S121" s="37" t="str">
        <f t="shared" si="51"/>
        <v xml:space="preserve">  </v>
      </c>
      <c r="T121" s="37" t="str">
        <f t="shared" si="51"/>
        <v xml:space="preserve">  </v>
      </c>
      <c r="U121" s="37" t="str">
        <f t="shared" si="51"/>
        <v xml:space="preserve">  </v>
      </c>
      <c r="V121" s="37" t="str">
        <f t="shared" si="51"/>
        <v xml:space="preserve">  </v>
      </c>
      <c r="W121" s="37" t="str">
        <f t="shared" si="51"/>
        <v xml:space="preserve">  </v>
      </c>
      <c r="X121" s="37" t="str">
        <f t="shared" si="51"/>
        <v xml:space="preserve">  </v>
      </c>
      <c r="Y121" s="37" t="str">
        <f t="shared" si="51"/>
        <v xml:space="preserve">  </v>
      </c>
      <c r="Z121" s="37" t="str">
        <f t="shared" si="51"/>
        <v xml:space="preserve">  </v>
      </c>
      <c r="AA121" s="37" t="str">
        <f t="shared" si="51"/>
        <v xml:space="preserve">  </v>
      </c>
      <c r="AB121" s="37" t="str">
        <f t="shared" si="51"/>
        <v xml:space="preserve">  </v>
      </c>
      <c r="AC121" s="37" t="str">
        <f t="shared" si="51"/>
        <v xml:space="preserve">  </v>
      </c>
      <c r="AD121" s="37" t="str">
        <f t="shared" si="51"/>
        <v xml:space="preserve">  </v>
      </c>
      <c r="AE121" s="37" t="str">
        <f t="shared" si="51"/>
        <v xml:space="preserve">  </v>
      </c>
      <c r="AF121" s="37" t="str">
        <f t="shared" si="51"/>
        <v xml:space="preserve">  </v>
      </c>
      <c r="AG121" s="332" t="str">
        <f t="shared" ref="AG121:AP121" si="55">IF(AG34&lt;=0,"  ",IF(AG34=AG$7,AG$6,0))</f>
        <v xml:space="preserve">  </v>
      </c>
      <c r="AH121" s="332" t="str">
        <f t="shared" si="55"/>
        <v xml:space="preserve">  </v>
      </c>
      <c r="AI121" s="332" t="str">
        <f t="shared" si="55"/>
        <v xml:space="preserve">  </v>
      </c>
      <c r="AJ121" s="332" t="str">
        <f t="shared" si="55"/>
        <v xml:space="preserve">  </v>
      </c>
      <c r="AK121" s="332" t="str">
        <f t="shared" si="55"/>
        <v xml:space="preserve">  </v>
      </c>
      <c r="AL121" s="332" t="str">
        <f t="shared" si="55"/>
        <v xml:space="preserve">  </v>
      </c>
      <c r="AM121" s="332" t="str">
        <f t="shared" si="55"/>
        <v xml:space="preserve">  </v>
      </c>
      <c r="AN121" s="332" t="str">
        <f t="shared" si="55"/>
        <v xml:space="preserve">  </v>
      </c>
      <c r="AO121" s="332" t="str">
        <f t="shared" si="55"/>
        <v xml:space="preserve">  </v>
      </c>
      <c r="AP121" s="332" t="str">
        <f t="shared" si="55"/>
        <v xml:space="preserve">  </v>
      </c>
      <c r="AQ121" s="212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212"/>
      <c r="BW121" s="247">
        <f t="shared" si="26"/>
        <v>0</v>
      </c>
      <c r="BX121" s="248">
        <f t="shared" si="27"/>
        <v>0</v>
      </c>
      <c r="BY121" s="249">
        <f t="shared" si="28"/>
        <v>0</v>
      </c>
      <c r="BZ121" s="250">
        <f t="shared" si="29"/>
        <v>0</v>
      </c>
      <c r="CA121" s="251">
        <f t="shared" si="30"/>
        <v>0</v>
      </c>
      <c r="CB121" s="251">
        <f t="shared" si="31"/>
        <v>0</v>
      </c>
      <c r="CC121" s="252">
        <f t="shared" si="32"/>
        <v>0</v>
      </c>
      <c r="CD121" s="253" t="str">
        <f t="shared" si="24"/>
        <v>ปรับปรุง</v>
      </c>
      <c r="CE121" s="254">
        <f t="shared" si="33"/>
        <v>3</v>
      </c>
    </row>
    <row r="122" spans="1:83" ht="14.25" customHeight="1">
      <c r="A122" s="36">
        <f t="shared" si="46"/>
        <v>27</v>
      </c>
      <c r="B122" s="127" t="str">
        <f t="shared" si="46"/>
        <v xml:space="preserve">  </v>
      </c>
      <c r="C122" s="37" t="str">
        <f t="shared" si="51"/>
        <v xml:space="preserve">  </v>
      </c>
      <c r="D122" s="37" t="str">
        <f t="shared" si="51"/>
        <v xml:space="preserve">  </v>
      </c>
      <c r="E122" s="37" t="str">
        <f t="shared" si="51"/>
        <v xml:space="preserve">  </v>
      </c>
      <c r="F122" s="37" t="str">
        <f t="shared" si="51"/>
        <v xml:space="preserve">  </v>
      </c>
      <c r="G122" s="37" t="str">
        <f t="shared" si="51"/>
        <v xml:space="preserve">  </v>
      </c>
      <c r="H122" s="37" t="str">
        <f t="shared" si="51"/>
        <v xml:space="preserve">  </v>
      </c>
      <c r="I122" s="37" t="str">
        <f t="shared" si="51"/>
        <v xml:space="preserve">  </v>
      </c>
      <c r="J122" s="37" t="str">
        <f t="shared" si="51"/>
        <v xml:space="preserve">  </v>
      </c>
      <c r="K122" s="37" t="str">
        <f t="shared" si="51"/>
        <v xml:space="preserve">  </v>
      </c>
      <c r="L122" s="37" t="str">
        <f t="shared" si="51"/>
        <v xml:space="preserve">  </v>
      </c>
      <c r="M122" s="37" t="str">
        <f t="shared" si="51"/>
        <v xml:space="preserve">  </v>
      </c>
      <c r="N122" s="37" t="str">
        <f t="shared" si="51"/>
        <v xml:space="preserve">  </v>
      </c>
      <c r="O122" s="37" t="str">
        <f t="shared" si="51"/>
        <v xml:space="preserve">  </v>
      </c>
      <c r="P122" s="37" t="str">
        <f t="shared" si="51"/>
        <v xml:space="preserve">  </v>
      </c>
      <c r="Q122" s="37" t="str">
        <f t="shared" si="51"/>
        <v xml:space="preserve">  </v>
      </c>
      <c r="R122" s="37" t="str">
        <f t="shared" ref="C122:AP128" si="56">IF(R35&lt;=0,"  ",IF(R35=R$7,R$6,0))</f>
        <v xml:space="preserve">  </v>
      </c>
      <c r="S122" s="37" t="str">
        <f t="shared" si="56"/>
        <v xml:space="preserve">  </v>
      </c>
      <c r="T122" s="37" t="str">
        <f t="shared" si="56"/>
        <v xml:space="preserve">  </v>
      </c>
      <c r="U122" s="37" t="str">
        <f t="shared" si="56"/>
        <v xml:space="preserve">  </v>
      </c>
      <c r="V122" s="37" t="str">
        <f t="shared" si="56"/>
        <v xml:space="preserve">  </v>
      </c>
      <c r="W122" s="37" t="str">
        <f t="shared" si="56"/>
        <v xml:space="preserve">  </v>
      </c>
      <c r="X122" s="37" t="str">
        <f t="shared" si="56"/>
        <v xml:space="preserve">  </v>
      </c>
      <c r="Y122" s="37" t="str">
        <f t="shared" si="56"/>
        <v xml:space="preserve">  </v>
      </c>
      <c r="Z122" s="37" t="str">
        <f t="shared" si="56"/>
        <v xml:space="preserve">  </v>
      </c>
      <c r="AA122" s="37" t="str">
        <f t="shared" si="56"/>
        <v xml:space="preserve">  </v>
      </c>
      <c r="AB122" s="37" t="str">
        <f t="shared" si="56"/>
        <v xml:space="preserve">  </v>
      </c>
      <c r="AC122" s="37" t="str">
        <f t="shared" si="56"/>
        <v xml:space="preserve">  </v>
      </c>
      <c r="AD122" s="37" t="str">
        <f t="shared" si="56"/>
        <v xml:space="preserve">  </v>
      </c>
      <c r="AE122" s="37" t="str">
        <f t="shared" si="56"/>
        <v xml:space="preserve">  </v>
      </c>
      <c r="AF122" s="37" t="str">
        <f t="shared" si="56"/>
        <v xml:space="preserve">  </v>
      </c>
      <c r="AG122" s="332" t="str">
        <f t="shared" si="56"/>
        <v xml:space="preserve">  </v>
      </c>
      <c r="AH122" s="332" t="str">
        <f t="shared" si="56"/>
        <v xml:space="preserve">  </v>
      </c>
      <c r="AI122" s="332" t="str">
        <f t="shared" si="56"/>
        <v xml:space="preserve">  </v>
      </c>
      <c r="AJ122" s="332" t="str">
        <f t="shared" si="56"/>
        <v xml:space="preserve">  </v>
      </c>
      <c r="AK122" s="332" t="str">
        <f t="shared" si="56"/>
        <v xml:space="preserve">  </v>
      </c>
      <c r="AL122" s="332" t="str">
        <f t="shared" si="56"/>
        <v xml:space="preserve">  </v>
      </c>
      <c r="AM122" s="332" t="str">
        <f t="shared" si="56"/>
        <v xml:space="preserve">  </v>
      </c>
      <c r="AN122" s="332" t="str">
        <f t="shared" si="56"/>
        <v xml:space="preserve">  </v>
      </c>
      <c r="AO122" s="332" t="str">
        <f t="shared" si="56"/>
        <v xml:space="preserve">  </v>
      </c>
      <c r="AP122" s="332" t="str">
        <f t="shared" si="56"/>
        <v xml:space="preserve">  </v>
      </c>
      <c r="AQ122" s="212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212"/>
      <c r="BW122" s="247">
        <f t="shared" si="26"/>
        <v>0</v>
      </c>
      <c r="BX122" s="248">
        <f t="shared" si="27"/>
        <v>0</v>
      </c>
      <c r="BY122" s="249">
        <f t="shared" si="28"/>
        <v>0</v>
      </c>
      <c r="BZ122" s="250">
        <f t="shared" si="29"/>
        <v>0</v>
      </c>
      <c r="CA122" s="251">
        <f t="shared" si="30"/>
        <v>0</v>
      </c>
      <c r="CB122" s="251">
        <f t="shared" si="31"/>
        <v>0</v>
      </c>
      <c r="CC122" s="252">
        <f t="shared" si="32"/>
        <v>0</v>
      </c>
      <c r="CD122" s="253" t="str">
        <f t="shared" si="24"/>
        <v>ปรับปรุง</v>
      </c>
      <c r="CE122" s="254">
        <f t="shared" si="33"/>
        <v>3</v>
      </c>
    </row>
    <row r="123" spans="1:83" ht="14.25" customHeight="1">
      <c r="A123" s="36">
        <f t="shared" si="46"/>
        <v>28</v>
      </c>
      <c r="B123" s="127" t="str">
        <f t="shared" si="46"/>
        <v xml:space="preserve">  </v>
      </c>
      <c r="C123" s="37" t="str">
        <f t="shared" si="56"/>
        <v xml:space="preserve">  </v>
      </c>
      <c r="D123" s="37" t="str">
        <f t="shared" si="56"/>
        <v xml:space="preserve">  </v>
      </c>
      <c r="E123" s="37" t="str">
        <f t="shared" si="56"/>
        <v xml:space="preserve">  </v>
      </c>
      <c r="F123" s="37" t="str">
        <f t="shared" si="56"/>
        <v xml:space="preserve">  </v>
      </c>
      <c r="G123" s="37" t="str">
        <f t="shared" si="56"/>
        <v xml:space="preserve">  </v>
      </c>
      <c r="H123" s="37" t="str">
        <f t="shared" si="56"/>
        <v xml:space="preserve">  </v>
      </c>
      <c r="I123" s="37" t="str">
        <f t="shared" si="56"/>
        <v xml:space="preserve">  </v>
      </c>
      <c r="J123" s="37" t="str">
        <f t="shared" si="56"/>
        <v xml:space="preserve">  </v>
      </c>
      <c r="K123" s="37" t="str">
        <f t="shared" si="56"/>
        <v xml:space="preserve">  </v>
      </c>
      <c r="L123" s="37" t="str">
        <f t="shared" si="56"/>
        <v xml:space="preserve">  </v>
      </c>
      <c r="M123" s="37" t="str">
        <f t="shared" si="56"/>
        <v xml:space="preserve">  </v>
      </c>
      <c r="N123" s="37" t="str">
        <f t="shared" si="56"/>
        <v xml:space="preserve">  </v>
      </c>
      <c r="O123" s="37" t="str">
        <f t="shared" si="56"/>
        <v xml:space="preserve">  </v>
      </c>
      <c r="P123" s="37" t="str">
        <f t="shared" si="56"/>
        <v xml:space="preserve">  </v>
      </c>
      <c r="Q123" s="37" t="str">
        <f t="shared" si="56"/>
        <v xml:space="preserve">  </v>
      </c>
      <c r="R123" s="37" t="str">
        <f t="shared" si="56"/>
        <v xml:space="preserve">  </v>
      </c>
      <c r="S123" s="37" t="str">
        <f t="shared" si="56"/>
        <v xml:space="preserve">  </v>
      </c>
      <c r="T123" s="37" t="str">
        <f t="shared" si="56"/>
        <v xml:space="preserve">  </v>
      </c>
      <c r="U123" s="37" t="str">
        <f t="shared" si="56"/>
        <v xml:space="preserve">  </v>
      </c>
      <c r="V123" s="37" t="str">
        <f t="shared" si="56"/>
        <v xml:space="preserve">  </v>
      </c>
      <c r="W123" s="37" t="str">
        <f t="shared" si="56"/>
        <v xml:space="preserve">  </v>
      </c>
      <c r="X123" s="37" t="str">
        <f t="shared" si="56"/>
        <v xml:space="preserve">  </v>
      </c>
      <c r="Y123" s="37" t="str">
        <f t="shared" si="56"/>
        <v xml:space="preserve">  </v>
      </c>
      <c r="Z123" s="37" t="str">
        <f t="shared" si="56"/>
        <v xml:space="preserve">  </v>
      </c>
      <c r="AA123" s="37" t="str">
        <f t="shared" si="56"/>
        <v xml:space="preserve">  </v>
      </c>
      <c r="AB123" s="37" t="str">
        <f t="shared" si="56"/>
        <v xml:space="preserve">  </v>
      </c>
      <c r="AC123" s="37" t="str">
        <f t="shared" si="56"/>
        <v xml:space="preserve">  </v>
      </c>
      <c r="AD123" s="37" t="str">
        <f t="shared" si="56"/>
        <v xml:space="preserve">  </v>
      </c>
      <c r="AE123" s="37" t="str">
        <f t="shared" si="56"/>
        <v xml:space="preserve">  </v>
      </c>
      <c r="AF123" s="37" t="str">
        <f t="shared" si="56"/>
        <v xml:space="preserve">  </v>
      </c>
      <c r="AG123" s="332" t="str">
        <f t="shared" si="56"/>
        <v xml:space="preserve">  </v>
      </c>
      <c r="AH123" s="332" t="str">
        <f t="shared" si="56"/>
        <v xml:space="preserve">  </v>
      </c>
      <c r="AI123" s="332" t="str">
        <f t="shared" si="56"/>
        <v xml:space="preserve">  </v>
      </c>
      <c r="AJ123" s="332" t="str">
        <f t="shared" si="56"/>
        <v xml:space="preserve">  </v>
      </c>
      <c r="AK123" s="332" t="str">
        <f t="shared" si="56"/>
        <v xml:space="preserve">  </v>
      </c>
      <c r="AL123" s="332" t="str">
        <f t="shared" si="56"/>
        <v xml:space="preserve">  </v>
      </c>
      <c r="AM123" s="332" t="str">
        <f t="shared" si="56"/>
        <v xml:space="preserve">  </v>
      </c>
      <c r="AN123" s="332" t="str">
        <f t="shared" si="56"/>
        <v xml:space="preserve">  </v>
      </c>
      <c r="AO123" s="332" t="str">
        <f t="shared" ref="AO123:AP123" si="57">IF(AO36&lt;=0,"  ",IF(AO36=AO$7,AO$6,0))</f>
        <v xml:space="preserve">  </v>
      </c>
      <c r="AP123" s="332" t="str">
        <f t="shared" si="57"/>
        <v xml:space="preserve">  </v>
      </c>
      <c r="AQ123" s="212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212"/>
      <c r="BW123" s="247">
        <f t="shared" si="26"/>
        <v>0</v>
      </c>
      <c r="BX123" s="248">
        <f t="shared" si="27"/>
        <v>0</v>
      </c>
      <c r="BY123" s="249">
        <f t="shared" si="28"/>
        <v>0</v>
      </c>
      <c r="BZ123" s="250">
        <f t="shared" si="29"/>
        <v>0</v>
      </c>
      <c r="CA123" s="251">
        <f t="shared" si="30"/>
        <v>0</v>
      </c>
      <c r="CB123" s="251">
        <f t="shared" si="31"/>
        <v>0</v>
      </c>
      <c r="CC123" s="252">
        <f t="shared" si="32"/>
        <v>0</v>
      </c>
      <c r="CD123" s="253" t="str">
        <f t="shared" si="24"/>
        <v>ปรับปรุง</v>
      </c>
      <c r="CE123" s="254">
        <f t="shared" si="33"/>
        <v>3</v>
      </c>
    </row>
    <row r="124" spans="1:83" ht="14.25" customHeight="1">
      <c r="A124" s="36">
        <f t="shared" si="46"/>
        <v>29</v>
      </c>
      <c r="B124" s="127" t="str">
        <f t="shared" si="46"/>
        <v xml:space="preserve">  </v>
      </c>
      <c r="C124" s="37" t="str">
        <f t="shared" si="56"/>
        <v xml:space="preserve">  </v>
      </c>
      <c r="D124" s="37" t="str">
        <f t="shared" si="56"/>
        <v xml:space="preserve">  </v>
      </c>
      <c r="E124" s="37" t="str">
        <f t="shared" si="56"/>
        <v xml:space="preserve">  </v>
      </c>
      <c r="F124" s="37" t="str">
        <f t="shared" si="56"/>
        <v xml:space="preserve">  </v>
      </c>
      <c r="G124" s="37" t="str">
        <f t="shared" si="56"/>
        <v xml:space="preserve">  </v>
      </c>
      <c r="H124" s="37" t="str">
        <f t="shared" si="56"/>
        <v xml:space="preserve">  </v>
      </c>
      <c r="I124" s="37" t="str">
        <f t="shared" si="56"/>
        <v xml:space="preserve">  </v>
      </c>
      <c r="J124" s="37" t="str">
        <f t="shared" si="56"/>
        <v xml:space="preserve">  </v>
      </c>
      <c r="K124" s="37" t="str">
        <f t="shared" si="56"/>
        <v xml:space="preserve">  </v>
      </c>
      <c r="L124" s="37" t="str">
        <f t="shared" si="56"/>
        <v xml:space="preserve">  </v>
      </c>
      <c r="M124" s="37" t="str">
        <f t="shared" si="56"/>
        <v xml:space="preserve">  </v>
      </c>
      <c r="N124" s="37" t="str">
        <f t="shared" si="56"/>
        <v xml:space="preserve">  </v>
      </c>
      <c r="O124" s="37" t="str">
        <f t="shared" si="56"/>
        <v xml:space="preserve">  </v>
      </c>
      <c r="P124" s="37" t="str">
        <f t="shared" si="56"/>
        <v xml:space="preserve">  </v>
      </c>
      <c r="Q124" s="37" t="str">
        <f t="shared" si="56"/>
        <v xml:space="preserve">  </v>
      </c>
      <c r="R124" s="37" t="str">
        <f t="shared" si="56"/>
        <v xml:space="preserve">  </v>
      </c>
      <c r="S124" s="37" t="str">
        <f t="shared" si="56"/>
        <v xml:space="preserve">  </v>
      </c>
      <c r="T124" s="37" t="str">
        <f t="shared" si="56"/>
        <v xml:space="preserve">  </v>
      </c>
      <c r="U124" s="37" t="str">
        <f t="shared" si="56"/>
        <v xml:space="preserve">  </v>
      </c>
      <c r="V124" s="37" t="str">
        <f t="shared" si="56"/>
        <v xml:space="preserve">  </v>
      </c>
      <c r="W124" s="37" t="str">
        <f t="shared" si="56"/>
        <v xml:space="preserve">  </v>
      </c>
      <c r="X124" s="37" t="str">
        <f t="shared" si="56"/>
        <v xml:space="preserve">  </v>
      </c>
      <c r="Y124" s="37" t="str">
        <f t="shared" si="56"/>
        <v xml:space="preserve">  </v>
      </c>
      <c r="Z124" s="37" t="str">
        <f t="shared" si="56"/>
        <v xml:space="preserve">  </v>
      </c>
      <c r="AA124" s="37" t="str">
        <f t="shared" si="56"/>
        <v xml:space="preserve">  </v>
      </c>
      <c r="AB124" s="37" t="str">
        <f t="shared" si="56"/>
        <v xml:space="preserve">  </v>
      </c>
      <c r="AC124" s="37" t="str">
        <f t="shared" si="56"/>
        <v xml:space="preserve">  </v>
      </c>
      <c r="AD124" s="37" t="str">
        <f t="shared" si="56"/>
        <v xml:space="preserve">  </v>
      </c>
      <c r="AE124" s="37" t="str">
        <f t="shared" si="56"/>
        <v xml:space="preserve">  </v>
      </c>
      <c r="AF124" s="37" t="str">
        <f t="shared" si="56"/>
        <v xml:space="preserve">  </v>
      </c>
      <c r="AG124" s="332" t="str">
        <f t="shared" ref="AG124:AP124" si="58">IF(AG37&lt;=0,"  ",IF(AG37=AG$7,AG$6,0))</f>
        <v xml:space="preserve">  </v>
      </c>
      <c r="AH124" s="332" t="str">
        <f t="shared" si="58"/>
        <v xml:space="preserve">  </v>
      </c>
      <c r="AI124" s="332" t="str">
        <f t="shared" si="58"/>
        <v xml:space="preserve">  </v>
      </c>
      <c r="AJ124" s="332" t="str">
        <f t="shared" si="58"/>
        <v xml:space="preserve">  </v>
      </c>
      <c r="AK124" s="332" t="str">
        <f t="shared" si="58"/>
        <v xml:space="preserve">  </v>
      </c>
      <c r="AL124" s="332" t="str">
        <f t="shared" si="58"/>
        <v xml:space="preserve">  </v>
      </c>
      <c r="AM124" s="332" t="str">
        <f t="shared" si="58"/>
        <v xml:space="preserve">  </v>
      </c>
      <c r="AN124" s="332" t="str">
        <f t="shared" si="58"/>
        <v xml:space="preserve">  </v>
      </c>
      <c r="AO124" s="332" t="str">
        <f t="shared" si="58"/>
        <v xml:space="preserve">  </v>
      </c>
      <c r="AP124" s="332" t="str">
        <f t="shared" si="58"/>
        <v xml:space="preserve">  </v>
      </c>
      <c r="AQ124" s="212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212"/>
      <c r="BW124" s="247">
        <f t="shared" si="26"/>
        <v>0</v>
      </c>
      <c r="BX124" s="248">
        <f t="shared" si="27"/>
        <v>0</v>
      </c>
      <c r="BY124" s="249">
        <f t="shared" si="28"/>
        <v>0</v>
      </c>
      <c r="BZ124" s="250">
        <f t="shared" si="29"/>
        <v>0</v>
      </c>
      <c r="CA124" s="251">
        <f t="shared" si="30"/>
        <v>0</v>
      </c>
      <c r="CB124" s="251">
        <f t="shared" si="31"/>
        <v>0</v>
      </c>
      <c r="CC124" s="252">
        <f t="shared" si="32"/>
        <v>0</v>
      </c>
      <c r="CD124" s="253" t="str">
        <f t="shared" si="24"/>
        <v>ปรับปรุง</v>
      </c>
      <c r="CE124" s="254">
        <f t="shared" si="33"/>
        <v>3</v>
      </c>
    </row>
    <row r="125" spans="1:83" ht="14.25" customHeight="1">
      <c r="A125" s="36">
        <f t="shared" si="46"/>
        <v>30</v>
      </c>
      <c r="B125" s="127" t="str">
        <f t="shared" si="46"/>
        <v xml:space="preserve">  </v>
      </c>
      <c r="C125" s="37" t="str">
        <f t="shared" si="56"/>
        <v xml:space="preserve">  </v>
      </c>
      <c r="D125" s="37" t="str">
        <f t="shared" si="56"/>
        <v xml:space="preserve">  </v>
      </c>
      <c r="E125" s="37" t="str">
        <f t="shared" si="56"/>
        <v xml:space="preserve">  </v>
      </c>
      <c r="F125" s="37" t="str">
        <f t="shared" si="56"/>
        <v xml:space="preserve">  </v>
      </c>
      <c r="G125" s="37" t="str">
        <f t="shared" si="56"/>
        <v xml:space="preserve">  </v>
      </c>
      <c r="H125" s="37" t="str">
        <f t="shared" si="56"/>
        <v xml:space="preserve">  </v>
      </c>
      <c r="I125" s="37" t="str">
        <f t="shared" si="56"/>
        <v xml:space="preserve">  </v>
      </c>
      <c r="J125" s="37" t="str">
        <f t="shared" si="56"/>
        <v xml:space="preserve">  </v>
      </c>
      <c r="K125" s="37" t="str">
        <f t="shared" si="56"/>
        <v xml:space="preserve">  </v>
      </c>
      <c r="L125" s="37" t="str">
        <f t="shared" si="56"/>
        <v xml:space="preserve">  </v>
      </c>
      <c r="M125" s="37" t="str">
        <f t="shared" si="56"/>
        <v xml:space="preserve">  </v>
      </c>
      <c r="N125" s="37" t="str">
        <f t="shared" si="56"/>
        <v xml:space="preserve">  </v>
      </c>
      <c r="O125" s="37" t="str">
        <f t="shared" si="56"/>
        <v xml:space="preserve">  </v>
      </c>
      <c r="P125" s="37" t="str">
        <f t="shared" si="56"/>
        <v xml:space="preserve">  </v>
      </c>
      <c r="Q125" s="37" t="str">
        <f t="shared" si="56"/>
        <v xml:space="preserve">  </v>
      </c>
      <c r="R125" s="37" t="str">
        <f t="shared" si="56"/>
        <v xml:space="preserve">  </v>
      </c>
      <c r="S125" s="37" t="str">
        <f t="shared" si="56"/>
        <v xml:space="preserve">  </v>
      </c>
      <c r="T125" s="37" t="str">
        <f t="shared" si="56"/>
        <v xml:space="preserve">  </v>
      </c>
      <c r="U125" s="37" t="str">
        <f t="shared" si="56"/>
        <v xml:space="preserve">  </v>
      </c>
      <c r="V125" s="37" t="str">
        <f t="shared" si="56"/>
        <v xml:space="preserve">  </v>
      </c>
      <c r="W125" s="37" t="str">
        <f t="shared" si="56"/>
        <v xml:space="preserve">  </v>
      </c>
      <c r="X125" s="37" t="str">
        <f t="shared" si="56"/>
        <v xml:space="preserve">  </v>
      </c>
      <c r="Y125" s="37" t="str">
        <f t="shared" si="56"/>
        <v xml:space="preserve">  </v>
      </c>
      <c r="Z125" s="37" t="str">
        <f t="shared" si="56"/>
        <v xml:space="preserve">  </v>
      </c>
      <c r="AA125" s="37" t="str">
        <f t="shared" si="56"/>
        <v xml:space="preserve">  </v>
      </c>
      <c r="AB125" s="37" t="str">
        <f t="shared" si="56"/>
        <v xml:space="preserve">  </v>
      </c>
      <c r="AC125" s="37" t="str">
        <f t="shared" si="56"/>
        <v xml:space="preserve">  </v>
      </c>
      <c r="AD125" s="37" t="str">
        <f t="shared" si="56"/>
        <v xml:space="preserve">  </v>
      </c>
      <c r="AE125" s="37" t="str">
        <f t="shared" si="56"/>
        <v xml:space="preserve">  </v>
      </c>
      <c r="AF125" s="37" t="str">
        <f t="shared" si="56"/>
        <v xml:space="preserve">  </v>
      </c>
      <c r="AG125" s="332" t="str">
        <f t="shared" ref="AG125:AP125" si="59">IF(AG38&lt;=0,"  ",IF(AG38=AG$7,AG$6,0))</f>
        <v xml:space="preserve">  </v>
      </c>
      <c r="AH125" s="332" t="str">
        <f t="shared" si="59"/>
        <v xml:space="preserve">  </v>
      </c>
      <c r="AI125" s="332" t="str">
        <f t="shared" si="59"/>
        <v xml:space="preserve">  </v>
      </c>
      <c r="AJ125" s="332" t="str">
        <f t="shared" si="59"/>
        <v xml:space="preserve">  </v>
      </c>
      <c r="AK125" s="332" t="str">
        <f t="shared" si="59"/>
        <v xml:space="preserve">  </v>
      </c>
      <c r="AL125" s="332" t="str">
        <f t="shared" si="59"/>
        <v xml:space="preserve">  </v>
      </c>
      <c r="AM125" s="332" t="str">
        <f t="shared" si="59"/>
        <v xml:space="preserve">  </v>
      </c>
      <c r="AN125" s="332" t="str">
        <f t="shared" si="59"/>
        <v xml:space="preserve">  </v>
      </c>
      <c r="AO125" s="332" t="str">
        <f t="shared" si="59"/>
        <v xml:space="preserve">  </v>
      </c>
      <c r="AP125" s="332" t="str">
        <f t="shared" si="59"/>
        <v xml:space="preserve">  </v>
      </c>
      <c r="AQ125" s="212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212"/>
      <c r="BW125" s="247">
        <f t="shared" si="26"/>
        <v>0</v>
      </c>
      <c r="BX125" s="248">
        <f t="shared" si="27"/>
        <v>0</v>
      </c>
      <c r="BY125" s="249">
        <f t="shared" si="28"/>
        <v>0</v>
      </c>
      <c r="BZ125" s="250">
        <f t="shared" si="29"/>
        <v>0</v>
      </c>
      <c r="CA125" s="251">
        <f t="shared" si="30"/>
        <v>0</v>
      </c>
      <c r="CB125" s="251">
        <f t="shared" si="31"/>
        <v>0</v>
      </c>
      <c r="CC125" s="252">
        <f t="shared" si="32"/>
        <v>0</v>
      </c>
      <c r="CD125" s="253" t="str">
        <f t="shared" si="24"/>
        <v>ปรับปรุง</v>
      </c>
      <c r="CE125" s="254">
        <f t="shared" si="33"/>
        <v>3</v>
      </c>
    </row>
    <row r="126" spans="1:83" ht="14.25" customHeight="1">
      <c r="A126" s="36">
        <f t="shared" si="46"/>
        <v>31</v>
      </c>
      <c r="B126" s="127" t="str">
        <f t="shared" si="46"/>
        <v xml:space="preserve">  </v>
      </c>
      <c r="C126" s="37" t="str">
        <f t="shared" si="56"/>
        <v xml:space="preserve">  </v>
      </c>
      <c r="D126" s="37" t="str">
        <f t="shared" si="56"/>
        <v xml:space="preserve">  </v>
      </c>
      <c r="E126" s="37" t="str">
        <f t="shared" si="56"/>
        <v xml:space="preserve">  </v>
      </c>
      <c r="F126" s="37" t="str">
        <f t="shared" si="56"/>
        <v xml:space="preserve">  </v>
      </c>
      <c r="G126" s="37" t="str">
        <f t="shared" si="56"/>
        <v xml:space="preserve">  </v>
      </c>
      <c r="H126" s="37" t="str">
        <f t="shared" si="56"/>
        <v xml:space="preserve">  </v>
      </c>
      <c r="I126" s="37" t="str">
        <f t="shared" si="56"/>
        <v xml:space="preserve">  </v>
      </c>
      <c r="J126" s="37" t="str">
        <f t="shared" si="56"/>
        <v xml:space="preserve">  </v>
      </c>
      <c r="K126" s="37" t="str">
        <f t="shared" si="56"/>
        <v xml:space="preserve">  </v>
      </c>
      <c r="L126" s="37" t="str">
        <f t="shared" si="56"/>
        <v xml:space="preserve">  </v>
      </c>
      <c r="M126" s="37" t="str">
        <f t="shared" si="56"/>
        <v xml:space="preserve">  </v>
      </c>
      <c r="N126" s="37" t="str">
        <f t="shared" si="56"/>
        <v xml:space="preserve">  </v>
      </c>
      <c r="O126" s="37" t="str">
        <f t="shared" si="56"/>
        <v xml:space="preserve">  </v>
      </c>
      <c r="P126" s="37" t="str">
        <f t="shared" si="56"/>
        <v xml:space="preserve">  </v>
      </c>
      <c r="Q126" s="37" t="str">
        <f t="shared" si="56"/>
        <v xml:space="preserve">  </v>
      </c>
      <c r="R126" s="37" t="str">
        <f t="shared" si="56"/>
        <v xml:space="preserve">  </v>
      </c>
      <c r="S126" s="37" t="str">
        <f t="shared" si="56"/>
        <v xml:space="preserve">  </v>
      </c>
      <c r="T126" s="37" t="str">
        <f t="shared" si="56"/>
        <v xml:space="preserve">  </v>
      </c>
      <c r="U126" s="37" t="str">
        <f t="shared" si="56"/>
        <v xml:space="preserve">  </v>
      </c>
      <c r="V126" s="37" t="str">
        <f t="shared" si="56"/>
        <v xml:space="preserve">  </v>
      </c>
      <c r="W126" s="37" t="str">
        <f t="shared" si="56"/>
        <v xml:space="preserve">  </v>
      </c>
      <c r="X126" s="37" t="str">
        <f t="shared" si="56"/>
        <v xml:space="preserve">  </v>
      </c>
      <c r="Y126" s="37" t="str">
        <f t="shared" si="56"/>
        <v xml:space="preserve">  </v>
      </c>
      <c r="Z126" s="37" t="str">
        <f t="shared" si="56"/>
        <v xml:space="preserve">  </v>
      </c>
      <c r="AA126" s="37" t="str">
        <f t="shared" si="56"/>
        <v xml:space="preserve">  </v>
      </c>
      <c r="AB126" s="37" t="str">
        <f t="shared" si="56"/>
        <v xml:space="preserve">  </v>
      </c>
      <c r="AC126" s="37" t="str">
        <f t="shared" si="56"/>
        <v xml:space="preserve">  </v>
      </c>
      <c r="AD126" s="37" t="str">
        <f t="shared" si="56"/>
        <v xml:space="preserve">  </v>
      </c>
      <c r="AE126" s="37" t="str">
        <f t="shared" si="56"/>
        <v xml:space="preserve">  </v>
      </c>
      <c r="AF126" s="37" t="str">
        <f t="shared" si="56"/>
        <v xml:space="preserve">  </v>
      </c>
      <c r="AG126" s="332" t="str">
        <f t="shared" ref="AG126:AP126" si="60">IF(AG39&lt;=0,"  ",IF(AG39=AG$7,AG$6,0))</f>
        <v xml:space="preserve">  </v>
      </c>
      <c r="AH126" s="332" t="str">
        <f t="shared" si="60"/>
        <v xml:space="preserve">  </v>
      </c>
      <c r="AI126" s="332" t="str">
        <f t="shared" si="60"/>
        <v xml:space="preserve">  </v>
      </c>
      <c r="AJ126" s="332" t="str">
        <f t="shared" si="60"/>
        <v xml:space="preserve">  </v>
      </c>
      <c r="AK126" s="332" t="str">
        <f t="shared" si="60"/>
        <v xml:space="preserve">  </v>
      </c>
      <c r="AL126" s="332" t="str">
        <f t="shared" si="60"/>
        <v xml:space="preserve">  </v>
      </c>
      <c r="AM126" s="332" t="str">
        <f t="shared" si="60"/>
        <v xml:space="preserve">  </v>
      </c>
      <c r="AN126" s="332" t="str">
        <f t="shared" si="60"/>
        <v xml:space="preserve">  </v>
      </c>
      <c r="AO126" s="332" t="str">
        <f t="shared" si="60"/>
        <v xml:space="preserve">  </v>
      </c>
      <c r="AP126" s="332" t="str">
        <f t="shared" si="60"/>
        <v xml:space="preserve">  </v>
      </c>
      <c r="AQ126" s="212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212"/>
      <c r="BW126" s="247">
        <f t="shared" si="26"/>
        <v>0</v>
      </c>
      <c r="BX126" s="248">
        <f t="shared" si="27"/>
        <v>0</v>
      </c>
      <c r="BY126" s="249">
        <f t="shared" si="28"/>
        <v>0</v>
      </c>
      <c r="BZ126" s="250">
        <f t="shared" si="29"/>
        <v>0</v>
      </c>
      <c r="CA126" s="251">
        <f t="shared" si="30"/>
        <v>0</v>
      </c>
      <c r="CB126" s="251">
        <f t="shared" si="31"/>
        <v>0</v>
      </c>
      <c r="CC126" s="252">
        <f t="shared" si="32"/>
        <v>0</v>
      </c>
      <c r="CD126" s="253" t="str">
        <f t="shared" si="24"/>
        <v>ปรับปรุง</v>
      </c>
      <c r="CE126" s="254">
        <f t="shared" si="33"/>
        <v>3</v>
      </c>
    </row>
    <row r="127" spans="1:83" ht="14.25" customHeight="1">
      <c r="A127" s="36">
        <f t="shared" si="46"/>
        <v>32</v>
      </c>
      <c r="B127" s="127" t="str">
        <f t="shared" si="46"/>
        <v xml:space="preserve">  </v>
      </c>
      <c r="C127" s="37" t="str">
        <f t="shared" si="56"/>
        <v xml:space="preserve">  </v>
      </c>
      <c r="D127" s="37" t="str">
        <f t="shared" si="56"/>
        <v xml:space="preserve">  </v>
      </c>
      <c r="E127" s="37" t="str">
        <f t="shared" si="56"/>
        <v xml:space="preserve">  </v>
      </c>
      <c r="F127" s="37" t="str">
        <f t="shared" si="56"/>
        <v xml:space="preserve">  </v>
      </c>
      <c r="G127" s="37" t="str">
        <f t="shared" si="56"/>
        <v xml:space="preserve">  </v>
      </c>
      <c r="H127" s="37" t="str">
        <f t="shared" si="56"/>
        <v xml:space="preserve">  </v>
      </c>
      <c r="I127" s="37" t="str">
        <f t="shared" si="56"/>
        <v xml:space="preserve">  </v>
      </c>
      <c r="J127" s="37" t="str">
        <f t="shared" si="56"/>
        <v xml:space="preserve">  </v>
      </c>
      <c r="K127" s="37" t="str">
        <f t="shared" si="56"/>
        <v xml:space="preserve">  </v>
      </c>
      <c r="L127" s="37" t="str">
        <f t="shared" si="56"/>
        <v xml:space="preserve">  </v>
      </c>
      <c r="M127" s="37" t="str">
        <f t="shared" si="56"/>
        <v xml:space="preserve">  </v>
      </c>
      <c r="N127" s="37" t="str">
        <f t="shared" si="56"/>
        <v xml:space="preserve">  </v>
      </c>
      <c r="O127" s="37" t="str">
        <f t="shared" si="56"/>
        <v xml:space="preserve">  </v>
      </c>
      <c r="P127" s="37" t="str">
        <f t="shared" si="56"/>
        <v xml:space="preserve">  </v>
      </c>
      <c r="Q127" s="37" t="str">
        <f t="shared" si="56"/>
        <v xml:space="preserve">  </v>
      </c>
      <c r="R127" s="37" t="str">
        <f t="shared" si="56"/>
        <v xml:space="preserve">  </v>
      </c>
      <c r="S127" s="37" t="str">
        <f t="shared" si="56"/>
        <v xml:space="preserve">  </v>
      </c>
      <c r="T127" s="37" t="str">
        <f t="shared" si="56"/>
        <v xml:space="preserve">  </v>
      </c>
      <c r="U127" s="37" t="str">
        <f t="shared" si="56"/>
        <v xml:space="preserve">  </v>
      </c>
      <c r="V127" s="37" t="str">
        <f t="shared" si="56"/>
        <v xml:space="preserve">  </v>
      </c>
      <c r="W127" s="37" t="str">
        <f t="shared" si="56"/>
        <v xml:space="preserve">  </v>
      </c>
      <c r="X127" s="37" t="str">
        <f t="shared" si="56"/>
        <v xml:space="preserve">  </v>
      </c>
      <c r="Y127" s="37" t="str">
        <f t="shared" si="56"/>
        <v xml:space="preserve">  </v>
      </c>
      <c r="Z127" s="37" t="str">
        <f t="shared" si="56"/>
        <v xml:space="preserve">  </v>
      </c>
      <c r="AA127" s="37" t="str">
        <f t="shared" si="56"/>
        <v xml:space="preserve">  </v>
      </c>
      <c r="AB127" s="37" t="str">
        <f t="shared" si="56"/>
        <v xml:space="preserve">  </v>
      </c>
      <c r="AC127" s="37" t="str">
        <f t="shared" si="56"/>
        <v xml:space="preserve">  </v>
      </c>
      <c r="AD127" s="37" t="str">
        <f t="shared" si="56"/>
        <v xml:space="preserve">  </v>
      </c>
      <c r="AE127" s="37" t="str">
        <f t="shared" si="56"/>
        <v xml:space="preserve">  </v>
      </c>
      <c r="AF127" s="37" t="str">
        <f t="shared" si="56"/>
        <v xml:space="preserve">  </v>
      </c>
      <c r="AG127" s="332" t="str">
        <f t="shared" ref="AG127:AP127" si="61">IF(AG40&lt;=0,"  ",IF(AG40=AG$7,AG$6,0))</f>
        <v xml:space="preserve">  </v>
      </c>
      <c r="AH127" s="332" t="str">
        <f t="shared" si="61"/>
        <v xml:space="preserve">  </v>
      </c>
      <c r="AI127" s="332" t="str">
        <f t="shared" si="61"/>
        <v xml:space="preserve">  </v>
      </c>
      <c r="AJ127" s="332" t="str">
        <f t="shared" si="61"/>
        <v xml:space="preserve">  </v>
      </c>
      <c r="AK127" s="332" t="str">
        <f t="shared" si="61"/>
        <v xml:space="preserve">  </v>
      </c>
      <c r="AL127" s="332" t="str">
        <f t="shared" si="61"/>
        <v xml:space="preserve">  </v>
      </c>
      <c r="AM127" s="332" t="str">
        <f t="shared" si="61"/>
        <v xml:space="preserve">  </v>
      </c>
      <c r="AN127" s="332" t="str">
        <f t="shared" si="61"/>
        <v xml:space="preserve">  </v>
      </c>
      <c r="AO127" s="332" t="str">
        <f t="shared" si="61"/>
        <v xml:space="preserve">  </v>
      </c>
      <c r="AP127" s="332" t="str">
        <f t="shared" si="61"/>
        <v xml:space="preserve">  </v>
      </c>
      <c r="AQ127" s="212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212"/>
      <c r="BW127" s="247">
        <f t="shared" si="26"/>
        <v>0</v>
      </c>
      <c r="BX127" s="248">
        <f t="shared" si="27"/>
        <v>0</v>
      </c>
      <c r="BY127" s="249">
        <f t="shared" si="28"/>
        <v>0</v>
      </c>
      <c r="BZ127" s="250">
        <f t="shared" si="29"/>
        <v>0</v>
      </c>
      <c r="CA127" s="251">
        <f t="shared" si="30"/>
        <v>0</v>
      </c>
      <c r="CB127" s="251">
        <f t="shared" si="31"/>
        <v>0</v>
      </c>
      <c r="CC127" s="252">
        <f t="shared" si="32"/>
        <v>0</v>
      </c>
      <c r="CD127" s="253" t="str">
        <f t="shared" si="24"/>
        <v>ปรับปรุง</v>
      </c>
      <c r="CE127" s="254">
        <f t="shared" si="33"/>
        <v>3</v>
      </c>
    </row>
    <row r="128" spans="1:83" ht="14.25" customHeight="1">
      <c r="A128" s="36">
        <f t="shared" ref="A128:B143" si="62">IF(A41&lt;=0,"  ",A41)</f>
        <v>33</v>
      </c>
      <c r="B128" s="127" t="str">
        <f t="shared" si="62"/>
        <v xml:space="preserve">  </v>
      </c>
      <c r="C128" s="37" t="str">
        <f t="shared" si="56"/>
        <v xml:space="preserve">  </v>
      </c>
      <c r="D128" s="37" t="str">
        <f t="shared" si="56"/>
        <v xml:space="preserve">  </v>
      </c>
      <c r="E128" s="37" t="str">
        <f t="shared" si="56"/>
        <v xml:space="preserve">  </v>
      </c>
      <c r="F128" s="37" t="str">
        <f t="shared" si="56"/>
        <v xml:space="preserve">  </v>
      </c>
      <c r="G128" s="37" t="str">
        <f t="shared" si="56"/>
        <v xml:space="preserve">  </v>
      </c>
      <c r="H128" s="37" t="str">
        <f t="shared" si="56"/>
        <v xml:space="preserve">  </v>
      </c>
      <c r="I128" s="37" t="str">
        <f t="shared" si="56"/>
        <v xml:space="preserve">  </v>
      </c>
      <c r="J128" s="37" t="str">
        <f t="shared" si="56"/>
        <v xml:space="preserve">  </v>
      </c>
      <c r="K128" s="37" t="str">
        <f t="shared" si="56"/>
        <v xml:space="preserve">  </v>
      </c>
      <c r="L128" s="37" t="str">
        <f t="shared" si="56"/>
        <v xml:space="preserve">  </v>
      </c>
      <c r="M128" s="37" t="str">
        <f t="shared" si="56"/>
        <v xml:space="preserve">  </v>
      </c>
      <c r="N128" s="37" t="str">
        <f t="shared" si="56"/>
        <v xml:space="preserve">  </v>
      </c>
      <c r="O128" s="37" t="str">
        <f t="shared" si="56"/>
        <v xml:space="preserve">  </v>
      </c>
      <c r="P128" s="37" t="str">
        <f t="shared" si="56"/>
        <v xml:space="preserve">  </v>
      </c>
      <c r="Q128" s="37" t="str">
        <f t="shared" si="56"/>
        <v xml:space="preserve">  </v>
      </c>
      <c r="R128" s="37" t="str">
        <f t="shared" si="56"/>
        <v xml:space="preserve">  </v>
      </c>
      <c r="S128" s="37" t="str">
        <f t="shared" si="56"/>
        <v xml:space="preserve">  </v>
      </c>
      <c r="T128" s="37" t="str">
        <f t="shared" si="56"/>
        <v xml:space="preserve">  </v>
      </c>
      <c r="U128" s="37" t="str">
        <f t="shared" si="56"/>
        <v xml:space="preserve">  </v>
      </c>
      <c r="V128" s="37" t="str">
        <f t="shared" si="56"/>
        <v xml:space="preserve">  </v>
      </c>
      <c r="W128" s="37" t="str">
        <f t="shared" si="56"/>
        <v xml:space="preserve">  </v>
      </c>
      <c r="X128" s="37" t="str">
        <f t="shared" si="56"/>
        <v xml:space="preserve">  </v>
      </c>
      <c r="Y128" s="37" t="str">
        <f t="shared" si="56"/>
        <v xml:space="preserve">  </v>
      </c>
      <c r="Z128" s="37" t="str">
        <f t="shared" si="56"/>
        <v xml:space="preserve">  </v>
      </c>
      <c r="AA128" s="37" t="str">
        <f t="shared" si="56"/>
        <v xml:space="preserve">  </v>
      </c>
      <c r="AB128" s="37" t="str">
        <f t="shared" si="56"/>
        <v xml:space="preserve">  </v>
      </c>
      <c r="AC128" s="37" t="str">
        <f t="shared" si="56"/>
        <v xml:space="preserve">  </v>
      </c>
      <c r="AD128" s="37" t="str">
        <f t="shared" si="56"/>
        <v xml:space="preserve">  </v>
      </c>
      <c r="AE128" s="37" t="str">
        <f t="shared" si="56"/>
        <v xml:space="preserve">  </v>
      </c>
      <c r="AF128" s="37" t="str">
        <f t="shared" si="56"/>
        <v xml:space="preserve">  </v>
      </c>
      <c r="AG128" s="332" t="str">
        <f t="shared" ref="AG128:AP128" si="63">IF(AG41&lt;=0,"  ",IF(AG41=AG$7,AG$6,0))</f>
        <v xml:space="preserve">  </v>
      </c>
      <c r="AH128" s="332" t="str">
        <f t="shared" si="63"/>
        <v xml:space="preserve">  </v>
      </c>
      <c r="AI128" s="332" t="str">
        <f t="shared" si="63"/>
        <v xml:space="preserve">  </v>
      </c>
      <c r="AJ128" s="332" t="str">
        <f t="shared" si="63"/>
        <v xml:space="preserve">  </v>
      </c>
      <c r="AK128" s="332" t="str">
        <f t="shared" si="63"/>
        <v xml:space="preserve">  </v>
      </c>
      <c r="AL128" s="332" t="str">
        <f t="shared" si="63"/>
        <v xml:space="preserve">  </v>
      </c>
      <c r="AM128" s="332" t="str">
        <f t="shared" si="63"/>
        <v xml:space="preserve">  </v>
      </c>
      <c r="AN128" s="332" t="str">
        <f t="shared" si="63"/>
        <v xml:space="preserve">  </v>
      </c>
      <c r="AO128" s="332" t="str">
        <f t="shared" si="63"/>
        <v xml:space="preserve">  </v>
      </c>
      <c r="AP128" s="332" t="str">
        <f t="shared" si="63"/>
        <v xml:space="preserve">  </v>
      </c>
      <c r="AQ128" s="212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212"/>
      <c r="BW128" s="247">
        <f t="shared" si="26"/>
        <v>0</v>
      </c>
      <c r="BX128" s="248">
        <f t="shared" si="27"/>
        <v>0</v>
      </c>
      <c r="BY128" s="249">
        <f t="shared" si="28"/>
        <v>0</v>
      </c>
      <c r="BZ128" s="250">
        <f t="shared" si="29"/>
        <v>0</v>
      </c>
      <c r="CA128" s="251">
        <f t="shared" si="30"/>
        <v>0</v>
      </c>
      <c r="CB128" s="251">
        <f t="shared" si="31"/>
        <v>0</v>
      </c>
      <c r="CC128" s="252">
        <f t="shared" si="32"/>
        <v>0</v>
      </c>
      <c r="CD128" s="253" t="str">
        <f t="shared" si="24"/>
        <v>ปรับปรุง</v>
      </c>
      <c r="CE128" s="254">
        <f t="shared" si="33"/>
        <v>3</v>
      </c>
    </row>
    <row r="129" spans="1:83" ht="14.25" customHeight="1">
      <c r="A129" s="36">
        <f t="shared" si="62"/>
        <v>34</v>
      </c>
      <c r="B129" s="127" t="str">
        <f t="shared" si="62"/>
        <v xml:space="preserve">  </v>
      </c>
      <c r="C129" s="37" t="str">
        <f t="shared" ref="C129:AP135" si="64">IF(C42&lt;=0,"  ",IF(C42=C$7,C$6,0))</f>
        <v xml:space="preserve">  </v>
      </c>
      <c r="D129" s="37" t="str">
        <f t="shared" si="64"/>
        <v xml:space="preserve">  </v>
      </c>
      <c r="E129" s="37" t="str">
        <f t="shared" si="64"/>
        <v xml:space="preserve">  </v>
      </c>
      <c r="F129" s="37" t="str">
        <f t="shared" si="64"/>
        <v xml:space="preserve">  </v>
      </c>
      <c r="G129" s="37" t="str">
        <f t="shared" si="64"/>
        <v xml:space="preserve">  </v>
      </c>
      <c r="H129" s="37" t="str">
        <f t="shared" si="64"/>
        <v xml:space="preserve">  </v>
      </c>
      <c r="I129" s="37" t="str">
        <f t="shared" si="64"/>
        <v xml:space="preserve">  </v>
      </c>
      <c r="J129" s="37" t="str">
        <f t="shared" si="64"/>
        <v xml:space="preserve">  </v>
      </c>
      <c r="K129" s="37" t="str">
        <f t="shared" si="64"/>
        <v xml:space="preserve">  </v>
      </c>
      <c r="L129" s="37" t="str">
        <f t="shared" si="64"/>
        <v xml:space="preserve">  </v>
      </c>
      <c r="M129" s="37" t="str">
        <f t="shared" si="64"/>
        <v xml:space="preserve">  </v>
      </c>
      <c r="N129" s="37" t="str">
        <f t="shared" si="64"/>
        <v xml:space="preserve">  </v>
      </c>
      <c r="O129" s="37" t="str">
        <f t="shared" si="64"/>
        <v xml:space="preserve">  </v>
      </c>
      <c r="P129" s="37" t="str">
        <f t="shared" si="64"/>
        <v xml:space="preserve">  </v>
      </c>
      <c r="Q129" s="37" t="str">
        <f t="shared" si="64"/>
        <v xml:space="preserve">  </v>
      </c>
      <c r="R129" s="37" t="str">
        <f t="shared" si="64"/>
        <v xml:space="preserve">  </v>
      </c>
      <c r="S129" s="37" t="str">
        <f t="shared" si="64"/>
        <v xml:space="preserve">  </v>
      </c>
      <c r="T129" s="37" t="str">
        <f t="shared" si="64"/>
        <v xml:space="preserve">  </v>
      </c>
      <c r="U129" s="37" t="str">
        <f t="shared" si="64"/>
        <v xml:space="preserve">  </v>
      </c>
      <c r="V129" s="37" t="str">
        <f t="shared" si="64"/>
        <v xml:space="preserve">  </v>
      </c>
      <c r="W129" s="37" t="str">
        <f t="shared" si="64"/>
        <v xml:space="preserve">  </v>
      </c>
      <c r="X129" s="37" t="str">
        <f t="shared" si="64"/>
        <v xml:space="preserve">  </v>
      </c>
      <c r="Y129" s="37" t="str">
        <f t="shared" si="64"/>
        <v xml:space="preserve">  </v>
      </c>
      <c r="Z129" s="37" t="str">
        <f t="shared" si="64"/>
        <v xml:space="preserve">  </v>
      </c>
      <c r="AA129" s="37" t="str">
        <f t="shared" si="64"/>
        <v xml:space="preserve">  </v>
      </c>
      <c r="AB129" s="37" t="str">
        <f t="shared" si="64"/>
        <v xml:space="preserve">  </v>
      </c>
      <c r="AC129" s="37" t="str">
        <f t="shared" si="64"/>
        <v xml:space="preserve">  </v>
      </c>
      <c r="AD129" s="37" t="str">
        <f t="shared" si="64"/>
        <v xml:space="preserve">  </v>
      </c>
      <c r="AE129" s="37" t="str">
        <f t="shared" si="64"/>
        <v xml:space="preserve">  </v>
      </c>
      <c r="AF129" s="37" t="str">
        <f t="shared" si="64"/>
        <v xml:space="preserve">  </v>
      </c>
      <c r="AG129" s="332" t="str">
        <f t="shared" si="64"/>
        <v xml:space="preserve">  </v>
      </c>
      <c r="AH129" s="332" t="str">
        <f t="shared" si="64"/>
        <v xml:space="preserve">  </v>
      </c>
      <c r="AI129" s="332" t="str">
        <f t="shared" si="64"/>
        <v xml:space="preserve">  </v>
      </c>
      <c r="AJ129" s="332" t="str">
        <f t="shared" si="64"/>
        <v xml:space="preserve">  </v>
      </c>
      <c r="AK129" s="332" t="str">
        <f t="shared" si="64"/>
        <v xml:space="preserve">  </v>
      </c>
      <c r="AL129" s="332" t="str">
        <f t="shared" si="64"/>
        <v xml:space="preserve">  </v>
      </c>
      <c r="AM129" s="332" t="str">
        <f t="shared" si="64"/>
        <v xml:space="preserve">  </v>
      </c>
      <c r="AN129" s="332" t="str">
        <f t="shared" si="64"/>
        <v xml:space="preserve">  </v>
      </c>
      <c r="AO129" s="332" t="str">
        <f t="shared" si="64"/>
        <v xml:space="preserve">  </v>
      </c>
      <c r="AP129" s="332" t="str">
        <f t="shared" si="64"/>
        <v xml:space="preserve">  </v>
      </c>
      <c r="AQ129" s="212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212"/>
      <c r="BW129" s="247">
        <f t="shared" si="26"/>
        <v>0</v>
      </c>
      <c r="BX129" s="248">
        <f t="shared" si="27"/>
        <v>0</v>
      </c>
      <c r="BY129" s="249">
        <f t="shared" si="28"/>
        <v>0</v>
      </c>
      <c r="BZ129" s="250">
        <f t="shared" si="29"/>
        <v>0</v>
      </c>
      <c r="CA129" s="251">
        <f t="shared" si="30"/>
        <v>0</v>
      </c>
      <c r="CB129" s="251">
        <f t="shared" si="31"/>
        <v>0</v>
      </c>
      <c r="CC129" s="252">
        <f t="shared" si="32"/>
        <v>0</v>
      </c>
      <c r="CD129" s="253" t="str">
        <f t="shared" si="24"/>
        <v>ปรับปรุง</v>
      </c>
      <c r="CE129" s="254">
        <f t="shared" si="33"/>
        <v>3</v>
      </c>
    </row>
    <row r="130" spans="1:83" ht="14.25" customHeight="1">
      <c r="A130" s="36">
        <f t="shared" si="62"/>
        <v>35</v>
      </c>
      <c r="B130" s="127" t="str">
        <f t="shared" si="62"/>
        <v xml:space="preserve">  </v>
      </c>
      <c r="C130" s="37" t="str">
        <f t="shared" si="64"/>
        <v xml:space="preserve">  </v>
      </c>
      <c r="D130" s="37" t="str">
        <f t="shared" si="64"/>
        <v xml:space="preserve">  </v>
      </c>
      <c r="E130" s="37" t="str">
        <f t="shared" si="64"/>
        <v xml:space="preserve">  </v>
      </c>
      <c r="F130" s="37" t="str">
        <f t="shared" si="64"/>
        <v xml:space="preserve">  </v>
      </c>
      <c r="G130" s="37" t="str">
        <f t="shared" si="64"/>
        <v xml:space="preserve">  </v>
      </c>
      <c r="H130" s="37" t="str">
        <f t="shared" si="64"/>
        <v xml:space="preserve">  </v>
      </c>
      <c r="I130" s="37" t="str">
        <f t="shared" si="64"/>
        <v xml:space="preserve">  </v>
      </c>
      <c r="J130" s="37" t="str">
        <f t="shared" si="64"/>
        <v xml:space="preserve">  </v>
      </c>
      <c r="K130" s="37" t="str">
        <f t="shared" si="64"/>
        <v xml:space="preserve">  </v>
      </c>
      <c r="L130" s="37" t="str">
        <f t="shared" si="64"/>
        <v xml:space="preserve">  </v>
      </c>
      <c r="M130" s="37" t="str">
        <f t="shared" si="64"/>
        <v xml:space="preserve">  </v>
      </c>
      <c r="N130" s="37" t="str">
        <f t="shared" si="64"/>
        <v xml:space="preserve">  </v>
      </c>
      <c r="O130" s="37" t="str">
        <f t="shared" si="64"/>
        <v xml:space="preserve">  </v>
      </c>
      <c r="P130" s="37" t="str">
        <f t="shared" si="64"/>
        <v xml:space="preserve">  </v>
      </c>
      <c r="Q130" s="37" t="str">
        <f t="shared" si="64"/>
        <v xml:space="preserve">  </v>
      </c>
      <c r="R130" s="37" t="str">
        <f t="shared" si="64"/>
        <v xml:space="preserve">  </v>
      </c>
      <c r="S130" s="37" t="str">
        <f t="shared" si="64"/>
        <v xml:space="preserve">  </v>
      </c>
      <c r="T130" s="37" t="str">
        <f t="shared" si="64"/>
        <v xml:space="preserve">  </v>
      </c>
      <c r="U130" s="37" t="str">
        <f t="shared" si="64"/>
        <v xml:space="preserve">  </v>
      </c>
      <c r="V130" s="37" t="str">
        <f t="shared" si="64"/>
        <v xml:space="preserve">  </v>
      </c>
      <c r="W130" s="37" t="str">
        <f t="shared" si="64"/>
        <v xml:space="preserve">  </v>
      </c>
      <c r="X130" s="37" t="str">
        <f t="shared" si="64"/>
        <v xml:space="preserve">  </v>
      </c>
      <c r="Y130" s="37" t="str">
        <f t="shared" si="64"/>
        <v xml:space="preserve">  </v>
      </c>
      <c r="Z130" s="37" t="str">
        <f t="shared" si="64"/>
        <v xml:space="preserve">  </v>
      </c>
      <c r="AA130" s="37" t="str">
        <f t="shared" si="64"/>
        <v xml:space="preserve">  </v>
      </c>
      <c r="AB130" s="37" t="str">
        <f t="shared" si="64"/>
        <v xml:space="preserve">  </v>
      </c>
      <c r="AC130" s="37" t="str">
        <f t="shared" si="64"/>
        <v xml:space="preserve">  </v>
      </c>
      <c r="AD130" s="37" t="str">
        <f t="shared" si="64"/>
        <v xml:space="preserve">  </v>
      </c>
      <c r="AE130" s="37" t="str">
        <f t="shared" si="64"/>
        <v xml:space="preserve">  </v>
      </c>
      <c r="AF130" s="37" t="str">
        <f t="shared" si="64"/>
        <v xml:space="preserve">  </v>
      </c>
      <c r="AG130" s="332" t="str">
        <f t="shared" si="64"/>
        <v xml:space="preserve">  </v>
      </c>
      <c r="AH130" s="332" t="str">
        <f t="shared" si="64"/>
        <v xml:space="preserve">  </v>
      </c>
      <c r="AI130" s="332" t="str">
        <f t="shared" si="64"/>
        <v xml:space="preserve">  </v>
      </c>
      <c r="AJ130" s="332" t="str">
        <f t="shared" si="64"/>
        <v xml:space="preserve">  </v>
      </c>
      <c r="AK130" s="332" t="str">
        <f t="shared" si="64"/>
        <v xml:space="preserve">  </v>
      </c>
      <c r="AL130" s="332" t="str">
        <f t="shared" si="64"/>
        <v xml:space="preserve">  </v>
      </c>
      <c r="AM130" s="332" t="str">
        <f t="shared" si="64"/>
        <v xml:space="preserve">  </v>
      </c>
      <c r="AN130" s="332" t="str">
        <f t="shared" si="64"/>
        <v xml:space="preserve">  </v>
      </c>
      <c r="AO130" s="332" t="str">
        <f t="shared" si="64"/>
        <v xml:space="preserve">  </v>
      </c>
      <c r="AP130" s="332" t="str">
        <f t="shared" si="64"/>
        <v xml:space="preserve">  </v>
      </c>
      <c r="AQ130" s="212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212"/>
      <c r="BW130" s="247">
        <f t="shared" si="26"/>
        <v>0</v>
      </c>
      <c r="BX130" s="248">
        <f t="shared" si="27"/>
        <v>0</v>
      </c>
      <c r="BY130" s="249">
        <f t="shared" si="28"/>
        <v>0</v>
      </c>
      <c r="BZ130" s="250">
        <f t="shared" si="29"/>
        <v>0</v>
      </c>
      <c r="CA130" s="251">
        <f t="shared" si="30"/>
        <v>0</v>
      </c>
      <c r="CB130" s="251">
        <f t="shared" si="31"/>
        <v>0</v>
      </c>
      <c r="CC130" s="252">
        <f t="shared" si="32"/>
        <v>0</v>
      </c>
      <c r="CD130" s="253" t="str">
        <f t="shared" si="24"/>
        <v>ปรับปรุง</v>
      </c>
      <c r="CE130" s="254">
        <f t="shared" si="33"/>
        <v>3</v>
      </c>
    </row>
    <row r="131" spans="1:83" ht="14.25" customHeight="1">
      <c r="A131" s="36">
        <f t="shared" si="62"/>
        <v>36</v>
      </c>
      <c r="B131" s="127" t="str">
        <f t="shared" si="62"/>
        <v xml:space="preserve">  </v>
      </c>
      <c r="C131" s="37" t="str">
        <f t="shared" si="64"/>
        <v xml:space="preserve">  </v>
      </c>
      <c r="D131" s="37" t="str">
        <f t="shared" si="64"/>
        <v xml:space="preserve">  </v>
      </c>
      <c r="E131" s="37" t="str">
        <f t="shared" si="64"/>
        <v xml:space="preserve">  </v>
      </c>
      <c r="F131" s="37" t="str">
        <f t="shared" si="64"/>
        <v xml:space="preserve">  </v>
      </c>
      <c r="G131" s="37" t="str">
        <f t="shared" si="64"/>
        <v xml:space="preserve">  </v>
      </c>
      <c r="H131" s="37" t="str">
        <f t="shared" si="64"/>
        <v xml:space="preserve">  </v>
      </c>
      <c r="I131" s="37" t="str">
        <f t="shared" si="64"/>
        <v xml:space="preserve">  </v>
      </c>
      <c r="J131" s="37" t="str">
        <f t="shared" si="64"/>
        <v xml:space="preserve">  </v>
      </c>
      <c r="K131" s="37" t="str">
        <f t="shared" si="64"/>
        <v xml:space="preserve">  </v>
      </c>
      <c r="L131" s="37" t="str">
        <f t="shared" si="64"/>
        <v xml:space="preserve">  </v>
      </c>
      <c r="M131" s="37" t="str">
        <f t="shared" si="64"/>
        <v xml:space="preserve">  </v>
      </c>
      <c r="N131" s="37" t="str">
        <f t="shared" si="64"/>
        <v xml:space="preserve">  </v>
      </c>
      <c r="O131" s="37" t="str">
        <f t="shared" si="64"/>
        <v xml:space="preserve">  </v>
      </c>
      <c r="P131" s="37" t="str">
        <f t="shared" si="64"/>
        <v xml:space="preserve">  </v>
      </c>
      <c r="Q131" s="37" t="str">
        <f t="shared" si="64"/>
        <v xml:space="preserve">  </v>
      </c>
      <c r="R131" s="37" t="str">
        <f t="shared" si="64"/>
        <v xml:space="preserve">  </v>
      </c>
      <c r="S131" s="37" t="str">
        <f t="shared" si="64"/>
        <v xml:space="preserve">  </v>
      </c>
      <c r="T131" s="37" t="str">
        <f t="shared" si="64"/>
        <v xml:space="preserve">  </v>
      </c>
      <c r="U131" s="37" t="str">
        <f t="shared" si="64"/>
        <v xml:space="preserve">  </v>
      </c>
      <c r="V131" s="37" t="str">
        <f t="shared" si="64"/>
        <v xml:space="preserve">  </v>
      </c>
      <c r="W131" s="37" t="str">
        <f t="shared" si="64"/>
        <v xml:space="preserve">  </v>
      </c>
      <c r="X131" s="37" t="str">
        <f t="shared" si="64"/>
        <v xml:space="preserve">  </v>
      </c>
      <c r="Y131" s="37" t="str">
        <f t="shared" si="64"/>
        <v xml:space="preserve">  </v>
      </c>
      <c r="Z131" s="37" t="str">
        <f t="shared" si="64"/>
        <v xml:space="preserve">  </v>
      </c>
      <c r="AA131" s="37" t="str">
        <f t="shared" si="64"/>
        <v xml:space="preserve">  </v>
      </c>
      <c r="AB131" s="37" t="str">
        <f t="shared" si="64"/>
        <v xml:space="preserve">  </v>
      </c>
      <c r="AC131" s="37" t="str">
        <f t="shared" si="64"/>
        <v xml:space="preserve">  </v>
      </c>
      <c r="AD131" s="37" t="str">
        <f t="shared" si="64"/>
        <v xml:space="preserve">  </v>
      </c>
      <c r="AE131" s="37" t="str">
        <f t="shared" si="64"/>
        <v xml:space="preserve">  </v>
      </c>
      <c r="AF131" s="37" t="str">
        <f t="shared" si="64"/>
        <v xml:space="preserve">  </v>
      </c>
      <c r="AG131" s="332" t="str">
        <f t="shared" si="64"/>
        <v xml:space="preserve">  </v>
      </c>
      <c r="AH131" s="332" t="str">
        <f t="shared" si="64"/>
        <v xml:space="preserve">  </v>
      </c>
      <c r="AI131" s="332" t="str">
        <f t="shared" si="64"/>
        <v xml:space="preserve">  </v>
      </c>
      <c r="AJ131" s="332" t="str">
        <f t="shared" si="64"/>
        <v xml:space="preserve">  </v>
      </c>
      <c r="AK131" s="332" t="str">
        <f t="shared" ref="AK131:AP131" si="65">IF(AK44&lt;=0,"  ",IF(AK44=AK$7,AK$6,0))</f>
        <v xml:space="preserve">  </v>
      </c>
      <c r="AL131" s="332" t="str">
        <f t="shared" si="65"/>
        <v xml:space="preserve">  </v>
      </c>
      <c r="AM131" s="332" t="str">
        <f t="shared" si="65"/>
        <v xml:space="preserve">  </v>
      </c>
      <c r="AN131" s="332" t="str">
        <f t="shared" si="65"/>
        <v xml:space="preserve">  </v>
      </c>
      <c r="AO131" s="332" t="str">
        <f t="shared" si="65"/>
        <v xml:space="preserve">  </v>
      </c>
      <c r="AP131" s="332" t="str">
        <f t="shared" si="65"/>
        <v xml:space="preserve">  </v>
      </c>
      <c r="AQ131" s="212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212"/>
      <c r="BW131" s="247">
        <f t="shared" si="26"/>
        <v>0</v>
      </c>
      <c r="BX131" s="248">
        <f t="shared" si="27"/>
        <v>0</v>
      </c>
      <c r="BY131" s="249">
        <f t="shared" si="28"/>
        <v>0</v>
      </c>
      <c r="BZ131" s="250">
        <f t="shared" si="29"/>
        <v>0</v>
      </c>
      <c r="CA131" s="251">
        <f t="shared" si="30"/>
        <v>0</v>
      </c>
      <c r="CB131" s="251">
        <f t="shared" si="31"/>
        <v>0</v>
      </c>
      <c r="CC131" s="252">
        <f t="shared" si="32"/>
        <v>0</v>
      </c>
      <c r="CD131" s="253" t="str">
        <f t="shared" si="24"/>
        <v>ปรับปรุง</v>
      </c>
      <c r="CE131" s="254">
        <f t="shared" si="33"/>
        <v>3</v>
      </c>
    </row>
    <row r="132" spans="1:83" ht="14.25" customHeight="1">
      <c r="A132" s="36">
        <f t="shared" si="62"/>
        <v>37</v>
      </c>
      <c r="B132" s="127" t="str">
        <f t="shared" si="62"/>
        <v xml:space="preserve">  </v>
      </c>
      <c r="C132" s="37" t="str">
        <f t="shared" si="64"/>
        <v xml:space="preserve">  </v>
      </c>
      <c r="D132" s="37" t="str">
        <f t="shared" si="64"/>
        <v xml:space="preserve">  </v>
      </c>
      <c r="E132" s="37" t="str">
        <f t="shared" si="64"/>
        <v xml:space="preserve">  </v>
      </c>
      <c r="F132" s="37" t="str">
        <f t="shared" si="64"/>
        <v xml:space="preserve">  </v>
      </c>
      <c r="G132" s="37" t="str">
        <f t="shared" si="64"/>
        <v xml:space="preserve">  </v>
      </c>
      <c r="H132" s="37" t="str">
        <f t="shared" si="64"/>
        <v xml:space="preserve">  </v>
      </c>
      <c r="I132" s="37" t="str">
        <f t="shared" si="64"/>
        <v xml:space="preserve">  </v>
      </c>
      <c r="J132" s="37" t="str">
        <f t="shared" si="64"/>
        <v xml:space="preserve">  </v>
      </c>
      <c r="K132" s="37" t="str">
        <f t="shared" si="64"/>
        <v xml:space="preserve">  </v>
      </c>
      <c r="L132" s="37" t="str">
        <f t="shared" si="64"/>
        <v xml:space="preserve">  </v>
      </c>
      <c r="M132" s="37" t="str">
        <f t="shared" si="64"/>
        <v xml:space="preserve">  </v>
      </c>
      <c r="N132" s="37" t="str">
        <f t="shared" si="64"/>
        <v xml:space="preserve">  </v>
      </c>
      <c r="O132" s="37" t="str">
        <f t="shared" si="64"/>
        <v xml:space="preserve">  </v>
      </c>
      <c r="P132" s="37" t="str">
        <f t="shared" si="64"/>
        <v xml:space="preserve">  </v>
      </c>
      <c r="Q132" s="37" t="str">
        <f t="shared" si="64"/>
        <v xml:space="preserve">  </v>
      </c>
      <c r="R132" s="37" t="str">
        <f t="shared" si="64"/>
        <v xml:space="preserve">  </v>
      </c>
      <c r="S132" s="37" t="str">
        <f t="shared" si="64"/>
        <v xml:space="preserve">  </v>
      </c>
      <c r="T132" s="37" t="str">
        <f t="shared" si="64"/>
        <v xml:space="preserve">  </v>
      </c>
      <c r="U132" s="37" t="str">
        <f t="shared" si="64"/>
        <v xml:space="preserve">  </v>
      </c>
      <c r="V132" s="37" t="str">
        <f t="shared" si="64"/>
        <v xml:space="preserve">  </v>
      </c>
      <c r="W132" s="37" t="str">
        <f t="shared" si="64"/>
        <v xml:space="preserve">  </v>
      </c>
      <c r="X132" s="37" t="str">
        <f t="shared" si="64"/>
        <v xml:space="preserve">  </v>
      </c>
      <c r="Y132" s="37" t="str">
        <f t="shared" si="64"/>
        <v xml:space="preserve">  </v>
      </c>
      <c r="Z132" s="37" t="str">
        <f t="shared" si="64"/>
        <v xml:space="preserve">  </v>
      </c>
      <c r="AA132" s="37" t="str">
        <f t="shared" si="64"/>
        <v xml:space="preserve">  </v>
      </c>
      <c r="AB132" s="37" t="str">
        <f t="shared" si="64"/>
        <v xml:space="preserve">  </v>
      </c>
      <c r="AC132" s="37" t="str">
        <f t="shared" si="64"/>
        <v xml:space="preserve">  </v>
      </c>
      <c r="AD132" s="37" t="str">
        <f t="shared" si="64"/>
        <v xml:space="preserve">  </v>
      </c>
      <c r="AE132" s="37" t="str">
        <f t="shared" si="64"/>
        <v xml:space="preserve">  </v>
      </c>
      <c r="AF132" s="37" t="str">
        <f t="shared" si="64"/>
        <v xml:space="preserve">  </v>
      </c>
      <c r="AG132" s="332" t="str">
        <f t="shared" ref="AG132:AP132" si="66">IF(AG45&lt;=0,"  ",IF(AG45=AG$7,AG$6,0))</f>
        <v xml:space="preserve">  </v>
      </c>
      <c r="AH132" s="332" t="str">
        <f t="shared" si="66"/>
        <v xml:space="preserve">  </v>
      </c>
      <c r="AI132" s="332" t="str">
        <f t="shared" si="66"/>
        <v xml:space="preserve">  </v>
      </c>
      <c r="AJ132" s="332" t="str">
        <f t="shared" si="66"/>
        <v xml:space="preserve">  </v>
      </c>
      <c r="AK132" s="332" t="str">
        <f t="shared" si="66"/>
        <v xml:space="preserve">  </v>
      </c>
      <c r="AL132" s="332" t="str">
        <f t="shared" si="66"/>
        <v xml:space="preserve">  </v>
      </c>
      <c r="AM132" s="332" t="str">
        <f t="shared" si="66"/>
        <v xml:space="preserve">  </v>
      </c>
      <c r="AN132" s="332" t="str">
        <f t="shared" si="66"/>
        <v xml:space="preserve">  </v>
      </c>
      <c r="AO132" s="332" t="str">
        <f t="shared" si="66"/>
        <v xml:space="preserve">  </v>
      </c>
      <c r="AP132" s="332" t="str">
        <f t="shared" si="66"/>
        <v xml:space="preserve">  </v>
      </c>
      <c r="AQ132" s="212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212"/>
      <c r="BW132" s="247">
        <f t="shared" si="26"/>
        <v>0</v>
      </c>
      <c r="BX132" s="248">
        <f t="shared" si="27"/>
        <v>0</v>
      </c>
      <c r="BY132" s="249">
        <f t="shared" si="28"/>
        <v>0</v>
      </c>
      <c r="BZ132" s="250">
        <f t="shared" si="29"/>
        <v>0</v>
      </c>
      <c r="CA132" s="251">
        <f t="shared" si="30"/>
        <v>0</v>
      </c>
      <c r="CB132" s="251">
        <f t="shared" si="31"/>
        <v>0</v>
      </c>
      <c r="CC132" s="252">
        <f t="shared" si="32"/>
        <v>0</v>
      </c>
      <c r="CD132" s="253" t="str">
        <f t="shared" si="24"/>
        <v>ปรับปรุง</v>
      </c>
      <c r="CE132" s="254">
        <f t="shared" si="33"/>
        <v>3</v>
      </c>
    </row>
    <row r="133" spans="1:83" ht="14.25" customHeight="1">
      <c r="A133" s="36">
        <f t="shared" si="62"/>
        <v>38</v>
      </c>
      <c r="B133" s="127" t="str">
        <f t="shared" si="62"/>
        <v xml:space="preserve">  </v>
      </c>
      <c r="C133" s="37" t="str">
        <f t="shared" si="64"/>
        <v xml:space="preserve">  </v>
      </c>
      <c r="D133" s="37" t="str">
        <f t="shared" si="64"/>
        <v xml:space="preserve">  </v>
      </c>
      <c r="E133" s="37" t="str">
        <f t="shared" si="64"/>
        <v xml:space="preserve">  </v>
      </c>
      <c r="F133" s="37" t="str">
        <f t="shared" si="64"/>
        <v xml:space="preserve">  </v>
      </c>
      <c r="G133" s="37" t="str">
        <f t="shared" si="64"/>
        <v xml:space="preserve">  </v>
      </c>
      <c r="H133" s="37" t="str">
        <f t="shared" si="64"/>
        <v xml:space="preserve">  </v>
      </c>
      <c r="I133" s="37" t="str">
        <f t="shared" si="64"/>
        <v xml:space="preserve">  </v>
      </c>
      <c r="J133" s="37" t="str">
        <f t="shared" si="64"/>
        <v xml:space="preserve">  </v>
      </c>
      <c r="K133" s="37" t="str">
        <f t="shared" si="64"/>
        <v xml:space="preserve">  </v>
      </c>
      <c r="L133" s="37" t="str">
        <f t="shared" si="64"/>
        <v xml:space="preserve">  </v>
      </c>
      <c r="M133" s="37" t="str">
        <f t="shared" si="64"/>
        <v xml:space="preserve">  </v>
      </c>
      <c r="N133" s="37" t="str">
        <f t="shared" si="64"/>
        <v xml:space="preserve">  </v>
      </c>
      <c r="O133" s="37" t="str">
        <f t="shared" si="64"/>
        <v xml:space="preserve">  </v>
      </c>
      <c r="P133" s="37" t="str">
        <f t="shared" si="64"/>
        <v xml:space="preserve">  </v>
      </c>
      <c r="Q133" s="37" t="str">
        <f t="shared" si="64"/>
        <v xml:space="preserve">  </v>
      </c>
      <c r="R133" s="37" t="str">
        <f t="shared" si="64"/>
        <v xml:space="preserve">  </v>
      </c>
      <c r="S133" s="37" t="str">
        <f t="shared" si="64"/>
        <v xml:space="preserve">  </v>
      </c>
      <c r="T133" s="37" t="str">
        <f t="shared" si="64"/>
        <v xml:space="preserve">  </v>
      </c>
      <c r="U133" s="37" t="str">
        <f t="shared" si="64"/>
        <v xml:space="preserve">  </v>
      </c>
      <c r="V133" s="37" t="str">
        <f t="shared" si="64"/>
        <v xml:space="preserve">  </v>
      </c>
      <c r="W133" s="37" t="str">
        <f t="shared" si="64"/>
        <v xml:space="preserve">  </v>
      </c>
      <c r="X133" s="37" t="str">
        <f t="shared" si="64"/>
        <v xml:space="preserve">  </v>
      </c>
      <c r="Y133" s="37" t="str">
        <f t="shared" si="64"/>
        <v xml:space="preserve">  </v>
      </c>
      <c r="Z133" s="37" t="str">
        <f t="shared" si="64"/>
        <v xml:space="preserve">  </v>
      </c>
      <c r="AA133" s="37" t="str">
        <f t="shared" si="64"/>
        <v xml:space="preserve">  </v>
      </c>
      <c r="AB133" s="37" t="str">
        <f t="shared" si="64"/>
        <v xml:space="preserve">  </v>
      </c>
      <c r="AC133" s="37" t="str">
        <f t="shared" si="64"/>
        <v xml:space="preserve">  </v>
      </c>
      <c r="AD133" s="37" t="str">
        <f t="shared" si="64"/>
        <v xml:space="preserve">  </v>
      </c>
      <c r="AE133" s="37" t="str">
        <f t="shared" si="64"/>
        <v xml:space="preserve">  </v>
      </c>
      <c r="AF133" s="37" t="str">
        <f t="shared" si="64"/>
        <v xml:space="preserve">  </v>
      </c>
      <c r="AG133" s="332" t="str">
        <f t="shared" ref="AG133:AP133" si="67">IF(AG46&lt;=0,"  ",IF(AG46=AG$7,AG$6,0))</f>
        <v xml:space="preserve">  </v>
      </c>
      <c r="AH133" s="332" t="str">
        <f t="shared" si="67"/>
        <v xml:space="preserve">  </v>
      </c>
      <c r="AI133" s="332" t="str">
        <f t="shared" si="67"/>
        <v xml:space="preserve">  </v>
      </c>
      <c r="AJ133" s="332" t="str">
        <f t="shared" si="67"/>
        <v xml:space="preserve">  </v>
      </c>
      <c r="AK133" s="332" t="str">
        <f t="shared" si="67"/>
        <v xml:space="preserve">  </v>
      </c>
      <c r="AL133" s="332" t="str">
        <f t="shared" si="67"/>
        <v xml:space="preserve">  </v>
      </c>
      <c r="AM133" s="332" t="str">
        <f t="shared" si="67"/>
        <v xml:space="preserve">  </v>
      </c>
      <c r="AN133" s="332" t="str">
        <f t="shared" si="67"/>
        <v xml:space="preserve">  </v>
      </c>
      <c r="AO133" s="332" t="str">
        <f t="shared" si="67"/>
        <v xml:space="preserve">  </v>
      </c>
      <c r="AP133" s="332" t="str">
        <f t="shared" si="67"/>
        <v xml:space="preserve">  </v>
      </c>
      <c r="AQ133" s="212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212"/>
      <c r="BW133" s="247">
        <f t="shared" si="26"/>
        <v>0</v>
      </c>
      <c r="BX133" s="248">
        <f t="shared" si="27"/>
        <v>0</v>
      </c>
      <c r="BY133" s="249">
        <f t="shared" si="28"/>
        <v>0</v>
      </c>
      <c r="BZ133" s="250">
        <f t="shared" si="29"/>
        <v>0</v>
      </c>
      <c r="CA133" s="251">
        <f t="shared" si="30"/>
        <v>0</v>
      </c>
      <c r="CB133" s="251">
        <f t="shared" si="31"/>
        <v>0</v>
      </c>
      <c r="CC133" s="252">
        <f t="shared" si="32"/>
        <v>0</v>
      </c>
      <c r="CD133" s="253" t="str">
        <f t="shared" si="24"/>
        <v>ปรับปรุง</v>
      </c>
      <c r="CE133" s="254">
        <f t="shared" si="33"/>
        <v>3</v>
      </c>
    </row>
    <row r="134" spans="1:83" ht="14.25" customHeight="1">
      <c r="A134" s="36">
        <f t="shared" si="62"/>
        <v>39</v>
      </c>
      <c r="B134" s="127" t="str">
        <f t="shared" si="62"/>
        <v xml:space="preserve">  </v>
      </c>
      <c r="C134" s="37" t="str">
        <f t="shared" si="64"/>
        <v xml:space="preserve">  </v>
      </c>
      <c r="D134" s="37" t="str">
        <f t="shared" si="64"/>
        <v xml:space="preserve">  </v>
      </c>
      <c r="E134" s="37" t="str">
        <f t="shared" si="64"/>
        <v xml:space="preserve">  </v>
      </c>
      <c r="F134" s="37" t="str">
        <f t="shared" si="64"/>
        <v xml:space="preserve">  </v>
      </c>
      <c r="G134" s="37" t="str">
        <f t="shared" si="64"/>
        <v xml:space="preserve">  </v>
      </c>
      <c r="H134" s="37" t="str">
        <f t="shared" si="64"/>
        <v xml:space="preserve">  </v>
      </c>
      <c r="I134" s="37" t="str">
        <f t="shared" si="64"/>
        <v xml:space="preserve">  </v>
      </c>
      <c r="J134" s="37" t="str">
        <f t="shared" si="64"/>
        <v xml:space="preserve">  </v>
      </c>
      <c r="K134" s="37" t="str">
        <f t="shared" si="64"/>
        <v xml:space="preserve">  </v>
      </c>
      <c r="L134" s="37" t="str">
        <f t="shared" si="64"/>
        <v xml:space="preserve">  </v>
      </c>
      <c r="M134" s="37" t="str">
        <f t="shared" si="64"/>
        <v xml:space="preserve">  </v>
      </c>
      <c r="N134" s="37" t="str">
        <f t="shared" si="64"/>
        <v xml:space="preserve">  </v>
      </c>
      <c r="O134" s="37" t="str">
        <f t="shared" si="64"/>
        <v xml:space="preserve">  </v>
      </c>
      <c r="P134" s="37" t="str">
        <f t="shared" si="64"/>
        <v xml:space="preserve">  </v>
      </c>
      <c r="Q134" s="37" t="str">
        <f t="shared" si="64"/>
        <v xml:space="preserve">  </v>
      </c>
      <c r="R134" s="37" t="str">
        <f t="shared" si="64"/>
        <v xml:space="preserve">  </v>
      </c>
      <c r="S134" s="37" t="str">
        <f t="shared" si="64"/>
        <v xml:space="preserve">  </v>
      </c>
      <c r="T134" s="37" t="str">
        <f t="shared" si="64"/>
        <v xml:space="preserve">  </v>
      </c>
      <c r="U134" s="37" t="str">
        <f t="shared" si="64"/>
        <v xml:space="preserve">  </v>
      </c>
      <c r="V134" s="37" t="str">
        <f t="shared" si="64"/>
        <v xml:space="preserve">  </v>
      </c>
      <c r="W134" s="37" t="str">
        <f t="shared" si="64"/>
        <v xml:space="preserve">  </v>
      </c>
      <c r="X134" s="37" t="str">
        <f t="shared" si="64"/>
        <v xml:space="preserve">  </v>
      </c>
      <c r="Y134" s="37" t="str">
        <f t="shared" si="64"/>
        <v xml:space="preserve">  </v>
      </c>
      <c r="Z134" s="37" t="str">
        <f t="shared" si="64"/>
        <v xml:space="preserve">  </v>
      </c>
      <c r="AA134" s="37" t="str">
        <f t="shared" si="64"/>
        <v xml:space="preserve">  </v>
      </c>
      <c r="AB134" s="37" t="str">
        <f t="shared" si="64"/>
        <v xml:space="preserve">  </v>
      </c>
      <c r="AC134" s="37" t="str">
        <f t="shared" si="64"/>
        <v xml:space="preserve">  </v>
      </c>
      <c r="AD134" s="37" t="str">
        <f t="shared" si="64"/>
        <v xml:space="preserve">  </v>
      </c>
      <c r="AE134" s="37" t="str">
        <f t="shared" si="64"/>
        <v xml:space="preserve">  </v>
      </c>
      <c r="AF134" s="37" t="str">
        <f t="shared" si="64"/>
        <v xml:space="preserve">  </v>
      </c>
      <c r="AG134" s="332" t="str">
        <f t="shared" ref="AG134:AP134" si="68">IF(AG47&lt;=0,"  ",IF(AG47=AG$7,AG$6,0))</f>
        <v xml:space="preserve">  </v>
      </c>
      <c r="AH134" s="332" t="str">
        <f t="shared" si="68"/>
        <v xml:space="preserve">  </v>
      </c>
      <c r="AI134" s="332" t="str">
        <f t="shared" si="68"/>
        <v xml:space="preserve">  </v>
      </c>
      <c r="AJ134" s="332" t="str">
        <f t="shared" si="68"/>
        <v xml:space="preserve">  </v>
      </c>
      <c r="AK134" s="332" t="str">
        <f t="shared" si="68"/>
        <v xml:space="preserve">  </v>
      </c>
      <c r="AL134" s="332" t="str">
        <f t="shared" si="68"/>
        <v xml:space="preserve">  </v>
      </c>
      <c r="AM134" s="332" t="str">
        <f t="shared" si="68"/>
        <v xml:space="preserve">  </v>
      </c>
      <c r="AN134" s="332" t="str">
        <f t="shared" si="68"/>
        <v xml:space="preserve">  </v>
      </c>
      <c r="AO134" s="332" t="str">
        <f t="shared" si="68"/>
        <v xml:space="preserve">  </v>
      </c>
      <c r="AP134" s="332" t="str">
        <f t="shared" si="68"/>
        <v xml:space="preserve">  </v>
      </c>
      <c r="AQ134" s="212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212"/>
      <c r="BW134" s="247">
        <f t="shared" si="26"/>
        <v>0</v>
      </c>
      <c r="BX134" s="248">
        <f t="shared" si="27"/>
        <v>0</v>
      </c>
      <c r="BY134" s="249">
        <f t="shared" si="28"/>
        <v>0</v>
      </c>
      <c r="BZ134" s="250">
        <f t="shared" si="29"/>
        <v>0</v>
      </c>
      <c r="CA134" s="251">
        <f t="shared" si="30"/>
        <v>0</v>
      </c>
      <c r="CB134" s="251">
        <f t="shared" si="31"/>
        <v>0</v>
      </c>
      <c r="CC134" s="252">
        <f t="shared" si="32"/>
        <v>0</v>
      </c>
      <c r="CD134" s="253" t="str">
        <f t="shared" si="24"/>
        <v>ปรับปรุง</v>
      </c>
      <c r="CE134" s="254">
        <f t="shared" si="33"/>
        <v>3</v>
      </c>
    </row>
    <row r="135" spans="1:83" ht="14.25" customHeight="1">
      <c r="A135" s="36">
        <f t="shared" si="62"/>
        <v>40</v>
      </c>
      <c r="B135" s="127" t="str">
        <f t="shared" si="62"/>
        <v xml:space="preserve">  </v>
      </c>
      <c r="C135" s="37" t="str">
        <f t="shared" si="64"/>
        <v xml:space="preserve">  </v>
      </c>
      <c r="D135" s="37" t="str">
        <f t="shared" si="64"/>
        <v xml:space="preserve">  </v>
      </c>
      <c r="E135" s="37" t="str">
        <f t="shared" si="64"/>
        <v xml:space="preserve">  </v>
      </c>
      <c r="F135" s="37" t="str">
        <f t="shared" si="64"/>
        <v xml:space="preserve">  </v>
      </c>
      <c r="G135" s="37" t="str">
        <f t="shared" si="64"/>
        <v xml:space="preserve">  </v>
      </c>
      <c r="H135" s="37" t="str">
        <f t="shared" si="64"/>
        <v xml:space="preserve">  </v>
      </c>
      <c r="I135" s="37" t="str">
        <f t="shared" si="64"/>
        <v xml:space="preserve">  </v>
      </c>
      <c r="J135" s="37" t="str">
        <f t="shared" si="64"/>
        <v xml:space="preserve">  </v>
      </c>
      <c r="K135" s="37" t="str">
        <f t="shared" si="64"/>
        <v xml:space="preserve">  </v>
      </c>
      <c r="L135" s="37" t="str">
        <f t="shared" si="64"/>
        <v xml:space="preserve">  </v>
      </c>
      <c r="M135" s="37" t="str">
        <f t="shared" si="64"/>
        <v xml:space="preserve">  </v>
      </c>
      <c r="N135" s="37" t="str">
        <f t="shared" si="64"/>
        <v xml:space="preserve">  </v>
      </c>
      <c r="O135" s="37" t="str">
        <f t="shared" si="64"/>
        <v xml:space="preserve">  </v>
      </c>
      <c r="P135" s="37" t="str">
        <f t="shared" si="64"/>
        <v xml:space="preserve">  </v>
      </c>
      <c r="Q135" s="37" t="str">
        <f t="shared" si="64"/>
        <v xml:space="preserve">  </v>
      </c>
      <c r="R135" s="37" t="str">
        <f t="shared" ref="R135:AP135" si="69">IF(R48&lt;=0,"  ",IF(R48=R$7,R$6,0))</f>
        <v xml:space="preserve">  </v>
      </c>
      <c r="S135" s="37" t="str">
        <f t="shared" si="69"/>
        <v xml:space="preserve">  </v>
      </c>
      <c r="T135" s="37" t="str">
        <f t="shared" si="69"/>
        <v xml:space="preserve">  </v>
      </c>
      <c r="U135" s="37" t="str">
        <f t="shared" si="69"/>
        <v xml:space="preserve">  </v>
      </c>
      <c r="V135" s="37" t="str">
        <f t="shared" si="69"/>
        <v xml:space="preserve">  </v>
      </c>
      <c r="W135" s="37" t="str">
        <f t="shared" si="69"/>
        <v xml:space="preserve">  </v>
      </c>
      <c r="X135" s="37" t="str">
        <f t="shared" si="69"/>
        <v xml:space="preserve">  </v>
      </c>
      <c r="Y135" s="37" t="str">
        <f t="shared" si="69"/>
        <v xml:space="preserve">  </v>
      </c>
      <c r="Z135" s="37" t="str">
        <f t="shared" si="69"/>
        <v xml:space="preserve">  </v>
      </c>
      <c r="AA135" s="37" t="str">
        <f t="shared" si="69"/>
        <v xml:space="preserve">  </v>
      </c>
      <c r="AB135" s="37" t="str">
        <f t="shared" si="69"/>
        <v xml:space="preserve">  </v>
      </c>
      <c r="AC135" s="37" t="str">
        <f t="shared" si="69"/>
        <v xml:space="preserve">  </v>
      </c>
      <c r="AD135" s="37" t="str">
        <f t="shared" si="69"/>
        <v xml:space="preserve">  </v>
      </c>
      <c r="AE135" s="37" t="str">
        <f t="shared" si="69"/>
        <v xml:space="preserve">  </v>
      </c>
      <c r="AF135" s="37" t="str">
        <f t="shared" si="69"/>
        <v xml:space="preserve">  </v>
      </c>
      <c r="AG135" s="332" t="str">
        <f t="shared" si="69"/>
        <v xml:space="preserve">  </v>
      </c>
      <c r="AH135" s="332" t="str">
        <f t="shared" si="69"/>
        <v xml:space="preserve">  </v>
      </c>
      <c r="AI135" s="332" t="str">
        <f t="shared" si="69"/>
        <v xml:space="preserve">  </v>
      </c>
      <c r="AJ135" s="332" t="str">
        <f t="shared" si="69"/>
        <v xml:space="preserve">  </v>
      </c>
      <c r="AK135" s="332" t="str">
        <f t="shared" si="69"/>
        <v xml:space="preserve">  </v>
      </c>
      <c r="AL135" s="332" t="str">
        <f t="shared" si="69"/>
        <v xml:space="preserve">  </v>
      </c>
      <c r="AM135" s="332" t="str">
        <f t="shared" si="69"/>
        <v xml:space="preserve">  </v>
      </c>
      <c r="AN135" s="332" t="str">
        <f t="shared" si="69"/>
        <v xml:space="preserve">  </v>
      </c>
      <c r="AO135" s="332" t="str">
        <f t="shared" si="69"/>
        <v xml:space="preserve">  </v>
      </c>
      <c r="AP135" s="332" t="str">
        <f t="shared" si="69"/>
        <v xml:space="preserve">  </v>
      </c>
      <c r="AQ135" s="212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212"/>
      <c r="BW135" s="247">
        <f t="shared" si="26"/>
        <v>0</v>
      </c>
      <c r="BX135" s="248">
        <f t="shared" si="27"/>
        <v>0</v>
      </c>
      <c r="BY135" s="249">
        <f t="shared" si="28"/>
        <v>0</v>
      </c>
      <c r="BZ135" s="250">
        <f t="shared" si="29"/>
        <v>0</v>
      </c>
      <c r="CA135" s="251">
        <f t="shared" si="30"/>
        <v>0</v>
      </c>
      <c r="CB135" s="251">
        <f t="shared" si="31"/>
        <v>0</v>
      </c>
      <c r="CC135" s="252">
        <f t="shared" si="32"/>
        <v>0</v>
      </c>
      <c r="CD135" s="253" t="str">
        <f t="shared" si="24"/>
        <v>ปรับปรุง</v>
      </c>
      <c r="CE135" s="254">
        <f t="shared" si="33"/>
        <v>3</v>
      </c>
    </row>
    <row r="136" spans="1:83" ht="14.25" customHeight="1">
      <c r="A136" s="36">
        <f t="shared" si="62"/>
        <v>41</v>
      </c>
      <c r="B136" s="127" t="str">
        <f t="shared" si="62"/>
        <v xml:space="preserve">  </v>
      </c>
      <c r="C136" s="37" t="str">
        <f t="shared" ref="C136:AP142" si="70">IF(C49&lt;=0,"  ",IF(C49=C$7,C$6,0))</f>
        <v xml:space="preserve">  </v>
      </c>
      <c r="D136" s="37" t="str">
        <f t="shared" si="70"/>
        <v xml:space="preserve">  </v>
      </c>
      <c r="E136" s="37" t="str">
        <f t="shared" si="70"/>
        <v xml:space="preserve">  </v>
      </c>
      <c r="F136" s="37" t="str">
        <f t="shared" si="70"/>
        <v xml:space="preserve">  </v>
      </c>
      <c r="G136" s="37" t="str">
        <f t="shared" si="70"/>
        <v xml:space="preserve">  </v>
      </c>
      <c r="H136" s="37" t="str">
        <f t="shared" si="70"/>
        <v xml:space="preserve">  </v>
      </c>
      <c r="I136" s="37" t="str">
        <f t="shared" si="70"/>
        <v xml:space="preserve">  </v>
      </c>
      <c r="J136" s="37" t="str">
        <f t="shared" si="70"/>
        <v xml:space="preserve">  </v>
      </c>
      <c r="K136" s="37" t="str">
        <f t="shared" si="70"/>
        <v xml:space="preserve">  </v>
      </c>
      <c r="L136" s="37" t="str">
        <f t="shared" si="70"/>
        <v xml:space="preserve">  </v>
      </c>
      <c r="M136" s="37" t="str">
        <f t="shared" si="70"/>
        <v xml:space="preserve">  </v>
      </c>
      <c r="N136" s="37" t="str">
        <f t="shared" si="70"/>
        <v xml:space="preserve">  </v>
      </c>
      <c r="O136" s="37" t="str">
        <f t="shared" si="70"/>
        <v xml:space="preserve">  </v>
      </c>
      <c r="P136" s="37" t="str">
        <f t="shared" si="70"/>
        <v xml:space="preserve">  </v>
      </c>
      <c r="Q136" s="37" t="str">
        <f t="shared" si="70"/>
        <v xml:space="preserve">  </v>
      </c>
      <c r="R136" s="37" t="str">
        <f t="shared" si="70"/>
        <v xml:space="preserve">  </v>
      </c>
      <c r="S136" s="37" t="str">
        <f t="shared" si="70"/>
        <v xml:space="preserve">  </v>
      </c>
      <c r="T136" s="37" t="str">
        <f t="shared" si="70"/>
        <v xml:space="preserve">  </v>
      </c>
      <c r="U136" s="37" t="str">
        <f t="shared" si="70"/>
        <v xml:space="preserve">  </v>
      </c>
      <c r="V136" s="37" t="str">
        <f t="shared" si="70"/>
        <v xml:space="preserve">  </v>
      </c>
      <c r="W136" s="37" t="str">
        <f t="shared" si="70"/>
        <v xml:space="preserve">  </v>
      </c>
      <c r="X136" s="37" t="str">
        <f t="shared" si="70"/>
        <v xml:space="preserve">  </v>
      </c>
      <c r="Y136" s="37" t="str">
        <f t="shared" si="70"/>
        <v xml:space="preserve">  </v>
      </c>
      <c r="Z136" s="37" t="str">
        <f t="shared" si="70"/>
        <v xml:space="preserve">  </v>
      </c>
      <c r="AA136" s="37" t="str">
        <f t="shared" si="70"/>
        <v xml:space="preserve">  </v>
      </c>
      <c r="AB136" s="37" t="str">
        <f t="shared" si="70"/>
        <v xml:space="preserve">  </v>
      </c>
      <c r="AC136" s="37" t="str">
        <f t="shared" si="70"/>
        <v xml:space="preserve">  </v>
      </c>
      <c r="AD136" s="37" t="str">
        <f t="shared" si="70"/>
        <v xml:space="preserve">  </v>
      </c>
      <c r="AE136" s="37" t="str">
        <f t="shared" si="70"/>
        <v xml:space="preserve">  </v>
      </c>
      <c r="AF136" s="37" t="str">
        <f t="shared" si="70"/>
        <v xml:space="preserve">  </v>
      </c>
      <c r="AG136" s="332" t="str">
        <f t="shared" si="70"/>
        <v xml:space="preserve">  </v>
      </c>
      <c r="AH136" s="332" t="str">
        <f t="shared" si="70"/>
        <v xml:space="preserve">  </v>
      </c>
      <c r="AI136" s="332" t="str">
        <f t="shared" si="70"/>
        <v xml:space="preserve">  </v>
      </c>
      <c r="AJ136" s="332" t="str">
        <f t="shared" si="70"/>
        <v xml:space="preserve">  </v>
      </c>
      <c r="AK136" s="332" t="str">
        <f t="shared" si="70"/>
        <v xml:space="preserve">  </v>
      </c>
      <c r="AL136" s="332" t="str">
        <f t="shared" si="70"/>
        <v xml:space="preserve">  </v>
      </c>
      <c r="AM136" s="332" t="str">
        <f t="shared" si="70"/>
        <v xml:space="preserve">  </v>
      </c>
      <c r="AN136" s="332" t="str">
        <f t="shared" si="70"/>
        <v xml:space="preserve">  </v>
      </c>
      <c r="AO136" s="332" t="str">
        <f t="shared" si="70"/>
        <v xml:space="preserve">  </v>
      </c>
      <c r="AP136" s="332" t="str">
        <f t="shared" si="70"/>
        <v xml:space="preserve">  </v>
      </c>
      <c r="AQ136" s="212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212"/>
      <c r="BW136" s="247">
        <f t="shared" si="26"/>
        <v>0</v>
      </c>
      <c r="BX136" s="248">
        <f t="shared" si="27"/>
        <v>0</v>
      </c>
      <c r="BY136" s="249">
        <f t="shared" si="28"/>
        <v>0</v>
      </c>
      <c r="BZ136" s="250">
        <f t="shared" si="29"/>
        <v>0</v>
      </c>
      <c r="CA136" s="251">
        <f t="shared" si="30"/>
        <v>0</v>
      </c>
      <c r="CB136" s="251">
        <f t="shared" si="31"/>
        <v>0</v>
      </c>
      <c r="CC136" s="252">
        <f t="shared" si="32"/>
        <v>0</v>
      </c>
      <c r="CD136" s="253" t="str">
        <f t="shared" si="24"/>
        <v>ปรับปรุง</v>
      </c>
      <c r="CE136" s="254">
        <f t="shared" si="33"/>
        <v>3</v>
      </c>
    </row>
    <row r="137" spans="1:83" ht="14.25" customHeight="1">
      <c r="A137" s="36">
        <f t="shared" si="62"/>
        <v>42</v>
      </c>
      <c r="B137" s="127" t="str">
        <f t="shared" si="62"/>
        <v xml:space="preserve">  </v>
      </c>
      <c r="C137" s="37" t="str">
        <f t="shared" si="70"/>
        <v xml:space="preserve">  </v>
      </c>
      <c r="D137" s="37" t="str">
        <f t="shared" si="70"/>
        <v xml:space="preserve">  </v>
      </c>
      <c r="E137" s="37" t="str">
        <f t="shared" si="70"/>
        <v xml:space="preserve">  </v>
      </c>
      <c r="F137" s="37" t="str">
        <f t="shared" si="70"/>
        <v xml:space="preserve">  </v>
      </c>
      <c r="G137" s="37" t="str">
        <f t="shared" si="70"/>
        <v xml:space="preserve">  </v>
      </c>
      <c r="H137" s="37" t="str">
        <f t="shared" si="70"/>
        <v xml:space="preserve">  </v>
      </c>
      <c r="I137" s="37" t="str">
        <f t="shared" si="70"/>
        <v xml:space="preserve">  </v>
      </c>
      <c r="J137" s="37" t="str">
        <f t="shared" si="70"/>
        <v xml:space="preserve">  </v>
      </c>
      <c r="K137" s="37" t="str">
        <f t="shared" si="70"/>
        <v xml:space="preserve">  </v>
      </c>
      <c r="L137" s="37" t="str">
        <f t="shared" si="70"/>
        <v xml:space="preserve">  </v>
      </c>
      <c r="M137" s="37" t="str">
        <f t="shared" si="70"/>
        <v xml:space="preserve">  </v>
      </c>
      <c r="N137" s="37" t="str">
        <f t="shared" si="70"/>
        <v xml:space="preserve">  </v>
      </c>
      <c r="O137" s="37" t="str">
        <f t="shared" si="70"/>
        <v xml:space="preserve">  </v>
      </c>
      <c r="P137" s="37" t="str">
        <f t="shared" si="70"/>
        <v xml:space="preserve">  </v>
      </c>
      <c r="Q137" s="37" t="str">
        <f t="shared" si="70"/>
        <v xml:space="preserve">  </v>
      </c>
      <c r="R137" s="37" t="str">
        <f t="shared" si="70"/>
        <v xml:space="preserve">  </v>
      </c>
      <c r="S137" s="37" t="str">
        <f t="shared" si="70"/>
        <v xml:space="preserve">  </v>
      </c>
      <c r="T137" s="37" t="str">
        <f t="shared" si="70"/>
        <v xml:space="preserve">  </v>
      </c>
      <c r="U137" s="37" t="str">
        <f t="shared" si="70"/>
        <v xml:space="preserve">  </v>
      </c>
      <c r="V137" s="37" t="str">
        <f t="shared" si="70"/>
        <v xml:space="preserve">  </v>
      </c>
      <c r="W137" s="37" t="str">
        <f t="shared" si="70"/>
        <v xml:space="preserve">  </v>
      </c>
      <c r="X137" s="37" t="str">
        <f t="shared" si="70"/>
        <v xml:space="preserve">  </v>
      </c>
      <c r="Y137" s="37" t="str">
        <f t="shared" si="70"/>
        <v xml:space="preserve">  </v>
      </c>
      <c r="Z137" s="37" t="str">
        <f t="shared" si="70"/>
        <v xml:space="preserve">  </v>
      </c>
      <c r="AA137" s="37" t="str">
        <f t="shared" si="70"/>
        <v xml:space="preserve">  </v>
      </c>
      <c r="AB137" s="37" t="str">
        <f t="shared" si="70"/>
        <v xml:space="preserve">  </v>
      </c>
      <c r="AC137" s="37" t="str">
        <f t="shared" si="70"/>
        <v xml:space="preserve">  </v>
      </c>
      <c r="AD137" s="37" t="str">
        <f t="shared" si="70"/>
        <v xml:space="preserve">  </v>
      </c>
      <c r="AE137" s="37" t="str">
        <f t="shared" si="70"/>
        <v xml:space="preserve">  </v>
      </c>
      <c r="AF137" s="37" t="str">
        <f t="shared" si="70"/>
        <v xml:space="preserve">  </v>
      </c>
      <c r="AG137" s="332" t="str">
        <f t="shared" si="70"/>
        <v xml:space="preserve">  </v>
      </c>
      <c r="AH137" s="332" t="str">
        <f t="shared" si="70"/>
        <v xml:space="preserve">  </v>
      </c>
      <c r="AI137" s="332" t="str">
        <f t="shared" si="70"/>
        <v xml:space="preserve">  </v>
      </c>
      <c r="AJ137" s="332" t="str">
        <f t="shared" si="70"/>
        <v xml:space="preserve">  </v>
      </c>
      <c r="AK137" s="332" t="str">
        <f t="shared" si="70"/>
        <v xml:space="preserve">  </v>
      </c>
      <c r="AL137" s="332" t="str">
        <f t="shared" si="70"/>
        <v xml:space="preserve">  </v>
      </c>
      <c r="AM137" s="332" t="str">
        <f t="shared" si="70"/>
        <v xml:space="preserve">  </v>
      </c>
      <c r="AN137" s="332" t="str">
        <f t="shared" si="70"/>
        <v xml:space="preserve">  </v>
      </c>
      <c r="AO137" s="332" t="str">
        <f t="shared" si="70"/>
        <v xml:space="preserve">  </v>
      </c>
      <c r="AP137" s="332" t="str">
        <f t="shared" si="70"/>
        <v xml:space="preserve">  </v>
      </c>
      <c r="AQ137" s="212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212"/>
      <c r="BW137" s="247">
        <f t="shared" si="26"/>
        <v>0</v>
      </c>
      <c r="BX137" s="248">
        <f t="shared" si="27"/>
        <v>0</v>
      </c>
      <c r="BY137" s="249">
        <f t="shared" si="28"/>
        <v>0</v>
      </c>
      <c r="BZ137" s="250">
        <f t="shared" si="29"/>
        <v>0</v>
      </c>
      <c r="CA137" s="251">
        <f t="shared" si="30"/>
        <v>0</v>
      </c>
      <c r="CB137" s="251">
        <f t="shared" si="31"/>
        <v>0</v>
      </c>
      <c r="CC137" s="252">
        <f t="shared" si="32"/>
        <v>0</v>
      </c>
      <c r="CD137" s="253" t="str">
        <f t="shared" si="24"/>
        <v>ปรับปรุง</v>
      </c>
      <c r="CE137" s="254">
        <f t="shared" si="33"/>
        <v>3</v>
      </c>
    </row>
    <row r="138" spans="1:83" ht="14.25" customHeight="1">
      <c r="A138" s="36">
        <f t="shared" si="62"/>
        <v>43</v>
      </c>
      <c r="B138" s="127" t="str">
        <f t="shared" si="62"/>
        <v xml:space="preserve">  </v>
      </c>
      <c r="C138" s="37" t="str">
        <f t="shared" si="70"/>
        <v xml:space="preserve">  </v>
      </c>
      <c r="D138" s="37" t="str">
        <f t="shared" si="70"/>
        <v xml:space="preserve">  </v>
      </c>
      <c r="E138" s="37" t="str">
        <f t="shared" si="70"/>
        <v xml:space="preserve">  </v>
      </c>
      <c r="F138" s="37" t="str">
        <f t="shared" si="70"/>
        <v xml:space="preserve">  </v>
      </c>
      <c r="G138" s="37" t="str">
        <f t="shared" si="70"/>
        <v xml:space="preserve">  </v>
      </c>
      <c r="H138" s="37" t="str">
        <f t="shared" si="70"/>
        <v xml:space="preserve">  </v>
      </c>
      <c r="I138" s="37" t="str">
        <f t="shared" si="70"/>
        <v xml:space="preserve">  </v>
      </c>
      <c r="J138" s="37" t="str">
        <f t="shared" si="70"/>
        <v xml:space="preserve">  </v>
      </c>
      <c r="K138" s="37" t="str">
        <f t="shared" si="70"/>
        <v xml:space="preserve">  </v>
      </c>
      <c r="L138" s="37" t="str">
        <f t="shared" si="70"/>
        <v xml:space="preserve">  </v>
      </c>
      <c r="M138" s="37" t="str">
        <f t="shared" si="70"/>
        <v xml:space="preserve">  </v>
      </c>
      <c r="N138" s="37" t="str">
        <f t="shared" si="70"/>
        <v xml:space="preserve">  </v>
      </c>
      <c r="O138" s="37" t="str">
        <f t="shared" si="70"/>
        <v xml:space="preserve">  </v>
      </c>
      <c r="P138" s="37" t="str">
        <f t="shared" si="70"/>
        <v xml:space="preserve">  </v>
      </c>
      <c r="Q138" s="37" t="str">
        <f t="shared" si="70"/>
        <v xml:space="preserve">  </v>
      </c>
      <c r="R138" s="37" t="str">
        <f t="shared" si="70"/>
        <v xml:space="preserve">  </v>
      </c>
      <c r="S138" s="37" t="str">
        <f t="shared" si="70"/>
        <v xml:space="preserve">  </v>
      </c>
      <c r="T138" s="37" t="str">
        <f t="shared" si="70"/>
        <v xml:space="preserve">  </v>
      </c>
      <c r="U138" s="37" t="str">
        <f t="shared" si="70"/>
        <v xml:space="preserve">  </v>
      </c>
      <c r="V138" s="37" t="str">
        <f t="shared" si="70"/>
        <v xml:space="preserve">  </v>
      </c>
      <c r="W138" s="37" t="str">
        <f t="shared" si="70"/>
        <v xml:space="preserve">  </v>
      </c>
      <c r="X138" s="37" t="str">
        <f t="shared" si="70"/>
        <v xml:space="preserve">  </v>
      </c>
      <c r="Y138" s="37" t="str">
        <f t="shared" si="70"/>
        <v xml:space="preserve">  </v>
      </c>
      <c r="Z138" s="37" t="str">
        <f t="shared" si="70"/>
        <v xml:space="preserve">  </v>
      </c>
      <c r="AA138" s="37" t="str">
        <f t="shared" si="70"/>
        <v xml:space="preserve">  </v>
      </c>
      <c r="AB138" s="37" t="str">
        <f t="shared" si="70"/>
        <v xml:space="preserve">  </v>
      </c>
      <c r="AC138" s="37" t="str">
        <f t="shared" si="70"/>
        <v xml:space="preserve">  </v>
      </c>
      <c r="AD138" s="37" t="str">
        <f t="shared" si="70"/>
        <v xml:space="preserve">  </v>
      </c>
      <c r="AE138" s="37" t="str">
        <f t="shared" si="70"/>
        <v xml:space="preserve">  </v>
      </c>
      <c r="AF138" s="37" t="str">
        <f t="shared" si="70"/>
        <v xml:space="preserve">  </v>
      </c>
      <c r="AG138" s="332" t="str">
        <f t="shared" si="70"/>
        <v xml:space="preserve">  </v>
      </c>
      <c r="AH138" s="332" t="str">
        <f t="shared" si="70"/>
        <v xml:space="preserve">  </v>
      </c>
      <c r="AI138" s="332" t="str">
        <f t="shared" si="70"/>
        <v xml:space="preserve">  </v>
      </c>
      <c r="AJ138" s="332" t="str">
        <f t="shared" si="70"/>
        <v xml:space="preserve">  </v>
      </c>
      <c r="AK138" s="332" t="str">
        <f t="shared" ref="AK138:AP138" si="71">IF(AK51&lt;=0,"  ",IF(AK51=AK$7,AK$6,0))</f>
        <v xml:space="preserve">  </v>
      </c>
      <c r="AL138" s="332" t="str">
        <f t="shared" si="71"/>
        <v xml:space="preserve">  </v>
      </c>
      <c r="AM138" s="332" t="str">
        <f t="shared" si="71"/>
        <v xml:space="preserve">  </v>
      </c>
      <c r="AN138" s="332" t="str">
        <f t="shared" si="71"/>
        <v xml:space="preserve">  </v>
      </c>
      <c r="AO138" s="332" t="str">
        <f t="shared" si="71"/>
        <v xml:space="preserve">  </v>
      </c>
      <c r="AP138" s="332" t="str">
        <f t="shared" si="71"/>
        <v xml:space="preserve">  </v>
      </c>
      <c r="AQ138" s="212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212"/>
      <c r="BW138" s="247">
        <f t="shared" si="26"/>
        <v>0</v>
      </c>
      <c r="BX138" s="248">
        <f t="shared" si="27"/>
        <v>0</v>
      </c>
      <c r="BY138" s="249">
        <f t="shared" si="28"/>
        <v>0</v>
      </c>
      <c r="BZ138" s="250">
        <f t="shared" si="29"/>
        <v>0</v>
      </c>
      <c r="CA138" s="251">
        <f t="shared" si="30"/>
        <v>0</v>
      </c>
      <c r="CB138" s="251">
        <f t="shared" si="31"/>
        <v>0</v>
      </c>
      <c r="CC138" s="252">
        <f t="shared" si="32"/>
        <v>0</v>
      </c>
      <c r="CD138" s="253" t="str">
        <f t="shared" si="24"/>
        <v>ปรับปรุง</v>
      </c>
      <c r="CE138" s="254">
        <f t="shared" si="33"/>
        <v>3</v>
      </c>
    </row>
    <row r="139" spans="1:83" ht="14.25" customHeight="1">
      <c r="A139" s="36">
        <f t="shared" si="62"/>
        <v>44</v>
      </c>
      <c r="B139" s="127" t="str">
        <f t="shared" si="62"/>
        <v xml:space="preserve">  </v>
      </c>
      <c r="C139" s="37" t="str">
        <f t="shared" si="70"/>
        <v xml:space="preserve">  </v>
      </c>
      <c r="D139" s="37" t="str">
        <f t="shared" si="70"/>
        <v xml:space="preserve">  </v>
      </c>
      <c r="E139" s="37" t="str">
        <f t="shared" si="70"/>
        <v xml:space="preserve">  </v>
      </c>
      <c r="F139" s="37" t="str">
        <f t="shared" si="70"/>
        <v xml:space="preserve">  </v>
      </c>
      <c r="G139" s="37" t="str">
        <f t="shared" si="70"/>
        <v xml:space="preserve">  </v>
      </c>
      <c r="H139" s="37" t="str">
        <f t="shared" si="70"/>
        <v xml:space="preserve">  </v>
      </c>
      <c r="I139" s="37" t="str">
        <f t="shared" si="70"/>
        <v xml:space="preserve">  </v>
      </c>
      <c r="J139" s="37" t="str">
        <f t="shared" si="70"/>
        <v xml:space="preserve">  </v>
      </c>
      <c r="K139" s="37" t="str">
        <f t="shared" si="70"/>
        <v xml:space="preserve">  </v>
      </c>
      <c r="L139" s="37" t="str">
        <f t="shared" si="70"/>
        <v xml:space="preserve">  </v>
      </c>
      <c r="M139" s="37" t="str">
        <f t="shared" si="70"/>
        <v xml:space="preserve">  </v>
      </c>
      <c r="N139" s="37" t="str">
        <f t="shared" si="70"/>
        <v xml:space="preserve">  </v>
      </c>
      <c r="O139" s="37" t="str">
        <f t="shared" si="70"/>
        <v xml:space="preserve">  </v>
      </c>
      <c r="P139" s="37" t="str">
        <f t="shared" si="70"/>
        <v xml:space="preserve">  </v>
      </c>
      <c r="Q139" s="37" t="str">
        <f t="shared" si="70"/>
        <v xml:space="preserve">  </v>
      </c>
      <c r="R139" s="37" t="str">
        <f t="shared" si="70"/>
        <v xml:space="preserve">  </v>
      </c>
      <c r="S139" s="37" t="str">
        <f t="shared" si="70"/>
        <v xml:space="preserve">  </v>
      </c>
      <c r="T139" s="37" t="str">
        <f t="shared" si="70"/>
        <v xml:space="preserve">  </v>
      </c>
      <c r="U139" s="37" t="str">
        <f t="shared" si="70"/>
        <v xml:space="preserve">  </v>
      </c>
      <c r="V139" s="37" t="str">
        <f t="shared" si="70"/>
        <v xml:space="preserve">  </v>
      </c>
      <c r="W139" s="37" t="str">
        <f t="shared" si="70"/>
        <v xml:space="preserve">  </v>
      </c>
      <c r="X139" s="37" t="str">
        <f t="shared" si="70"/>
        <v xml:space="preserve">  </v>
      </c>
      <c r="Y139" s="37" t="str">
        <f t="shared" si="70"/>
        <v xml:space="preserve">  </v>
      </c>
      <c r="Z139" s="37" t="str">
        <f t="shared" si="70"/>
        <v xml:space="preserve">  </v>
      </c>
      <c r="AA139" s="37" t="str">
        <f t="shared" si="70"/>
        <v xml:space="preserve">  </v>
      </c>
      <c r="AB139" s="37" t="str">
        <f t="shared" si="70"/>
        <v xml:space="preserve">  </v>
      </c>
      <c r="AC139" s="37" t="str">
        <f t="shared" si="70"/>
        <v xml:space="preserve">  </v>
      </c>
      <c r="AD139" s="37" t="str">
        <f t="shared" si="70"/>
        <v xml:space="preserve">  </v>
      </c>
      <c r="AE139" s="37" t="str">
        <f t="shared" si="70"/>
        <v xml:space="preserve">  </v>
      </c>
      <c r="AF139" s="37" t="str">
        <f t="shared" si="70"/>
        <v xml:space="preserve">  </v>
      </c>
      <c r="AG139" s="332" t="str">
        <f t="shared" ref="AG139:AP139" si="72">IF(AG52&lt;=0,"  ",IF(AG52=AG$7,AG$6,0))</f>
        <v xml:space="preserve">  </v>
      </c>
      <c r="AH139" s="332" t="str">
        <f t="shared" si="72"/>
        <v xml:space="preserve">  </v>
      </c>
      <c r="AI139" s="332" t="str">
        <f t="shared" si="72"/>
        <v xml:space="preserve">  </v>
      </c>
      <c r="AJ139" s="332" t="str">
        <f t="shared" si="72"/>
        <v xml:space="preserve">  </v>
      </c>
      <c r="AK139" s="332" t="str">
        <f t="shared" si="72"/>
        <v xml:space="preserve">  </v>
      </c>
      <c r="AL139" s="332" t="str">
        <f t="shared" si="72"/>
        <v xml:space="preserve">  </v>
      </c>
      <c r="AM139" s="332" t="str">
        <f t="shared" si="72"/>
        <v xml:space="preserve">  </v>
      </c>
      <c r="AN139" s="332" t="str">
        <f t="shared" si="72"/>
        <v xml:space="preserve">  </v>
      </c>
      <c r="AO139" s="332" t="str">
        <f t="shared" si="72"/>
        <v xml:space="preserve">  </v>
      </c>
      <c r="AP139" s="332" t="str">
        <f t="shared" si="72"/>
        <v xml:space="preserve">  </v>
      </c>
      <c r="AQ139" s="212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212"/>
      <c r="BW139" s="247">
        <f t="shared" si="26"/>
        <v>0</v>
      </c>
      <c r="BX139" s="248">
        <f t="shared" si="27"/>
        <v>0</v>
      </c>
      <c r="BY139" s="249">
        <f t="shared" si="28"/>
        <v>0</v>
      </c>
      <c r="BZ139" s="250">
        <f t="shared" si="29"/>
        <v>0</v>
      </c>
      <c r="CA139" s="251">
        <f t="shared" si="30"/>
        <v>0</v>
      </c>
      <c r="CB139" s="251">
        <f t="shared" si="31"/>
        <v>0</v>
      </c>
      <c r="CC139" s="252">
        <f t="shared" si="32"/>
        <v>0</v>
      </c>
      <c r="CD139" s="253" t="str">
        <f t="shared" si="24"/>
        <v>ปรับปรุง</v>
      </c>
      <c r="CE139" s="254">
        <f t="shared" si="33"/>
        <v>3</v>
      </c>
    </row>
    <row r="140" spans="1:83" ht="14.25" customHeight="1">
      <c r="A140" s="36">
        <f t="shared" si="62"/>
        <v>45</v>
      </c>
      <c r="B140" s="127" t="str">
        <f t="shared" si="62"/>
        <v xml:space="preserve">  </v>
      </c>
      <c r="C140" s="37" t="str">
        <f t="shared" si="70"/>
        <v xml:space="preserve">  </v>
      </c>
      <c r="D140" s="37" t="str">
        <f t="shared" si="70"/>
        <v xml:space="preserve">  </v>
      </c>
      <c r="E140" s="37" t="str">
        <f t="shared" si="70"/>
        <v xml:space="preserve">  </v>
      </c>
      <c r="F140" s="37" t="str">
        <f t="shared" si="70"/>
        <v xml:space="preserve">  </v>
      </c>
      <c r="G140" s="37" t="str">
        <f t="shared" si="70"/>
        <v xml:space="preserve">  </v>
      </c>
      <c r="H140" s="37" t="str">
        <f t="shared" si="70"/>
        <v xml:space="preserve">  </v>
      </c>
      <c r="I140" s="37" t="str">
        <f t="shared" si="70"/>
        <v xml:space="preserve">  </v>
      </c>
      <c r="J140" s="37" t="str">
        <f t="shared" si="70"/>
        <v xml:space="preserve">  </v>
      </c>
      <c r="K140" s="37" t="str">
        <f t="shared" si="70"/>
        <v xml:space="preserve">  </v>
      </c>
      <c r="L140" s="37" t="str">
        <f t="shared" si="70"/>
        <v xml:space="preserve">  </v>
      </c>
      <c r="M140" s="37" t="str">
        <f t="shared" si="70"/>
        <v xml:space="preserve">  </v>
      </c>
      <c r="N140" s="37" t="str">
        <f t="shared" si="70"/>
        <v xml:space="preserve">  </v>
      </c>
      <c r="O140" s="37" t="str">
        <f t="shared" si="70"/>
        <v xml:space="preserve">  </v>
      </c>
      <c r="P140" s="37" t="str">
        <f t="shared" si="70"/>
        <v xml:space="preserve">  </v>
      </c>
      <c r="Q140" s="37" t="str">
        <f t="shared" si="70"/>
        <v xml:space="preserve">  </v>
      </c>
      <c r="R140" s="37" t="str">
        <f t="shared" si="70"/>
        <v xml:space="preserve">  </v>
      </c>
      <c r="S140" s="37" t="str">
        <f t="shared" si="70"/>
        <v xml:space="preserve">  </v>
      </c>
      <c r="T140" s="37" t="str">
        <f t="shared" si="70"/>
        <v xml:space="preserve">  </v>
      </c>
      <c r="U140" s="37" t="str">
        <f t="shared" si="70"/>
        <v xml:space="preserve">  </v>
      </c>
      <c r="V140" s="37" t="str">
        <f t="shared" si="70"/>
        <v xml:space="preserve">  </v>
      </c>
      <c r="W140" s="37" t="str">
        <f t="shared" si="70"/>
        <v xml:space="preserve">  </v>
      </c>
      <c r="X140" s="37" t="str">
        <f t="shared" si="70"/>
        <v xml:space="preserve">  </v>
      </c>
      <c r="Y140" s="37" t="str">
        <f t="shared" si="70"/>
        <v xml:space="preserve">  </v>
      </c>
      <c r="Z140" s="37" t="str">
        <f t="shared" si="70"/>
        <v xml:space="preserve">  </v>
      </c>
      <c r="AA140" s="37" t="str">
        <f t="shared" si="70"/>
        <v xml:space="preserve">  </v>
      </c>
      <c r="AB140" s="37" t="str">
        <f t="shared" si="70"/>
        <v xml:space="preserve">  </v>
      </c>
      <c r="AC140" s="37" t="str">
        <f t="shared" si="70"/>
        <v xml:space="preserve">  </v>
      </c>
      <c r="AD140" s="37" t="str">
        <f t="shared" si="70"/>
        <v xml:space="preserve">  </v>
      </c>
      <c r="AE140" s="37" t="str">
        <f t="shared" si="70"/>
        <v xml:space="preserve">  </v>
      </c>
      <c r="AF140" s="37" t="str">
        <f t="shared" si="70"/>
        <v xml:space="preserve">  </v>
      </c>
      <c r="AG140" s="332" t="str">
        <f t="shared" ref="AG140:AP140" si="73">IF(AG53&lt;=0,"  ",IF(AG53=AG$7,AG$6,0))</f>
        <v xml:space="preserve">  </v>
      </c>
      <c r="AH140" s="332" t="str">
        <f t="shared" si="73"/>
        <v xml:space="preserve">  </v>
      </c>
      <c r="AI140" s="332" t="str">
        <f t="shared" si="73"/>
        <v xml:space="preserve">  </v>
      </c>
      <c r="AJ140" s="332" t="str">
        <f t="shared" si="73"/>
        <v xml:space="preserve">  </v>
      </c>
      <c r="AK140" s="332" t="str">
        <f t="shared" si="73"/>
        <v xml:space="preserve">  </v>
      </c>
      <c r="AL140" s="332" t="str">
        <f t="shared" si="73"/>
        <v xml:space="preserve">  </v>
      </c>
      <c r="AM140" s="332" t="str">
        <f t="shared" si="73"/>
        <v xml:space="preserve">  </v>
      </c>
      <c r="AN140" s="332" t="str">
        <f t="shared" si="73"/>
        <v xml:space="preserve">  </v>
      </c>
      <c r="AO140" s="332" t="str">
        <f t="shared" si="73"/>
        <v xml:space="preserve">  </v>
      </c>
      <c r="AP140" s="332" t="str">
        <f t="shared" si="73"/>
        <v xml:space="preserve">  </v>
      </c>
      <c r="AQ140" s="212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212"/>
      <c r="BW140" s="247">
        <f t="shared" si="26"/>
        <v>0</v>
      </c>
      <c r="BX140" s="248">
        <f t="shared" si="27"/>
        <v>0</v>
      </c>
      <c r="BY140" s="249">
        <f t="shared" si="28"/>
        <v>0</v>
      </c>
      <c r="BZ140" s="250">
        <f t="shared" si="29"/>
        <v>0</v>
      </c>
      <c r="CA140" s="251">
        <f t="shared" si="30"/>
        <v>0</v>
      </c>
      <c r="CB140" s="251">
        <f t="shared" si="31"/>
        <v>0</v>
      </c>
      <c r="CC140" s="252">
        <f t="shared" si="32"/>
        <v>0</v>
      </c>
      <c r="CD140" s="253" t="str">
        <f t="shared" si="24"/>
        <v>ปรับปรุง</v>
      </c>
      <c r="CE140" s="254">
        <f t="shared" si="33"/>
        <v>3</v>
      </c>
    </row>
    <row r="141" spans="1:83" ht="14.25" customHeight="1">
      <c r="A141" s="36">
        <f t="shared" si="62"/>
        <v>46</v>
      </c>
      <c r="B141" s="127" t="str">
        <f t="shared" si="62"/>
        <v xml:space="preserve">  </v>
      </c>
      <c r="C141" s="37" t="str">
        <f t="shared" si="70"/>
        <v xml:space="preserve">  </v>
      </c>
      <c r="D141" s="37" t="str">
        <f t="shared" si="70"/>
        <v xml:space="preserve">  </v>
      </c>
      <c r="E141" s="37" t="str">
        <f t="shared" si="70"/>
        <v xml:space="preserve">  </v>
      </c>
      <c r="F141" s="37" t="str">
        <f t="shared" si="70"/>
        <v xml:space="preserve">  </v>
      </c>
      <c r="G141" s="37" t="str">
        <f t="shared" si="70"/>
        <v xml:space="preserve">  </v>
      </c>
      <c r="H141" s="37" t="str">
        <f t="shared" si="70"/>
        <v xml:space="preserve">  </v>
      </c>
      <c r="I141" s="37" t="str">
        <f t="shared" si="70"/>
        <v xml:space="preserve">  </v>
      </c>
      <c r="J141" s="37" t="str">
        <f t="shared" si="70"/>
        <v xml:space="preserve">  </v>
      </c>
      <c r="K141" s="37" t="str">
        <f t="shared" si="70"/>
        <v xml:space="preserve">  </v>
      </c>
      <c r="L141" s="37" t="str">
        <f t="shared" si="70"/>
        <v xml:space="preserve">  </v>
      </c>
      <c r="M141" s="37" t="str">
        <f t="shared" si="70"/>
        <v xml:space="preserve">  </v>
      </c>
      <c r="N141" s="37" t="str">
        <f t="shared" si="70"/>
        <v xml:space="preserve">  </v>
      </c>
      <c r="O141" s="37" t="str">
        <f t="shared" si="70"/>
        <v xml:space="preserve">  </v>
      </c>
      <c r="P141" s="37" t="str">
        <f t="shared" si="70"/>
        <v xml:space="preserve">  </v>
      </c>
      <c r="Q141" s="37" t="str">
        <f t="shared" si="70"/>
        <v xml:space="preserve">  </v>
      </c>
      <c r="R141" s="37" t="str">
        <f t="shared" si="70"/>
        <v xml:space="preserve">  </v>
      </c>
      <c r="S141" s="37" t="str">
        <f t="shared" si="70"/>
        <v xml:space="preserve">  </v>
      </c>
      <c r="T141" s="37" t="str">
        <f t="shared" si="70"/>
        <v xml:space="preserve">  </v>
      </c>
      <c r="U141" s="37" t="str">
        <f t="shared" si="70"/>
        <v xml:space="preserve">  </v>
      </c>
      <c r="V141" s="37" t="str">
        <f t="shared" si="70"/>
        <v xml:space="preserve">  </v>
      </c>
      <c r="W141" s="37" t="str">
        <f t="shared" si="70"/>
        <v xml:space="preserve">  </v>
      </c>
      <c r="X141" s="37" t="str">
        <f t="shared" si="70"/>
        <v xml:space="preserve">  </v>
      </c>
      <c r="Y141" s="37" t="str">
        <f t="shared" si="70"/>
        <v xml:space="preserve">  </v>
      </c>
      <c r="Z141" s="37" t="str">
        <f t="shared" si="70"/>
        <v xml:space="preserve">  </v>
      </c>
      <c r="AA141" s="37" t="str">
        <f t="shared" si="70"/>
        <v xml:space="preserve">  </v>
      </c>
      <c r="AB141" s="37" t="str">
        <f t="shared" si="70"/>
        <v xml:space="preserve">  </v>
      </c>
      <c r="AC141" s="37" t="str">
        <f t="shared" si="70"/>
        <v xml:space="preserve">  </v>
      </c>
      <c r="AD141" s="37" t="str">
        <f t="shared" si="70"/>
        <v xml:space="preserve">  </v>
      </c>
      <c r="AE141" s="37" t="str">
        <f t="shared" si="70"/>
        <v xml:space="preserve">  </v>
      </c>
      <c r="AF141" s="37" t="str">
        <f t="shared" si="70"/>
        <v xml:space="preserve">  </v>
      </c>
      <c r="AG141" s="332" t="str">
        <f t="shared" ref="AG141:AP141" si="74">IF(AG54&lt;=0,"  ",IF(AG54=AG$7,AG$6,0))</f>
        <v xml:space="preserve">  </v>
      </c>
      <c r="AH141" s="332" t="str">
        <f t="shared" si="74"/>
        <v xml:space="preserve">  </v>
      </c>
      <c r="AI141" s="332" t="str">
        <f t="shared" si="74"/>
        <v xml:space="preserve">  </v>
      </c>
      <c r="AJ141" s="332" t="str">
        <f t="shared" si="74"/>
        <v xml:space="preserve">  </v>
      </c>
      <c r="AK141" s="332" t="str">
        <f t="shared" si="74"/>
        <v xml:space="preserve">  </v>
      </c>
      <c r="AL141" s="332" t="str">
        <f t="shared" si="74"/>
        <v xml:space="preserve">  </v>
      </c>
      <c r="AM141" s="332" t="str">
        <f t="shared" si="74"/>
        <v xml:space="preserve">  </v>
      </c>
      <c r="AN141" s="332" t="str">
        <f t="shared" si="74"/>
        <v xml:space="preserve">  </v>
      </c>
      <c r="AO141" s="332" t="str">
        <f t="shared" si="74"/>
        <v xml:space="preserve">  </v>
      </c>
      <c r="AP141" s="332" t="str">
        <f t="shared" si="74"/>
        <v xml:space="preserve">  </v>
      </c>
      <c r="AQ141" s="212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212"/>
      <c r="BW141" s="247">
        <f t="shared" si="26"/>
        <v>0</v>
      </c>
      <c r="BX141" s="248">
        <f t="shared" si="27"/>
        <v>0</v>
      </c>
      <c r="BY141" s="249">
        <f t="shared" si="28"/>
        <v>0</v>
      </c>
      <c r="BZ141" s="250">
        <f t="shared" si="29"/>
        <v>0</v>
      </c>
      <c r="CA141" s="251">
        <f t="shared" si="30"/>
        <v>0</v>
      </c>
      <c r="CB141" s="251">
        <f t="shared" si="31"/>
        <v>0</v>
      </c>
      <c r="CC141" s="252">
        <f t="shared" si="32"/>
        <v>0</v>
      </c>
      <c r="CD141" s="253" t="str">
        <f t="shared" si="24"/>
        <v>ปรับปรุง</v>
      </c>
      <c r="CE141" s="254">
        <f t="shared" si="33"/>
        <v>3</v>
      </c>
    </row>
    <row r="142" spans="1:83" ht="14.25" customHeight="1">
      <c r="A142" s="36">
        <f t="shared" si="62"/>
        <v>47</v>
      </c>
      <c r="B142" s="127" t="str">
        <f t="shared" si="62"/>
        <v xml:space="preserve">  </v>
      </c>
      <c r="C142" s="37" t="str">
        <f t="shared" si="70"/>
        <v xml:space="preserve">  </v>
      </c>
      <c r="D142" s="37" t="str">
        <f t="shared" si="70"/>
        <v xml:space="preserve">  </v>
      </c>
      <c r="E142" s="37" t="str">
        <f t="shared" si="70"/>
        <v xml:space="preserve">  </v>
      </c>
      <c r="F142" s="37" t="str">
        <f t="shared" si="70"/>
        <v xml:space="preserve">  </v>
      </c>
      <c r="G142" s="37" t="str">
        <f t="shared" si="70"/>
        <v xml:space="preserve">  </v>
      </c>
      <c r="H142" s="37" t="str">
        <f t="shared" si="70"/>
        <v xml:space="preserve">  </v>
      </c>
      <c r="I142" s="37" t="str">
        <f t="shared" si="70"/>
        <v xml:space="preserve">  </v>
      </c>
      <c r="J142" s="37" t="str">
        <f t="shared" si="70"/>
        <v xml:space="preserve">  </v>
      </c>
      <c r="K142" s="37" t="str">
        <f t="shared" si="70"/>
        <v xml:space="preserve">  </v>
      </c>
      <c r="L142" s="37" t="str">
        <f t="shared" si="70"/>
        <v xml:space="preserve">  </v>
      </c>
      <c r="M142" s="37" t="str">
        <f t="shared" si="70"/>
        <v xml:space="preserve">  </v>
      </c>
      <c r="N142" s="37" t="str">
        <f t="shared" si="70"/>
        <v xml:space="preserve">  </v>
      </c>
      <c r="O142" s="37" t="str">
        <f t="shared" si="70"/>
        <v xml:space="preserve">  </v>
      </c>
      <c r="P142" s="37" t="str">
        <f t="shared" si="70"/>
        <v xml:space="preserve">  </v>
      </c>
      <c r="Q142" s="37" t="str">
        <f t="shared" si="70"/>
        <v xml:space="preserve">  </v>
      </c>
      <c r="R142" s="37" t="str">
        <f t="shared" ref="C142:AP148" si="75">IF(R55&lt;=0,"  ",IF(R55=R$7,R$6,0))</f>
        <v xml:space="preserve">  </v>
      </c>
      <c r="S142" s="37" t="str">
        <f t="shared" si="75"/>
        <v xml:space="preserve">  </v>
      </c>
      <c r="T142" s="37" t="str">
        <f t="shared" si="75"/>
        <v xml:space="preserve">  </v>
      </c>
      <c r="U142" s="37" t="str">
        <f t="shared" si="75"/>
        <v xml:space="preserve">  </v>
      </c>
      <c r="V142" s="37" t="str">
        <f t="shared" si="75"/>
        <v xml:space="preserve">  </v>
      </c>
      <c r="W142" s="37" t="str">
        <f t="shared" si="75"/>
        <v xml:space="preserve">  </v>
      </c>
      <c r="X142" s="37" t="str">
        <f t="shared" si="75"/>
        <v xml:space="preserve">  </v>
      </c>
      <c r="Y142" s="37" t="str">
        <f t="shared" si="75"/>
        <v xml:space="preserve">  </v>
      </c>
      <c r="Z142" s="37" t="str">
        <f t="shared" si="75"/>
        <v xml:space="preserve">  </v>
      </c>
      <c r="AA142" s="37" t="str">
        <f t="shared" si="75"/>
        <v xml:space="preserve">  </v>
      </c>
      <c r="AB142" s="37" t="str">
        <f t="shared" si="75"/>
        <v xml:space="preserve">  </v>
      </c>
      <c r="AC142" s="37" t="str">
        <f t="shared" si="75"/>
        <v xml:space="preserve">  </v>
      </c>
      <c r="AD142" s="37" t="str">
        <f t="shared" si="75"/>
        <v xml:space="preserve">  </v>
      </c>
      <c r="AE142" s="37" t="str">
        <f t="shared" si="75"/>
        <v xml:space="preserve">  </v>
      </c>
      <c r="AF142" s="37" t="str">
        <f t="shared" si="75"/>
        <v xml:space="preserve">  </v>
      </c>
      <c r="AG142" s="332" t="str">
        <f t="shared" si="75"/>
        <v xml:space="preserve">  </v>
      </c>
      <c r="AH142" s="332" t="str">
        <f t="shared" si="75"/>
        <v xml:space="preserve">  </v>
      </c>
      <c r="AI142" s="332" t="str">
        <f t="shared" si="75"/>
        <v xml:space="preserve">  </v>
      </c>
      <c r="AJ142" s="332" t="str">
        <f t="shared" si="75"/>
        <v xml:space="preserve">  </v>
      </c>
      <c r="AK142" s="332" t="str">
        <f t="shared" si="75"/>
        <v xml:space="preserve">  </v>
      </c>
      <c r="AL142" s="332" t="str">
        <f t="shared" si="75"/>
        <v xml:space="preserve">  </v>
      </c>
      <c r="AM142" s="332" t="str">
        <f t="shared" si="75"/>
        <v xml:space="preserve">  </v>
      </c>
      <c r="AN142" s="332" t="str">
        <f t="shared" si="75"/>
        <v xml:space="preserve">  </v>
      </c>
      <c r="AO142" s="332" t="str">
        <f t="shared" si="75"/>
        <v xml:space="preserve">  </v>
      </c>
      <c r="AP142" s="332" t="str">
        <f t="shared" si="75"/>
        <v xml:space="preserve">  </v>
      </c>
      <c r="AQ142" s="212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212"/>
      <c r="BW142" s="247">
        <f t="shared" si="26"/>
        <v>0</v>
      </c>
      <c r="BX142" s="248">
        <f t="shared" si="27"/>
        <v>0</v>
      </c>
      <c r="BY142" s="249">
        <f t="shared" si="28"/>
        <v>0</v>
      </c>
      <c r="BZ142" s="250">
        <f t="shared" si="29"/>
        <v>0</v>
      </c>
      <c r="CA142" s="251">
        <f t="shared" si="30"/>
        <v>0</v>
      </c>
      <c r="CB142" s="251">
        <f t="shared" si="31"/>
        <v>0</v>
      </c>
      <c r="CC142" s="252">
        <f t="shared" si="32"/>
        <v>0</v>
      </c>
      <c r="CD142" s="253" t="str">
        <f t="shared" si="24"/>
        <v>ปรับปรุง</v>
      </c>
      <c r="CE142" s="254">
        <f t="shared" si="33"/>
        <v>3</v>
      </c>
    </row>
    <row r="143" spans="1:83" ht="14.25" customHeight="1">
      <c r="A143" s="36">
        <f t="shared" si="62"/>
        <v>48</v>
      </c>
      <c r="B143" s="127" t="str">
        <f t="shared" si="62"/>
        <v xml:space="preserve">  </v>
      </c>
      <c r="C143" s="37" t="str">
        <f t="shared" si="75"/>
        <v xml:space="preserve">  </v>
      </c>
      <c r="D143" s="37" t="str">
        <f t="shared" si="75"/>
        <v xml:space="preserve">  </v>
      </c>
      <c r="E143" s="37" t="str">
        <f t="shared" si="75"/>
        <v xml:space="preserve">  </v>
      </c>
      <c r="F143" s="37" t="str">
        <f t="shared" si="75"/>
        <v xml:space="preserve">  </v>
      </c>
      <c r="G143" s="37" t="str">
        <f t="shared" si="75"/>
        <v xml:space="preserve">  </v>
      </c>
      <c r="H143" s="37" t="str">
        <f t="shared" si="75"/>
        <v xml:space="preserve">  </v>
      </c>
      <c r="I143" s="37" t="str">
        <f t="shared" si="75"/>
        <v xml:space="preserve">  </v>
      </c>
      <c r="J143" s="37" t="str">
        <f t="shared" si="75"/>
        <v xml:space="preserve">  </v>
      </c>
      <c r="K143" s="37" t="str">
        <f t="shared" si="75"/>
        <v xml:space="preserve">  </v>
      </c>
      <c r="L143" s="37" t="str">
        <f t="shared" si="75"/>
        <v xml:space="preserve">  </v>
      </c>
      <c r="M143" s="37" t="str">
        <f t="shared" si="75"/>
        <v xml:space="preserve">  </v>
      </c>
      <c r="N143" s="37" t="str">
        <f t="shared" si="75"/>
        <v xml:space="preserve">  </v>
      </c>
      <c r="O143" s="37" t="str">
        <f t="shared" si="75"/>
        <v xml:space="preserve">  </v>
      </c>
      <c r="P143" s="37" t="str">
        <f t="shared" si="75"/>
        <v xml:space="preserve">  </v>
      </c>
      <c r="Q143" s="37" t="str">
        <f t="shared" si="75"/>
        <v xml:space="preserve">  </v>
      </c>
      <c r="R143" s="37" t="str">
        <f t="shared" si="75"/>
        <v xml:space="preserve">  </v>
      </c>
      <c r="S143" s="37" t="str">
        <f t="shared" si="75"/>
        <v xml:space="preserve">  </v>
      </c>
      <c r="T143" s="37" t="str">
        <f t="shared" si="75"/>
        <v xml:space="preserve">  </v>
      </c>
      <c r="U143" s="37" t="str">
        <f t="shared" si="75"/>
        <v xml:space="preserve">  </v>
      </c>
      <c r="V143" s="37" t="str">
        <f t="shared" si="75"/>
        <v xml:space="preserve">  </v>
      </c>
      <c r="W143" s="37" t="str">
        <f t="shared" si="75"/>
        <v xml:space="preserve">  </v>
      </c>
      <c r="X143" s="37" t="str">
        <f t="shared" si="75"/>
        <v xml:space="preserve">  </v>
      </c>
      <c r="Y143" s="37" t="str">
        <f t="shared" si="75"/>
        <v xml:space="preserve">  </v>
      </c>
      <c r="Z143" s="37" t="str">
        <f t="shared" si="75"/>
        <v xml:space="preserve">  </v>
      </c>
      <c r="AA143" s="37" t="str">
        <f t="shared" si="75"/>
        <v xml:space="preserve">  </v>
      </c>
      <c r="AB143" s="37" t="str">
        <f t="shared" si="75"/>
        <v xml:space="preserve">  </v>
      </c>
      <c r="AC143" s="37" t="str">
        <f t="shared" si="75"/>
        <v xml:space="preserve">  </v>
      </c>
      <c r="AD143" s="37" t="str">
        <f t="shared" si="75"/>
        <v xml:space="preserve">  </v>
      </c>
      <c r="AE143" s="37" t="str">
        <f t="shared" si="75"/>
        <v xml:space="preserve">  </v>
      </c>
      <c r="AF143" s="37" t="str">
        <f t="shared" si="75"/>
        <v xml:space="preserve">  </v>
      </c>
      <c r="AG143" s="332" t="str">
        <f t="shared" si="75"/>
        <v xml:space="preserve">  </v>
      </c>
      <c r="AH143" s="332" t="str">
        <f t="shared" si="75"/>
        <v xml:space="preserve">  </v>
      </c>
      <c r="AI143" s="332" t="str">
        <f t="shared" si="75"/>
        <v xml:space="preserve">  </v>
      </c>
      <c r="AJ143" s="332" t="str">
        <f t="shared" si="75"/>
        <v xml:space="preserve">  </v>
      </c>
      <c r="AK143" s="332" t="str">
        <f t="shared" si="75"/>
        <v xml:space="preserve">  </v>
      </c>
      <c r="AL143" s="332" t="str">
        <f t="shared" si="75"/>
        <v xml:space="preserve">  </v>
      </c>
      <c r="AM143" s="332" t="str">
        <f t="shared" si="75"/>
        <v xml:space="preserve">  </v>
      </c>
      <c r="AN143" s="332" t="str">
        <f t="shared" si="75"/>
        <v xml:space="preserve">  </v>
      </c>
      <c r="AO143" s="332" t="str">
        <f t="shared" ref="AO143:AP143" si="76">IF(AO56&lt;=0,"  ",IF(AO56=AO$7,AO$6,0))</f>
        <v xml:space="preserve">  </v>
      </c>
      <c r="AP143" s="332" t="str">
        <f t="shared" si="76"/>
        <v xml:space="preserve">  </v>
      </c>
      <c r="AQ143" s="212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212"/>
      <c r="BW143" s="247">
        <f t="shared" si="26"/>
        <v>0</v>
      </c>
      <c r="BX143" s="248">
        <f t="shared" si="27"/>
        <v>0</v>
      </c>
      <c r="BY143" s="249">
        <f t="shared" si="28"/>
        <v>0</v>
      </c>
      <c r="BZ143" s="250">
        <f t="shared" si="29"/>
        <v>0</v>
      </c>
      <c r="CA143" s="251">
        <f t="shared" si="30"/>
        <v>0</v>
      </c>
      <c r="CB143" s="251">
        <f t="shared" si="31"/>
        <v>0</v>
      </c>
      <c r="CC143" s="252">
        <f t="shared" si="32"/>
        <v>0</v>
      </c>
      <c r="CD143" s="253" t="str">
        <f t="shared" si="24"/>
        <v>ปรับปรุง</v>
      </c>
      <c r="CE143" s="254">
        <f t="shared" si="33"/>
        <v>3</v>
      </c>
    </row>
    <row r="144" spans="1:83" ht="14.25" customHeight="1">
      <c r="A144" s="36">
        <f t="shared" ref="A144:B155" si="77">IF(A57&lt;=0,"  ",A57)</f>
        <v>49</v>
      </c>
      <c r="B144" s="127" t="str">
        <f t="shared" si="77"/>
        <v xml:space="preserve">  </v>
      </c>
      <c r="C144" s="37" t="str">
        <f t="shared" si="75"/>
        <v xml:space="preserve">  </v>
      </c>
      <c r="D144" s="37" t="str">
        <f t="shared" si="75"/>
        <v xml:space="preserve">  </v>
      </c>
      <c r="E144" s="37" t="str">
        <f t="shared" si="75"/>
        <v xml:space="preserve">  </v>
      </c>
      <c r="F144" s="37" t="str">
        <f t="shared" si="75"/>
        <v xml:space="preserve">  </v>
      </c>
      <c r="G144" s="37" t="str">
        <f t="shared" si="75"/>
        <v xml:space="preserve">  </v>
      </c>
      <c r="H144" s="37" t="str">
        <f t="shared" si="75"/>
        <v xml:space="preserve">  </v>
      </c>
      <c r="I144" s="37" t="str">
        <f t="shared" si="75"/>
        <v xml:space="preserve">  </v>
      </c>
      <c r="J144" s="37" t="str">
        <f t="shared" si="75"/>
        <v xml:space="preserve">  </v>
      </c>
      <c r="K144" s="37" t="str">
        <f t="shared" si="75"/>
        <v xml:space="preserve">  </v>
      </c>
      <c r="L144" s="37" t="str">
        <f t="shared" si="75"/>
        <v xml:space="preserve">  </v>
      </c>
      <c r="M144" s="37" t="str">
        <f t="shared" si="75"/>
        <v xml:space="preserve">  </v>
      </c>
      <c r="N144" s="37" t="str">
        <f t="shared" si="75"/>
        <v xml:space="preserve">  </v>
      </c>
      <c r="O144" s="37" t="str">
        <f t="shared" si="75"/>
        <v xml:space="preserve">  </v>
      </c>
      <c r="P144" s="37" t="str">
        <f t="shared" si="75"/>
        <v xml:space="preserve">  </v>
      </c>
      <c r="Q144" s="37" t="str">
        <f t="shared" si="75"/>
        <v xml:space="preserve">  </v>
      </c>
      <c r="R144" s="37" t="str">
        <f t="shared" si="75"/>
        <v xml:space="preserve">  </v>
      </c>
      <c r="S144" s="37" t="str">
        <f t="shared" si="75"/>
        <v xml:space="preserve">  </v>
      </c>
      <c r="T144" s="37" t="str">
        <f t="shared" si="75"/>
        <v xml:space="preserve">  </v>
      </c>
      <c r="U144" s="37" t="str">
        <f t="shared" si="75"/>
        <v xml:space="preserve">  </v>
      </c>
      <c r="V144" s="37" t="str">
        <f t="shared" si="75"/>
        <v xml:space="preserve">  </v>
      </c>
      <c r="W144" s="37" t="str">
        <f t="shared" si="75"/>
        <v xml:space="preserve">  </v>
      </c>
      <c r="X144" s="37" t="str">
        <f t="shared" si="75"/>
        <v xml:space="preserve">  </v>
      </c>
      <c r="Y144" s="37" t="str">
        <f t="shared" si="75"/>
        <v xml:space="preserve">  </v>
      </c>
      <c r="Z144" s="37" t="str">
        <f t="shared" si="75"/>
        <v xml:space="preserve">  </v>
      </c>
      <c r="AA144" s="37" t="str">
        <f t="shared" si="75"/>
        <v xml:space="preserve">  </v>
      </c>
      <c r="AB144" s="37" t="str">
        <f t="shared" si="75"/>
        <v xml:space="preserve">  </v>
      </c>
      <c r="AC144" s="37" t="str">
        <f t="shared" si="75"/>
        <v xml:space="preserve">  </v>
      </c>
      <c r="AD144" s="37" t="str">
        <f t="shared" si="75"/>
        <v xml:space="preserve">  </v>
      </c>
      <c r="AE144" s="37" t="str">
        <f t="shared" si="75"/>
        <v xml:space="preserve">  </v>
      </c>
      <c r="AF144" s="37" t="str">
        <f t="shared" si="75"/>
        <v xml:space="preserve">  </v>
      </c>
      <c r="AG144" s="332" t="str">
        <f t="shared" ref="AG144:AP144" si="78">IF(AG57&lt;=0,"  ",IF(AG57=AG$7,AG$6,0))</f>
        <v xml:space="preserve">  </v>
      </c>
      <c r="AH144" s="332" t="str">
        <f t="shared" si="78"/>
        <v xml:space="preserve">  </v>
      </c>
      <c r="AI144" s="332" t="str">
        <f t="shared" si="78"/>
        <v xml:space="preserve">  </v>
      </c>
      <c r="AJ144" s="332" t="str">
        <f t="shared" si="78"/>
        <v xml:space="preserve">  </v>
      </c>
      <c r="AK144" s="332" t="str">
        <f t="shared" si="78"/>
        <v xml:space="preserve">  </v>
      </c>
      <c r="AL144" s="332" t="str">
        <f t="shared" si="78"/>
        <v xml:space="preserve">  </v>
      </c>
      <c r="AM144" s="332" t="str">
        <f t="shared" si="78"/>
        <v xml:space="preserve">  </v>
      </c>
      <c r="AN144" s="332" t="str">
        <f t="shared" si="78"/>
        <v xml:space="preserve">  </v>
      </c>
      <c r="AO144" s="332" t="str">
        <f t="shared" si="78"/>
        <v xml:space="preserve">  </v>
      </c>
      <c r="AP144" s="332" t="str">
        <f t="shared" si="78"/>
        <v xml:space="preserve">  </v>
      </c>
      <c r="AQ144" s="212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212"/>
      <c r="BW144" s="247">
        <f t="shared" si="26"/>
        <v>0</v>
      </c>
      <c r="BX144" s="248">
        <f t="shared" si="27"/>
        <v>0</v>
      </c>
      <c r="BY144" s="249">
        <f t="shared" si="28"/>
        <v>0</v>
      </c>
      <c r="BZ144" s="250">
        <f t="shared" si="29"/>
        <v>0</v>
      </c>
      <c r="CA144" s="251">
        <f t="shared" si="30"/>
        <v>0</v>
      </c>
      <c r="CB144" s="251">
        <f t="shared" si="31"/>
        <v>0</v>
      </c>
      <c r="CC144" s="252">
        <f t="shared" si="32"/>
        <v>0</v>
      </c>
      <c r="CD144" s="253" t="str">
        <f t="shared" si="24"/>
        <v>ปรับปรุง</v>
      </c>
      <c r="CE144" s="254">
        <f t="shared" si="33"/>
        <v>3</v>
      </c>
    </row>
    <row r="145" spans="1:83" ht="14.25" customHeight="1">
      <c r="A145" s="36">
        <f t="shared" si="77"/>
        <v>50</v>
      </c>
      <c r="B145" s="127" t="str">
        <f t="shared" si="77"/>
        <v xml:space="preserve">  </v>
      </c>
      <c r="C145" s="37" t="str">
        <f t="shared" si="75"/>
        <v xml:space="preserve">  </v>
      </c>
      <c r="D145" s="37" t="str">
        <f t="shared" si="75"/>
        <v xml:space="preserve">  </v>
      </c>
      <c r="E145" s="37" t="str">
        <f t="shared" si="75"/>
        <v xml:space="preserve">  </v>
      </c>
      <c r="F145" s="37" t="str">
        <f t="shared" si="75"/>
        <v xml:space="preserve">  </v>
      </c>
      <c r="G145" s="37" t="str">
        <f t="shared" si="75"/>
        <v xml:space="preserve">  </v>
      </c>
      <c r="H145" s="37" t="str">
        <f t="shared" si="75"/>
        <v xml:space="preserve">  </v>
      </c>
      <c r="I145" s="37" t="str">
        <f t="shared" si="75"/>
        <v xml:space="preserve">  </v>
      </c>
      <c r="J145" s="37" t="str">
        <f t="shared" si="75"/>
        <v xml:space="preserve">  </v>
      </c>
      <c r="K145" s="37" t="str">
        <f t="shared" si="75"/>
        <v xml:space="preserve">  </v>
      </c>
      <c r="L145" s="37" t="str">
        <f t="shared" si="75"/>
        <v xml:space="preserve">  </v>
      </c>
      <c r="M145" s="37" t="str">
        <f t="shared" si="75"/>
        <v xml:space="preserve">  </v>
      </c>
      <c r="N145" s="37" t="str">
        <f t="shared" si="75"/>
        <v xml:space="preserve">  </v>
      </c>
      <c r="O145" s="37" t="str">
        <f t="shared" si="75"/>
        <v xml:space="preserve">  </v>
      </c>
      <c r="P145" s="37" t="str">
        <f t="shared" si="75"/>
        <v xml:space="preserve">  </v>
      </c>
      <c r="Q145" s="37" t="str">
        <f t="shared" si="75"/>
        <v xml:space="preserve">  </v>
      </c>
      <c r="R145" s="37" t="str">
        <f t="shared" si="75"/>
        <v xml:space="preserve">  </v>
      </c>
      <c r="S145" s="37" t="str">
        <f t="shared" si="75"/>
        <v xml:space="preserve">  </v>
      </c>
      <c r="T145" s="37" t="str">
        <f t="shared" si="75"/>
        <v xml:space="preserve">  </v>
      </c>
      <c r="U145" s="37" t="str">
        <f t="shared" si="75"/>
        <v xml:space="preserve">  </v>
      </c>
      <c r="V145" s="37" t="str">
        <f t="shared" si="75"/>
        <v xml:space="preserve">  </v>
      </c>
      <c r="W145" s="37" t="str">
        <f t="shared" si="75"/>
        <v xml:space="preserve">  </v>
      </c>
      <c r="X145" s="37" t="str">
        <f t="shared" si="75"/>
        <v xml:space="preserve">  </v>
      </c>
      <c r="Y145" s="37" t="str">
        <f t="shared" si="75"/>
        <v xml:space="preserve">  </v>
      </c>
      <c r="Z145" s="37" t="str">
        <f t="shared" si="75"/>
        <v xml:space="preserve">  </v>
      </c>
      <c r="AA145" s="37" t="str">
        <f t="shared" si="75"/>
        <v xml:space="preserve">  </v>
      </c>
      <c r="AB145" s="37" t="str">
        <f t="shared" si="75"/>
        <v xml:space="preserve">  </v>
      </c>
      <c r="AC145" s="37" t="str">
        <f t="shared" si="75"/>
        <v xml:space="preserve">  </v>
      </c>
      <c r="AD145" s="37" t="str">
        <f t="shared" si="75"/>
        <v xml:space="preserve">  </v>
      </c>
      <c r="AE145" s="37" t="str">
        <f t="shared" si="75"/>
        <v xml:space="preserve">  </v>
      </c>
      <c r="AF145" s="37" t="str">
        <f t="shared" si="75"/>
        <v xml:space="preserve">  </v>
      </c>
      <c r="AG145" s="332" t="str">
        <f t="shared" ref="AG145:AP145" si="79">IF(AG58&lt;=0,"  ",IF(AG58=AG$7,AG$6,0))</f>
        <v xml:space="preserve">  </v>
      </c>
      <c r="AH145" s="332" t="str">
        <f t="shared" si="79"/>
        <v xml:space="preserve">  </v>
      </c>
      <c r="AI145" s="332" t="str">
        <f t="shared" si="79"/>
        <v xml:space="preserve">  </v>
      </c>
      <c r="AJ145" s="332" t="str">
        <f t="shared" si="79"/>
        <v xml:space="preserve">  </v>
      </c>
      <c r="AK145" s="332" t="str">
        <f t="shared" si="79"/>
        <v xml:space="preserve">  </v>
      </c>
      <c r="AL145" s="332" t="str">
        <f t="shared" si="79"/>
        <v xml:space="preserve">  </v>
      </c>
      <c r="AM145" s="332" t="str">
        <f t="shared" si="79"/>
        <v xml:space="preserve">  </v>
      </c>
      <c r="AN145" s="332" t="str">
        <f t="shared" si="79"/>
        <v xml:space="preserve">  </v>
      </c>
      <c r="AO145" s="332" t="str">
        <f t="shared" si="79"/>
        <v xml:space="preserve">  </v>
      </c>
      <c r="AP145" s="332" t="str">
        <f t="shared" si="79"/>
        <v xml:space="preserve">  </v>
      </c>
      <c r="AQ145" s="212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212"/>
      <c r="BW145" s="247">
        <f t="shared" si="26"/>
        <v>0</v>
      </c>
      <c r="BX145" s="248">
        <f t="shared" si="27"/>
        <v>0</v>
      </c>
      <c r="BY145" s="249">
        <f t="shared" si="28"/>
        <v>0</v>
      </c>
      <c r="BZ145" s="250">
        <f t="shared" si="29"/>
        <v>0</v>
      </c>
      <c r="CA145" s="251">
        <f t="shared" si="30"/>
        <v>0</v>
      </c>
      <c r="CB145" s="251">
        <f t="shared" si="31"/>
        <v>0</v>
      </c>
      <c r="CC145" s="252">
        <f t="shared" si="32"/>
        <v>0</v>
      </c>
      <c r="CD145" s="253" t="str">
        <f t="shared" si="24"/>
        <v>ปรับปรุง</v>
      </c>
      <c r="CE145" s="254">
        <f t="shared" si="33"/>
        <v>3</v>
      </c>
    </row>
    <row r="146" spans="1:83" ht="14.25" customHeight="1">
      <c r="A146" s="36">
        <f t="shared" si="77"/>
        <v>51</v>
      </c>
      <c r="B146" s="127" t="str">
        <f t="shared" si="77"/>
        <v xml:space="preserve">  </v>
      </c>
      <c r="C146" s="37" t="str">
        <f t="shared" si="75"/>
        <v xml:space="preserve">  </v>
      </c>
      <c r="D146" s="37" t="str">
        <f t="shared" si="75"/>
        <v xml:space="preserve">  </v>
      </c>
      <c r="E146" s="37" t="str">
        <f t="shared" si="75"/>
        <v xml:space="preserve">  </v>
      </c>
      <c r="F146" s="37" t="str">
        <f t="shared" si="75"/>
        <v xml:space="preserve">  </v>
      </c>
      <c r="G146" s="37" t="str">
        <f t="shared" si="75"/>
        <v xml:space="preserve">  </v>
      </c>
      <c r="H146" s="37" t="str">
        <f t="shared" si="75"/>
        <v xml:space="preserve">  </v>
      </c>
      <c r="I146" s="37" t="str">
        <f t="shared" si="75"/>
        <v xml:space="preserve">  </v>
      </c>
      <c r="J146" s="37" t="str">
        <f t="shared" si="75"/>
        <v xml:space="preserve">  </v>
      </c>
      <c r="K146" s="37" t="str">
        <f t="shared" si="75"/>
        <v xml:space="preserve">  </v>
      </c>
      <c r="L146" s="37" t="str">
        <f t="shared" si="75"/>
        <v xml:space="preserve">  </v>
      </c>
      <c r="M146" s="37" t="str">
        <f t="shared" si="75"/>
        <v xml:space="preserve">  </v>
      </c>
      <c r="N146" s="37" t="str">
        <f t="shared" si="75"/>
        <v xml:space="preserve">  </v>
      </c>
      <c r="O146" s="37" t="str">
        <f t="shared" si="75"/>
        <v xml:space="preserve">  </v>
      </c>
      <c r="P146" s="37" t="str">
        <f t="shared" si="75"/>
        <v xml:space="preserve">  </v>
      </c>
      <c r="Q146" s="37" t="str">
        <f t="shared" si="75"/>
        <v xml:space="preserve">  </v>
      </c>
      <c r="R146" s="37" t="str">
        <f t="shared" si="75"/>
        <v xml:space="preserve">  </v>
      </c>
      <c r="S146" s="37" t="str">
        <f t="shared" si="75"/>
        <v xml:space="preserve">  </v>
      </c>
      <c r="T146" s="37" t="str">
        <f t="shared" si="75"/>
        <v xml:space="preserve">  </v>
      </c>
      <c r="U146" s="37" t="str">
        <f t="shared" si="75"/>
        <v xml:space="preserve">  </v>
      </c>
      <c r="V146" s="37" t="str">
        <f t="shared" si="75"/>
        <v xml:space="preserve">  </v>
      </c>
      <c r="W146" s="37" t="str">
        <f t="shared" si="75"/>
        <v xml:space="preserve">  </v>
      </c>
      <c r="X146" s="37" t="str">
        <f t="shared" si="75"/>
        <v xml:space="preserve">  </v>
      </c>
      <c r="Y146" s="37" t="str">
        <f t="shared" si="75"/>
        <v xml:space="preserve">  </v>
      </c>
      <c r="Z146" s="37" t="str">
        <f t="shared" si="75"/>
        <v xml:space="preserve">  </v>
      </c>
      <c r="AA146" s="37" t="str">
        <f t="shared" si="75"/>
        <v xml:space="preserve">  </v>
      </c>
      <c r="AB146" s="37" t="str">
        <f t="shared" si="75"/>
        <v xml:space="preserve">  </v>
      </c>
      <c r="AC146" s="37" t="str">
        <f t="shared" si="75"/>
        <v xml:space="preserve">  </v>
      </c>
      <c r="AD146" s="37" t="str">
        <f t="shared" si="75"/>
        <v xml:space="preserve">  </v>
      </c>
      <c r="AE146" s="37" t="str">
        <f t="shared" si="75"/>
        <v xml:space="preserve">  </v>
      </c>
      <c r="AF146" s="37" t="str">
        <f t="shared" si="75"/>
        <v xml:space="preserve">  </v>
      </c>
      <c r="AG146" s="332" t="str">
        <f t="shared" ref="AG146:AP146" si="80">IF(AG59&lt;=0,"  ",IF(AG59=AG$7,AG$6,0))</f>
        <v xml:space="preserve">  </v>
      </c>
      <c r="AH146" s="332" t="str">
        <f t="shared" si="80"/>
        <v xml:space="preserve">  </v>
      </c>
      <c r="AI146" s="332" t="str">
        <f t="shared" si="80"/>
        <v xml:space="preserve">  </v>
      </c>
      <c r="AJ146" s="332" t="str">
        <f t="shared" si="80"/>
        <v xml:space="preserve">  </v>
      </c>
      <c r="AK146" s="332" t="str">
        <f t="shared" si="80"/>
        <v xml:space="preserve">  </v>
      </c>
      <c r="AL146" s="332" t="str">
        <f t="shared" si="80"/>
        <v xml:space="preserve">  </v>
      </c>
      <c r="AM146" s="332" t="str">
        <f t="shared" si="80"/>
        <v xml:space="preserve">  </v>
      </c>
      <c r="AN146" s="332" t="str">
        <f t="shared" si="80"/>
        <v xml:space="preserve">  </v>
      </c>
      <c r="AO146" s="332" t="str">
        <f t="shared" si="80"/>
        <v xml:space="preserve">  </v>
      </c>
      <c r="AP146" s="332" t="str">
        <f t="shared" si="80"/>
        <v xml:space="preserve">  </v>
      </c>
      <c r="AQ146" s="212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212"/>
      <c r="BW146" s="247">
        <f t="shared" si="26"/>
        <v>0</v>
      </c>
      <c r="BX146" s="248">
        <f t="shared" si="27"/>
        <v>0</v>
      </c>
      <c r="BY146" s="249">
        <f t="shared" si="28"/>
        <v>0</v>
      </c>
      <c r="BZ146" s="250">
        <f t="shared" si="29"/>
        <v>0</v>
      </c>
      <c r="CA146" s="251">
        <f t="shared" si="30"/>
        <v>0</v>
      </c>
      <c r="CB146" s="251">
        <f t="shared" si="31"/>
        <v>0</v>
      </c>
      <c r="CC146" s="252">
        <f t="shared" si="32"/>
        <v>0</v>
      </c>
      <c r="CD146" s="253" t="str">
        <f t="shared" si="24"/>
        <v>ปรับปรุง</v>
      </c>
      <c r="CE146" s="254">
        <f t="shared" si="33"/>
        <v>3</v>
      </c>
    </row>
    <row r="147" spans="1:83" ht="14.25" customHeight="1">
      <c r="A147" s="36">
        <f t="shared" si="77"/>
        <v>52</v>
      </c>
      <c r="B147" s="127" t="str">
        <f t="shared" si="77"/>
        <v xml:space="preserve">  </v>
      </c>
      <c r="C147" s="37" t="str">
        <f t="shared" si="75"/>
        <v xml:space="preserve">  </v>
      </c>
      <c r="D147" s="37" t="str">
        <f t="shared" si="75"/>
        <v xml:space="preserve">  </v>
      </c>
      <c r="E147" s="37" t="str">
        <f t="shared" si="75"/>
        <v xml:space="preserve">  </v>
      </c>
      <c r="F147" s="37" t="str">
        <f t="shared" si="75"/>
        <v xml:space="preserve">  </v>
      </c>
      <c r="G147" s="37" t="str">
        <f t="shared" si="75"/>
        <v xml:space="preserve">  </v>
      </c>
      <c r="H147" s="37" t="str">
        <f t="shared" si="75"/>
        <v xml:space="preserve">  </v>
      </c>
      <c r="I147" s="37" t="str">
        <f t="shared" si="75"/>
        <v xml:space="preserve">  </v>
      </c>
      <c r="J147" s="37" t="str">
        <f t="shared" si="75"/>
        <v xml:space="preserve">  </v>
      </c>
      <c r="K147" s="37" t="str">
        <f t="shared" si="75"/>
        <v xml:space="preserve">  </v>
      </c>
      <c r="L147" s="37" t="str">
        <f t="shared" si="75"/>
        <v xml:space="preserve">  </v>
      </c>
      <c r="M147" s="37" t="str">
        <f t="shared" si="75"/>
        <v xml:space="preserve">  </v>
      </c>
      <c r="N147" s="37" t="str">
        <f t="shared" si="75"/>
        <v xml:space="preserve">  </v>
      </c>
      <c r="O147" s="37" t="str">
        <f t="shared" si="75"/>
        <v xml:space="preserve">  </v>
      </c>
      <c r="P147" s="37" t="str">
        <f t="shared" si="75"/>
        <v xml:space="preserve">  </v>
      </c>
      <c r="Q147" s="37" t="str">
        <f t="shared" si="75"/>
        <v xml:space="preserve">  </v>
      </c>
      <c r="R147" s="37" t="str">
        <f t="shared" si="75"/>
        <v xml:space="preserve">  </v>
      </c>
      <c r="S147" s="37" t="str">
        <f t="shared" si="75"/>
        <v xml:space="preserve">  </v>
      </c>
      <c r="T147" s="37" t="str">
        <f t="shared" si="75"/>
        <v xml:space="preserve">  </v>
      </c>
      <c r="U147" s="37" t="str">
        <f t="shared" si="75"/>
        <v xml:space="preserve">  </v>
      </c>
      <c r="V147" s="37" t="str">
        <f t="shared" si="75"/>
        <v xml:space="preserve">  </v>
      </c>
      <c r="W147" s="37" t="str">
        <f t="shared" si="75"/>
        <v xml:space="preserve">  </v>
      </c>
      <c r="X147" s="37" t="str">
        <f t="shared" si="75"/>
        <v xml:space="preserve">  </v>
      </c>
      <c r="Y147" s="37" t="str">
        <f t="shared" si="75"/>
        <v xml:space="preserve">  </v>
      </c>
      <c r="Z147" s="37" t="str">
        <f t="shared" si="75"/>
        <v xml:space="preserve">  </v>
      </c>
      <c r="AA147" s="37" t="str">
        <f t="shared" si="75"/>
        <v xml:space="preserve">  </v>
      </c>
      <c r="AB147" s="37" t="str">
        <f t="shared" si="75"/>
        <v xml:space="preserve">  </v>
      </c>
      <c r="AC147" s="37" t="str">
        <f t="shared" si="75"/>
        <v xml:space="preserve">  </v>
      </c>
      <c r="AD147" s="37" t="str">
        <f t="shared" si="75"/>
        <v xml:space="preserve">  </v>
      </c>
      <c r="AE147" s="37" t="str">
        <f t="shared" si="75"/>
        <v xml:space="preserve">  </v>
      </c>
      <c r="AF147" s="37" t="str">
        <f t="shared" si="75"/>
        <v xml:space="preserve">  </v>
      </c>
      <c r="AG147" s="332" t="str">
        <f t="shared" ref="AG147:AP147" si="81">IF(AG60&lt;=0,"  ",IF(AG60=AG$7,AG$6,0))</f>
        <v xml:space="preserve">  </v>
      </c>
      <c r="AH147" s="332" t="str">
        <f t="shared" si="81"/>
        <v xml:space="preserve">  </v>
      </c>
      <c r="AI147" s="332" t="str">
        <f t="shared" si="81"/>
        <v xml:space="preserve">  </v>
      </c>
      <c r="AJ147" s="332" t="str">
        <f t="shared" si="81"/>
        <v xml:space="preserve">  </v>
      </c>
      <c r="AK147" s="332" t="str">
        <f t="shared" si="81"/>
        <v xml:space="preserve">  </v>
      </c>
      <c r="AL147" s="332" t="str">
        <f t="shared" si="81"/>
        <v xml:space="preserve">  </v>
      </c>
      <c r="AM147" s="332" t="str">
        <f t="shared" si="81"/>
        <v xml:space="preserve">  </v>
      </c>
      <c r="AN147" s="332" t="str">
        <f t="shared" si="81"/>
        <v xml:space="preserve">  </v>
      </c>
      <c r="AO147" s="332" t="str">
        <f t="shared" si="81"/>
        <v xml:space="preserve">  </v>
      </c>
      <c r="AP147" s="332" t="str">
        <f t="shared" si="81"/>
        <v xml:space="preserve">  </v>
      </c>
      <c r="AQ147" s="212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212"/>
      <c r="BW147" s="247">
        <f t="shared" si="26"/>
        <v>0</v>
      </c>
      <c r="BX147" s="248">
        <f t="shared" si="27"/>
        <v>0</v>
      </c>
      <c r="BY147" s="249">
        <f t="shared" si="28"/>
        <v>0</v>
      </c>
      <c r="BZ147" s="250">
        <f t="shared" si="29"/>
        <v>0</v>
      </c>
      <c r="CA147" s="251">
        <f t="shared" si="30"/>
        <v>0</v>
      </c>
      <c r="CB147" s="251">
        <f t="shared" si="31"/>
        <v>0</v>
      </c>
      <c r="CC147" s="252">
        <f t="shared" si="32"/>
        <v>0</v>
      </c>
      <c r="CD147" s="253" t="str">
        <f t="shared" si="24"/>
        <v>ปรับปรุง</v>
      </c>
      <c r="CE147" s="254">
        <f t="shared" si="33"/>
        <v>3</v>
      </c>
    </row>
    <row r="148" spans="1:83" ht="14.25" customHeight="1">
      <c r="A148" s="36">
        <f t="shared" si="77"/>
        <v>53</v>
      </c>
      <c r="B148" s="127" t="str">
        <f t="shared" si="77"/>
        <v xml:space="preserve">  </v>
      </c>
      <c r="C148" s="37" t="str">
        <f t="shared" si="75"/>
        <v xml:space="preserve">  </v>
      </c>
      <c r="D148" s="37" t="str">
        <f t="shared" si="75"/>
        <v xml:space="preserve">  </v>
      </c>
      <c r="E148" s="37" t="str">
        <f t="shared" si="75"/>
        <v xml:space="preserve">  </v>
      </c>
      <c r="F148" s="37" t="str">
        <f t="shared" si="75"/>
        <v xml:space="preserve">  </v>
      </c>
      <c r="G148" s="37" t="str">
        <f t="shared" si="75"/>
        <v xml:space="preserve">  </v>
      </c>
      <c r="H148" s="37" t="str">
        <f t="shared" si="75"/>
        <v xml:space="preserve">  </v>
      </c>
      <c r="I148" s="37" t="str">
        <f t="shared" si="75"/>
        <v xml:space="preserve">  </v>
      </c>
      <c r="J148" s="37" t="str">
        <f t="shared" si="75"/>
        <v xml:space="preserve">  </v>
      </c>
      <c r="K148" s="37" t="str">
        <f t="shared" si="75"/>
        <v xml:space="preserve">  </v>
      </c>
      <c r="L148" s="37" t="str">
        <f t="shared" si="75"/>
        <v xml:space="preserve">  </v>
      </c>
      <c r="M148" s="37" t="str">
        <f t="shared" si="75"/>
        <v xml:space="preserve">  </v>
      </c>
      <c r="N148" s="37" t="str">
        <f t="shared" si="75"/>
        <v xml:space="preserve">  </v>
      </c>
      <c r="O148" s="37" t="str">
        <f t="shared" si="75"/>
        <v xml:space="preserve">  </v>
      </c>
      <c r="P148" s="37" t="str">
        <f t="shared" si="75"/>
        <v xml:space="preserve">  </v>
      </c>
      <c r="Q148" s="37" t="str">
        <f t="shared" si="75"/>
        <v xml:space="preserve">  </v>
      </c>
      <c r="R148" s="37" t="str">
        <f t="shared" si="75"/>
        <v xml:space="preserve">  </v>
      </c>
      <c r="S148" s="37" t="str">
        <f t="shared" si="75"/>
        <v xml:space="preserve">  </v>
      </c>
      <c r="T148" s="37" t="str">
        <f t="shared" si="75"/>
        <v xml:space="preserve">  </v>
      </c>
      <c r="U148" s="37" t="str">
        <f t="shared" si="75"/>
        <v xml:space="preserve">  </v>
      </c>
      <c r="V148" s="37" t="str">
        <f t="shared" si="75"/>
        <v xml:space="preserve">  </v>
      </c>
      <c r="W148" s="37" t="str">
        <f t="shared" si="75"/>
        <v xml:space="preserve">  </v>
      </c>
      <c r="X148" s="37" t="str">
        <f t="shared" si="75"/>
        <v xml:space="preserve">  </v>
      </c>
      <c r="Y148" s="37" t="str">
        <f t="shared" si="75"/>
        <v xml:space="preserve">  </v>
      </c>
      <c r="Z148" s="37" t="str">
        <f t="shared" si="75"/>
        <v xml:space="preserve">  </v>
      </c>
      <c r="AA148" s="37" t="str">
        <f t="shared" si="75"/>
        <v xml:space="preserve">  </v>
      </c>
      <c r="AB148" s="37" t="str">
        <f t="shared" si="75"/>
        <v xml:space="preserve">  </v>
      </c>
      <c r="AC148" s="37" t="str">
        <f t="shared" si="75"/>
        <v xml:space="preserve">  </v>
      </c>
      <c r="AD148" s="37" t="str">
        <f t="shared" si="75"/>
        <v xml:space="preserve">  </v>
      </c>
      <c r="AE148" s="37" t="str">
        <f t="shared" si="75"/>
        <v xml:space="preserve">  </v>
      </c>
      <c r="AF148" s="37" t="str">
        <f t="shared" si="75"/>
        <v xml:space="preserve">  </v>
      </c>
      <c r="AG148" s="332" t="str">
        <f t="shared" ref="AG148:AP148" si="82">IF(AG61&lt;=0,"  ",IF(AG61=AG$7,AG$6,0))</f>
        <v xml:space="preserve">  </v>
      </c>
      <c r="AH148" s="332" t="str">
        <f t="shared" si="82"/>
        <v xml:space="preserve">  </v>
      </c>
      <c r="AI148" s="332" t="str">
        <f t="shared" si="82"/>
        <v xml:space="preserve">  </v>
      </c>
      <c r="AJ148" s="332" t="str">
        <f t="shared" si="82"/>
        <v xml:space="preserve">  </v>
      </c>
      <c r="AK148" s="332" t="str">
        <f t="shared" si="82"/>
        <v xml:space="preserve">  </v>
      </c>
      <c r="AL148" s="332" t="str">
        <f t="shared" si="82"/>
        <v xml:space="preserve">  </v>
      </c>
      <c r="AM148" s="332" t="str">
        <f t="shared" si="82"/>
        <v xml:space="preserve">  </v>
      </c>
      <c r="AN148" s="332" t="str">
        <f t="shared" si="82"/>
        <v xml:space="preserve">  </v>
      </c>
      <c r="AO148" s="332" t="str">
        <f t="shared" si="82"/>
        <v xml:space="preserve">  </v>
      </c>
      <c r="AP148" s="332" t="str">
        <f t="shared" si="82"/>
        <v xml:space="preserve">  </v>
      </c>
      <c r="AQ148" s="212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212"/>
      <c r="BW148" s="247">
        <f t="shared" si="26"/>
        <v>0</v>
      </c>
      <c r="BX148" s="248">
        <f t="shared" si="27"/>
        <v>0</v>
      </c>
      <c r="BY148" s="249">
        <f t="shared" si="28"/>
        <v>0</v>
      </c>
      <c r="BZ148" s="250">
        <f t="shared" si="29"/>
        <v>0</v>
      </c>
      <c r="CA148" s="251">
        <f t="shared" si="30"/>
        <v>0</v>
      </c>
      <c r="CB148" s="251">
        <f t="shared" si="31"/>
        <v>0</v>
      </c>
      <c r="CC148" s="252">
        <f t="shared" si="32"/>
        <v>0</v>
      </c>
      <c r="CD148" s="253" t="str">
        <f t="shared" si="24"/>
        <v>ปรับปรุง</v>
      </c>
      <c r="CE148" s="254">
        <f t="shared" si="33"/>
        <v>3</v>
      </c>
    </row>
    <row r="149" spans="1:83" ht="14.25" customHeight="1">
      <c r="A149" s="36">
        <f t="shared" si="77"/>
        <v>54</v>
      </c>
      <c r="B149" s="127" t="str">
        <f t="shared" si="77"/>
        <v xml:space="preserve">  </v>
      </c>
      <c r="C149" s="37" t="str">
        <f t="shared" ref="C149:AP155" si="83">IF(C62&lt;=0,"  ",IF(C62=C$7,C$6,0))</f>
        <v xml:space="preserve">  </v>
      </c>
      <c r="D149" s="37" t="str">
        <f t="shared" si="83"/>
        <v xml:space="preserve">  </v>
      </c>
      <c r="E149" s="37" t="str">
        <f t="shared" si="83"/>
        <v xml:space="preserve">  </v>
      </c>
      <c r="F149" s="37" t="str">
        <f t="shared" si="83"/>
        <v xml:space="preserve">  </v>
      </c>
      <c r="G149" s="37" t="str">
        <f t="shared" si="83"/>
        <v xml:space="preserve">  </v>
      </c>
      <c r="H149" s="37" t="str">
        <f t="shared" si="83"/>
        <v xml:space="preserve">  </v>
      </c>
      <c r="I149" s="37" t="str">
        <f t="shared" si="83"/>
        <v xml:space="preserve">  </v>
      </c>
      <c r="J149" s="37" t="str">
        <f t="shared" si="83"/>
        <v xml:space="preserve">  </v>
      </c>
      <c r="K149" s="37" t="str">
        <f t="shared" si="83"/>
        <v xml:space="preserve">  </v>
      </c>
      <c r="L149" s="37" t="str">
        <f t="shared" si="83"/>
        <v xml:space="preserve">  </v>
      </c>
      <c r="M149" s="37" t="str">
        <f t="shared" si="83"/>
        <v xml:space="preserve">  </v>
      </c>
      <c r="N149" s="37" t="str">
        <f t="shared" si="83"/>
        <v xml:space="preserve">  </v>
      </c>
      <c r="O149" s="37" t="str">
        <f t="shared" si="83"/>
        <v xml:space="preserve">  </v>
      </c>
      <c r="P149" s="37" t="str">
        <f t="shared" si="83"/>
        <v xml:space="preserve">  </v>
      </c>
      <c r="Q149" s="37" t="str">
        <f t="shared" si="83"/>
        <v xml:space="preserve">  </v>
      </c>
      <c r="R149" s="37" t="str">
        <f t="shared" si="83"/>
        <v xml:space="preserve">  </v>
      </c>
      <c r="S149" s="37" t="str">
        <f t="shared" si="83"/>
        <v xml:space="preserve">  </v>
      </c>
      <c r="T149" s="37" t="str">
        <f t="shared" si="83"/>
        <v xml:space="preserve">  </v>
      </c>
      <c r="U149" s="37" t="str">
        <f t="shared" si="83"/>
        <v xml:space="preserve">  </v>
      </c>
      <c r="V149" s="37" t="str">
        <f t="shared" si="83"/>
        <v xml:space="preserve">  </v>
      </c>
      <c r="W149" s="37" t="str">
        <f t="shared" si="83"/>
        <v xml:space="preserve">  </v>
      </c>
      <c r="X149" s="37" t="str">
        <f t="shared" si="83"/>
        <v xml:space="preserve">  </v>
      </c>
      <c r="Y149" s="37" t="str">
        <f t="shared" si="83"/>
        <v xml:space="preserve">  </v>
      </c>
      <c r="Z149" s="37" t="str">
        <f t="shared" si="83"/>
        <v xml:space="preserve">  </v>
      </c>
      <c r="AA149" s="37" t="str">
        <f t="shared" si="83"/>
        <v xml:space="preserve">  </v>
      </c>
      <c r="AB149" s="37" t="str">
        <f t="shared" si="83"/>
        <v xml:space="preserve">  </v>
      </c>
      <c r="AC149" s="37" t="str">
        <f t="shared" si="83"/>
        <v xml:space="preserve">  </v>
      </c>
      <c r="AD149" s="37" t="str">
        <f t="shared" si="83"/>
        <v xml:space="preserve">  </v>
      </c>
      <c r="AE149" s="37" t="str">
        <f t="shared" si="83"/>
        <v xml:space="preserve">  </v>
      </c>
      <c r="AF149" s="37" t="str">
        <f t="shared" si="83"/>
        <v xml:space="preserve">  </v>
      </c>
      <c r="AG149" s="332" t="str">
        <f t="shared" si="83"/>
        <v xml:space="preserve">  </v>
      </c>
      <c r="AH149" s="332" t="str">
        <f t="shared" si="83"/>
        <v xml:space="preserve">  </v>
      </c>
      <c r="AI149" s="332" t="str">
        <f t="shared" si="83"/>
        <v xml:space="preserve">  </v>
      </c>
      <c r="AJ149" s="332" t="str">
        <f t="shared" si="83"/>
        <v xml:space="preserve">  </v>
      </c>
      <c r="AK149" s="332" t="str">
        <f t="shared" si="83"/>
        <v xml:space="preserve">  </v>
      </c>
      <c r="AL149" s="332" t="str">
        <f t="shared" si="83"/>
        <v xml:space="preserve">  </v>
      </c>
      <c r="AM149" s="332" t="str">
        <f t="shared" si="83"/>
        <v xml:space="preserve">  </v>
      </c>
      <c r="AN149" s="332" t="str">
        <f t="shared" si="83"/>
        <v xml:space="preserve">  </v>
      </c>
      <c r="AO149" s="332" t="str">
        <f t="shared" si="83"/>
        <v xml:space="preserve">  </v>
      </c>
      <c r="AP149" s="332" t="str">
        <f t="shared" si="83"/>
        <v xml:space="preserve">  </v>
      </c>
      <c r="AQ149" s="212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212"/>
      <c r="BW149" s="247">
        <f t="shared" si="26"/>
        <v>0</v>
      </c>
      <c r="BX149" s="248">
        <f t="shared" si="27"/>
        <v>0</v>
      </c>
      <c r="BY149" s="249">
        <f t="shared" si="28"/>
        <v>0</v>
      </c>
      <c r="BZ149" s="250">
        <f t="shared" si="29"/>
        <v>0</v>
      </c>
      <c r="CA149" s="251">
        <f t="shared" si="30"/>
        <v>0</v>
      </c>
      <c r="CB149" s="251">
        <f t="shared" si="31"/>
        <v>0</v>
      </c>
      <c r="CC149" s="252">
        <f t="shared" si="32"/>
        <v>0</v>
      </c>
      <c r="CD149" s="253" t="str">
        <f t="shared" si="24"/>
        <v>ปรับปรุง</v>
      </c>
      <c r="CE149" s="254">
        <f t="shared" si="33"/>
        <v>3</v>
      </c>
    </row>
    <row r="150" spans="1:83" ht="14.25" customHeight="1">
      <c r="A150" s="36">
        <f t="shared" si="77"/>
        <v>55</v>
      </c>
      <c r="B150" s="127" t="str">
        <f t="shared" si="77"/>
        <v xml:space="preserve">  </v>
      </c>
      <c r="C150" s="37" t="str">
        <f t="shared" si="83"/>
        <v xml:space="preserve">  </v>
      </c>
      <c r="D150" s="37" t="str">
        <f t="shared" si="83"/>
        <v xml:space="preserve">  </v>
      </c>
      <c r="E150" s="37" t="str">
        <f t="shared" si="83"/>
        <v xml:space="preserve">  </v>
      </c>
      <c r="F150" s="37" t="str">
        <f t="shared" si="83"/>
        <v xml:space="preserve">  </v>
      </c>
      <c r="G150" s="37" t="str">
        <f t="shared" si="83"/>
        <v xml:space="preserve">  </v>
      </c>
      <c r="H150" s="37" t="str">
        <f t="shared" si="83"/>
        <v xml:space="preserve">  </v>
      </c>
      <c r="I150" s="37" t="str">
        <f t="shared" si="83"/>
        <v xml:space="preserve">  </v>
      </c>
      <c r="J150" s="37" t="str">
        <f t="shared" si="83"/>
        <v xml:space="preserve">  </v>
      </c>
      <c r="K150" s="37" t="str">
        <f t="shared" si="83"/>
        <v xml:space="preserve">  </v>
      </c>
      <c r="L150" s="37" t="str">
        <f t="shared" si="83"/>
        <v xml:space="preserve">  </v>
      </c>
      <c r="M150" s="37" t="str">
        <f t="shared" si="83"/>
        <v xml:space="preserve">  </v>
      </c>
      <c r="N150" s="37" t="str">
        <f t="shared" si="83"/>
        <v xml:space="preserve">  </v>
      </c>
      <c r="O150" s="37" t="str">
        <f t="shared" si="83"/>
        <v xml:space="preserve">  </v>
      </c>
      <c r="P150" s="37" t="str">
        <f t="shared" si="83"/>
        <v xml:space="preserve">  </v>
      </c>
      <c r="Q150" s="37" t="str">
        <f t="shared" si="83"/>
        <v xml:space="preserve">  </v>
      </c>
      <c r="R150" s="37" t="str">
        <f t="shared" si="83"/>
        <v xml:space="preserve">  </v>
      </c>
      <c r="S150" s="37" t="str">
        <f t="shared" si="83"/>
        <v xml:space="preserve">  </v>
      </c>
      <c r="T150" s="37" t="str">
        <f t="shared" si="83"/>
        <v xml:space="preserve">  </v>
      </c>
      <c r="U150" s="37" t="str">
        <f t="shared" si="83"/>
        <v xml:space="preserve">  </v>
      </c>
      <c r="V150" s="37" t="str">
        <f t="shared" si="83"/>
        <v xml:space="preserve">  </v>
      </c>
      <c r="W150" s="37" t="str">
        <f t="shared" si="83"/>
        <v xml:space="preserve">  </v>
      </c>
      <c r="X150" s="37" t="str">
        <f t="shared" si="83"/>
        <v xml:space="preserve">  </v>
      </c>
      <c r="Y150" s="37" t="str">
        <f t="shared" si="83"/>
        <v xml:space="preserve">  </v>
      </c>
      <c r="Z150" s="37" t="str">
        <f t="shared" si="83"/>
        <v xml:space="preserve">  </v>
      </c>
      <c r="AA150" s="37" t="str">
        <f t="shared" si="83"/>
        <v xml:space="preserve">  </v>
      </c>
      <c r="AB150" s="37" t="str">
        <f t="shared" si="83"/>
        <v xml:space="preserve">  </v>
      </c>
      <c r="AC150" s="37" t="str">
        <f t="shared" si="83"/>
        <v xml:space="preserve">  </v>
      </c>
      <c r="AD150" s="37" t="str">
        <f t="shared" si="83"/>
        <v xml:space="preserve">  </v>
      </c>
      <c r="AE150" s="37" t="str">
        <f t="shared" si="83"/>
        <v xml:space="preserve">  </v>
      </c>
      <c r="AF150" s="37" t="str">
        <f t="shared" si="83"/>
        <v xml:space="preserve">  </v>
      </c>
      <c r="AG150" s="332" t="str">
        <f t="shared" si="83"/>
        <v xml:space="preserve">  </v>
      </c>
      <c r="AH150" s="332" t="str">
        <f t="shared" si="83"/>
        <v xml:space="preserve">  </v>
      </c>
      <c r="AI150" s="332" t="str">
        <f t="shared" si="83"/>
        <v xml:space="preserve">  </v>
      </c>
      <c r="AJ150" s="332" t="str">
        <f t="shared" si="83"/>
        <v xml:space="preserve">  </v>
      </c>
      <c r="AK150" s="332" t="str">
        <f t="shared" si="83"/>
        <v xml:space="preserve">  </v>
      </c>
      <c r="AL150" s="332" t="str">
        <f t="shared" si="83"/>
        <v xml:space="preserve">  </v>
      </c>
      <c r="AM150" s="332" t="str">
        <f t="shared" si="83"/>
        <v xml:space="preserve">  </v>
      </c>
      <c r="AN150" s="332" t="str">
        <f t="shared" si="83"/>
        <v xml:space="preserve">  </v>
      </c>
      <c r="AO150" s="332" t="str">
        <f t="shared" si="83"/>
        <v xml:space="preserve">  </v>
      </c>
      <c r="AP150" s="332" t="str">
        <f t="shared" si="83"/>
        <v xml:space="preserve">  </v>
      </c>
      <c r="AQ150" s="212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212"/>
      <c r="BW150" s="247">
        <f t="shared" si="26"/>
        <v>0</v>
      </c>
      <c r="BX150" s="248">
        <f t="shared" si="27"/>
        <v>0</v>
      </c>
      <c r="BY150" s="249">
        <f t="shared" si="28"/>
        <v>0</v>
      </c>
      <c r="BZ150" s="250">
        <f t="shared" si="29"/>
        <v>0</v>
      </c>
      <c r="CA150" s="251">
        <f t="shared" si="30"/>
        <v>0</v>
      </c>
      <c r="CB150" s="251">
        <f t="shared" si="31"/>
        <v>0</v>
      </c>
      <c r="CC150" s="252">
        <f t="shared" si="32"/>
        <v>0</v>
      </c>
      <c r="CD150" s="253" t="str">
        <f t="shared" si="24"/>
        <v>ปรับปรุง</v>
      </c>
      <c r="CE150" s="254">
        <f t="shared" si="33"/>
        <v>3</v>
      </c>
    </row>
    <row r="151" spans="1:83" ht="14.25" customHeight="1">
      <c r="A151" s="36">
        <f t="shared" si="77"/>
        <v>56</v>
      </c>
      <c r="B151" s="127" t="str">
        <f t="shared" si="77"/>
        <v xml:space="preserve">  </v>
      </c>
      <c r="C151" s="37" t="str">
        <f t="shared" si="83"/>
        <v xml:space="preserve">  </v>
      </c>
      <c r="D151" s="37" t="str">
        <f t="shared" si="83"/>
        <v xml:space="preserve">  </v>
      </c>
      <c r="E151" s="37" t="str">
        <f t="shared" si="83"/>
        <v xml:space="preserve">  </v>
      </c>
      <c r="F151" s="37" t="str">
        <f t="shared" si="83"/>
        <v xml:space="preserve">  </v>
      </c>
      <c r="G151" s="37" t="str">
        <f t="shared" si="83"/>
        <v xml:space="preserve">  </v>
      </c>
      <c r="H151" s="37" t="str">
        <f t="shared" si="83"/>
        <v xml:space="preserve">  </v>
      </c>
      <c r="I151" s="37" t="str">
        <f t="shared" si="83"/>
        <v xml:space="preserve">  </v>
      </c>
      <c r="J151" s="37" t="str">
        <f t="shared" si="83"/>
        <v xml:space="preserve">  </v>
      </c>
      <c r="K151" s="37" t="str">
        <f t="shared" si="83"/>
        <v xml:space="preserve">  </v>
      </c>
      <c r="L151" s="37" t="str">
        <f t="shared" si="83"/>
        <v xml:space="preserve">  </v>
      </c>
      <c r="M151" s="37" t="str">
        <f t="shared" si="83"/>
        <v xml:space="preserve">  </v>
      </c>
      <c r="N151" s="37" t="str">
        <f t="shared" si="83"/>
        <v xml:space="preserve">  </v>
      </c>
      <c r="O151" s="37" t="str">
        <f t="shared" si="83"/>
        <v xml:space="preserve">  </v>
      </c>
      <c r="P151" s="37" t="str">
        <f t="shared" si="83"/>
        <v xml:space="preserve">  </v>
      </c>
      <c r="Q151" s="37" t="str">
        <f t="shared" si="83"/>
        <v xml:space="preserve">  </v>
      </c>
      <c r="R151" s="37" t="str">
        <f t="shared" si="83"/>
        <v xml:space="preserve">  </v>
      </c>
      <c r="S151" s="37" t="str">
        <f t="shared" si="83"/>
        <v xml:space="preserve">  </v>
      </c>
      <c r="T151" s="37" t="str">
        <f t="shared" si="83"/>
        <v xml:space="preserve">  </v>
      </c>
      <c r="U151" s="37" t="str">
        <f t="shared" si="83"/>
        <v xml:space="preserve">  </v>
      </c>
      <c r="V151" s="37" t="str">
        <f t="shared" si="83"/>
        <v xml:space="preserve">  </v>
      </c>
      <c r="W151" s="37" t="str">
        <f t="shared" si="83"/>
        <v xml:space="preserve">  </v>
      </c>
      <c r="X151" s="37" t="str">
        <f t="shared" si="83"/>
        <v xml:space="preserve">  </v>
      </c>
      <c r="Y151" s="37" t="str">
        <f t="shared" si="83"/>
        <v xml:space="preserve">  </v>
      </c>
      <c r="Z151" s="37" t="str">
        <f t="shared" si="83"/>
        <v xml:space="preserve">  </v>
      </c>
      <c r="AA151" s="37" t="str">
        <f t="shared" si="83"/>
        <v xml:space="preserve">  </v>
      </c>
      <c r="AB151" s="37" t="str">
        <f t="shared" si="83"/>
        <v xml:space="preserve">  </v>
      </c>
      <c r="AC151" s="37" t="str">
        <f t="shared" si="83"/>
        <v xml:space="preserve">  </v>
      </c>
      <c r="AD151" s="37" t="str">
        <f t="shared" si="83"/>
        <v xml:space="preserve">  </v>
      </c>
      <c r="AE151" s="37" t="str">
        <f t="shared" si="83"/>
        <v xml:space="preserve">  </v>
      </c>
      <c r="AF151" s="37" t="str">
        <f t="shared" si="83"/>
        <v xml:space="preserve">  </v>
      </c>
      <c r="AG151" s="332" t="str">
        <f t="shared" si="83"/>
        <v xml:space="preserve">  </v>
      </c>
      <c r="AH151" s="332" t="str">
        <f t="shared" si="83"/>
        <v xml:space="preserve">  </v>
      </c>
      <c r="AI151" s="332" t="str">
        <f t="shared" si="83"/>
        <v xml:space="preserve">  </v>
      </c>
      <c r="AJ151" s="332" t="str">
        <f t="shared" si="83"/>
        <v xml:space="preserve">  </v>
      </c>
      <c r="AK151" s="332" t="str">
        <f t="shared" ref="AK151:AP151" si="84">IF(AK64&lt;=0,"  ",IF(AK64=AK$7,AK$6,0))</f>
        <v xml:space="preserve">  </v>
      </c>
      <c r="AL151" s="332" t="str">
        <f t="shared" si="84"/>
        <v xml:space="preserve">  </v>
      </c>
      <c r="AM151" s="332" t="str">
        <f t="shared" si="84"/>
        <v xml:space="preserve">  </v>
      </c>
      <c r="AN151" s="332" t="str">
        <f t="shared" si="84"/>
        <v xml:space="preserve">  </v>
      </c>
      <c r="AO151" s="332" t="str">
        <f t="shared" si="84"/>
        <v xml:space="preserve">  </v>
      </c>
      <c r="AP151" s="332" t="str">
        <f t="shared" si="84"/>
        <v xml:space="preserve">  </v>
      </c>
      <c r="AQ151" s="212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212"/>
      <c r="BW151" s="247">
        <f t="shared" si="26"/>
        <v>0</v>
      </c>
      <c r="BX151" s="248">
        <f t="shared" si="27"/>
        <v>0</v>
      </c>
      <c r="BY151" s="249">
        <f t="shared" si="28"/>
        <v>0</v>
      </c>
      <c r="BZ151" s="250">
        <f t="shared" si="29"/>
        <v>0</v>
      </c>
      <c r="CA151" s="251">
        <f t="shared" si="30"/>
        <v>0</v>
      </c>
      <c r="CB151" s="251">
        <f t="shared" si="31"/>
        <v>0</v>
      </c>
      <c r="CC151" s="252">
        <f t="shared" si="32"/>
        <v>0</v>
      </c>
      <c r="CD151" s="253" t="str">
        <f t="shared" si="24"/>
        <v>ปรับปรุง</v>
      </c>
      <c r="CE151" s="254">
        <f t="shared" si="33"/>
        <v>3</v>
      </c>
    </row>
    <row r="152" spans="1:83" ht="14.25" customHeight="1">
      <c r="A152" s="36">
        <f t="shared" si="77"/>
        <v>57</v>
      </c>
      <c r="B152" s="127" t="str">
        <f t="shared" si="77"/>
        <v xml:space="preserve">  </v>
      </c>
      <c r="C152" s="37" t="str">
        <f t="shared" si="83"/>
        <v xml:space="preserve">  </v>
      </c>
      <c r="D152" s="37" t="str">
        <f t="shared" si="83"/>
        <v xml:space="preserve">  </v>
      </c>
      <c r="E152" s="37" t="str">
        <f t="shared" si="83"/>
        <v xml:space="preserve">  </v>
      </c>
      <c r="F152" s="37" t="str">
        <f t="shared" si="83"/>
        <v xml:space="preserve">  </v>
      </c>
      <c r="G152" s="37" t="str">
        <f t="shared" si="83"/>
        <v xml:space="preserve">  </v>
      </c>
      <c r="H152" s="37" t="str">
        <f t="shared" si="83"/>
        <v xml:space="preserve">  </v>
      </c>
      <c r="I152" s="37" t="str">
        <f t="shared" si="83"/>
        <v xml:space="preserve">  </v>
      </c>
      <c r="J152" s="37" t="str">
        <f t="shared" si="83"/>
        <v xml:space="preserve">  </v>
      </c>
      <c r="K152" s="37" t="str">
        <f t="shared" si="83"/>
        <v xml:space="preserve">  </v>
      </c>
      <c r="L152" s="37" t="str">
        <f t="shared" si="83"/>
        <v xml:space="preserve">  </v>
      </c>
      <c r="M152" s="37" t="str">
        <f t="shared" si="83"/>
        <v xml:space="preserve">  </v>
      </c>
      <c r="N152" s="37" t="str">
        <f t="shared" si="83"/>
        <v xml:space="preserve">  </v>
      </c>
      <c r="O152" s="37" t="str">
        <f t="shared" si="83"/>
        <v xml:space="preserve">  </v>
      </c>
      <c r="P152" s="37" t="str">
        <f t="shared" si="83"/>
        <v xml:space="preserve">  </v>
      </c>
      <c r="Q152" s="37" t="str">
        <f t="shared" si="83"/>
        <v xml:space="preserve">  </v>
      </c>
      <c r="R152" s="37" t="str">
        <f t="shared" si="83"/>
        <v xml:space="preserve">  </v>
      </c>
      <c r="S152" s="37" t="str">
        <f t="shared" si="83"/>
        <v xml:space="preserve">  </v>
      </c>
      <c r="T152" s="37" t="str">
        <f t="shared" si="83"/>
        <v xml:space="preserve">  </v>
      </c>
      <c r="U152" s="37" t="str">
        <f t="shared" si="83"/>
        <v xml:space="preserve">  </v>
      </c>
      <c r="V152" s="37" t="str">
        <f t="shared" si="83"/>
        <v xml:space="preserve">  </v>
      </c>
      <c r="W152" s="37" t="str">
        <f t="shared" si="83"/>
        <v xml:space="preserve">  </v>
      </c>
      <c r="X152" s="37" t="str">
        <f t="shared" si="83"/>
        <v xml:space="preserve">  </v>
      </c>
      <c r="Y152" s="37" t="str">
        <f t="shared" si="83"/>
        <v xml:space="preserve">  </v>
      </c>
      <c r="Z152" s="37" t="str">
        <f t="shared" si="83"/>
        <v xml:space="preserve">  </v>
      </c>
      <c r="AA152" s="37" t="str">
        <f t="shared" si="83"/>
        <v xml:space="preserve">  </v>
      </c>
      <c r="AB152" s="37" t="str">
        <f t="shared" si="83"/>
        <v xml:space="preserve">  </v>
      </c>
      <c r="AC152" s="37" t="str">
        <f t="shared" si="83"/>
        <v xml:space="preserve">  </v>
      </c>
      <c r="AD152" s="37" t="str">
        <f t="shared" si="83"/>
        <v xml:space="preserve">  </v>
      </c>
      <c r="AE152" s="37" t="str">
        <f t="shared" si="83"/>
        <v xml:space="preserve">  </v>
      </c>
      <c r="AF152" s="37" t="str">
        <f t="shared" si="83"/>
        <v xml:space="preserve">  </v>
      </c>
      <c r="AG152" s="332" t="str">
        <f t="shared" ref="AG152:AP152" si="85">IF(AG65&lt;=0,"  ",IF(AG65=AG$7,AG$6,0))</f>
        <v xml:space="preserve">  </v>
      </c>
      <c r="AH152" s="332" t="str">
        <f t="shared" si="85"/>
        <v xml:space="preserve">  </v>
      </c>
      <c r="AI152" s="332" t="str">
        <f t="shared" si="85"/>
        <v xml:space="preserve">  </v>
      </c>
      <c r="AJ152" s="332" t="str">
        <f t="shared" si="85"/>
        <v xml:space="preserve">  </v>
      </c>
      <c r="AK152" s="332" t="str">
        <f t="shared" si="85"/>
        <v xml:space="preserve">  </v>
      </c>
      <c r="AL152" s="332" t="str">
        <f t="shared" si="85"/>
        <v xml:space="preserve">  </v>
      </c>
      <c r="AM152" s="332" t="str">
        <f t="shared" si="85"/>
        <v xml:space="preserve">  </v>
      </c>
      <c r="AN152" s="332" t="str">
        <f t="shared" si="85"/>
        <v xml:space="preserve">  </v>
      </c>
      <c r="AO152" s="332" t="str">
        <f t="shared" si="85"/>
        <v xml:space="preserve">  </v>
      </c>
      <c r="AP152" s="332" t="str">
        <f t="shared" si="85"/>
        <v xml:space="preserve">  </v>
      </c>
      <c r="AQ152" s="212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212"/>
      <c r="BW152" s="247">
        <f t="shared" si="26"/>
        <v>0</v>
      </c>
      <c r="BX152" s="248">
        <f t="shared" si="27"/>
        <v>0</v>
      </c>
      <c r="BY152" s="249">
        <f t="shared" si="28"/>
        <v>0</v>
      </c>
      <c r="BZ152" s="250">
        <f t="shared" si="29"/>
        <v>0</v>
      </c>
      <c r="CA152" s="251">
        <f t="shared" si="30"/>
        <v>0</v>
      </c>
      <c r="CB152" s="251">
        <f t="shared" si="31"/>
        <v>0</v>
      </c>
      <c r="CC152" s="252">
        <f t="shared" si="32"/>
        <v>0</v>
      </c>
      <c r="CD152" s="253" t="str">
        <f t="shared" si="24"/>
        <v>ปรับปรุง</v>
      </c>
      <c r="CE152" s="254">
        <f t="shared" si="33"/>
        <v>3</v>
      </c>
    </row>
    <row r="153" spans="1:83" ht="14.25" customHeight="1">
      <c r="A153" s="36">
        <f t="shared" si="77"/>
        <v>58</v>
      </c>
      <c r="B153" s="127" t="str">
        <f t="shared" si="77"/>
        <v xml:space="preserve">  </v>
      </c>
      <c r="C153" s="37" t="str">
        <f t="shared" si="83"/>
        <v xml:space="preserve">  </v>
      </c>
      <c r="D153" s="37" t="str">
        <f t="shared" si="83"/>
        <v xml:space="preserve">  </v>
      </c>
      <c r="E153" s="37" t="str">
        <f t="shared" si="83"/>
        <v xml:space="preserve">  </v>
      </c>
      <c r="F153" s="37" t="str">
        <f t="shared" si="83"/>
        <v xml:space="preserve">  </v>
      </c>
      <c r="G153" s="37" t="str">
        <f t="shared" si="83"/>
        <v xml:space="preserve">  </v>
      </c>
      <c r="H153" s="37" t="str">
        <f t="shared" si="83"/>
        <v xml:space="preserve">  </v>
      </c>
      <c r="I153" s="37" t="str">
        <f t="shared" si="83"/>
        <v xml:space="preserve">  </v>
      </c>
      <c r="J153" s="37" t="str">
        <f t="shared" si="83"/>
        <v xml:space="preserve">  </v>
      </c>
      <c r="K153" s="37" t="str">
        <f t="shared" si="83"/>
        <v xml:space="preserve">  </v>
      </c>
      <c r="L153" s="37" t="str">
        <f t="shared" si="83"/>
        <v xml:space="preserve">  </v>
      </c>
      <c r="M153" s="37" t="str">
        <f t="shared" si="83"/>
        <v xml:space="preserve">  </v>
      </c>
      <c r="N153" s="37" t="str">
        <f t="shared" si="83"/>
        <v xml:space="preserve">  </v>
      </c>
      <c r="O153" s="37" t="str">
        <f t="shared" si="83"/>
        <v xml:space="preserve">  </v>
      </c>
      <c r="P153" s="37" t="str">
        <f t="shared" si="83"/>
        <v xml:space="preserve">  </v>
      </c>
      <c r="Q153" s="37" t="str">
        <f t="shared" si="83"/>
        <v xml:space="preserve">  </v>
      </c>
      <c r="R153" s="37" t="str">
        <f t="shared" si="83"/>
        <v xml:space="preserve">  </v>
      </c>
      <c r="S153" s="37" t="str">
        <f t="shared" si="83"/>
        <v xml:space="preserve">  </v>
      </c>
      <c r="T153" s="37" t="str">
        <f t="shared" si="83"/>
        <v xml:space="preserve">  </v>
      </c>
      <c r="U153" s="37" t="str">
        <f t="shared" si="83"/>
        <v xml:space="preserve">  </v>
      </c>
      <c r="V153" s="37" t="str">
        <f t="shared" si="83"/>
        <v xml:space="preserve">  </v>
      </c>
      <c r="W153" s="37" t="str">
        <f t="shared" si="83"/>
        <v xml:space="preserve">  </v>
      </c>
      <c r="X153" s="37" t="str">
        <f t="shared" si="83"/>
        <v xml:space="preserve">  </v>
      </c>
      <c r="Y153" s="37" t="str">
        <f t="shared" si="83"/>
        <v xml:space="preserve">  </v>
      </c>
      <c r="Z153" s="37" t="str">
        <f t="shared" si="83"/>
        <v xml:space="preserve">  </v>
      </c>
      <c r="AA153" s="37" t="str">
        <f t="shared" si="83"/>
        <v xml:space="preserve">  </v>
      </c>
      <c r="AB153" s="37" t="str">
        <f t="shared" si="83"/>
        <v xml:space="preserve">  </v>
      </c>
      <c r="AC153" s="37" t="str">
        <f t="shared" si="83"/>
        <v xml:space="preserve">  </v>
      </c>
      <c r="AD153" s="37" t="str">
        <f t="shared" si="83"/>
        <v xml:space="preserve">  </v>
      </c>
      <c r="AE153" s="37" t="str">
        <f t="shared" si="83"/>
        <v xml:space="preserve">  </v>
      </c>
      <c r="AF153" s="37" t="str">
        <f t="shared" si="83"/>
        <v xml:space="preserve">  </v>
      </c>
      <c r="AG153" s="332" t="str">
        <f t="shared" ref="AG153:AP153" si="86">IF(AG66&lt;=0,"  ",IF(AG66=AG$7,AG$6,0))</f>
        <v xml:space="preserve">  </v>
      </c>
      <c r="AH153" s="332" t="str">
        <f t="shared" si="86"/>
        <v xml:space="preserve">  </v>
      </c>
      <c r="AI153" s="332" t="str">
        <f t="shared" si="86"/>
        <v xml:space="preserve">  </v>
      </c>
      <c r="AJ153" s="332" t="str">
        <f t="shared" si="86"/>
        <v xml:space="preserve">  </v>
      </c>
      <c r="AK153" s="332" t="str">
        <f t="shared" si="86"/>
        <v xml:space="preserve">  </v>
      </c>
      <c r="AL153" s="332" t="str">
        <f t="shared" si="86"/>
        <v xml:space="preserve">  </v>
      </c>
      <c r="AM153" s="332" t="str">
        <f t="shared" si="86"/>
        <v xml:space="preserve">  </v>
      </c>
      <c r="AN153" s="332" t="str">
        <f t="shared" si="86"/>
        <v xml:space="preserve">  </v>
      </c>
      <c r="AO153" s="332" t="str">
        <f t="shared" si="86"/>
        <v xml:space="preserve">  </v>
      </c>
      <c r="AP153" s="332" t="str">
        <f t="shared" si="86"/>
        <v xml:space="preserve">  </v>
      </c>
      <c r="AQ153" s="212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212"/>
      <c r="BW153" s="247">
        <f t="shared" si="26"/>
        <v>0</v>
      </c>
      <c r="BX153" s="248">
        <f t="shared" si="27"/>
        <v>0</v>
      </c>
      <c r="BY153" s="249">
        <f t="shared" si="28"/>
        <v>0</v>
      </c>
      <c r="BZ153" s="250">
        <f t="shared" si="29"/>
        <v>0</v>
      </c>
      <c r="CA153" s="251">
        <f t="shared" si="30"/>
        <v>0</v>
      </c>
      <c r="CB153" s="251">
        <f t="shared" si="31"/>
        <v>0</v>
      </c>
      <c r="CC153" s="252">
        <f t="shared" si="32"/>
        <v>0</v>
      </c>
      <c r="CD153" s="253" t="str">
        <f t="shared" si="24"/>
        <v>ปรับปรุง</v>
      </c>
      <c r="CE153" s="254">
        <f t="shared" si="33"/>
        <v>3</v>
      </c>
    </row>
    <row r="154" spans="1:83" ht="14.25" customHeight="1">
      <c r="A154" s="36">
        <f t="shared" si="77"/>
        <v>59</v>
      </c>
      <c r="B154" s="127" t="str">
        <f t="shared" si="77"/>
        <v xml:space="preserve">  </v>
      </c>
      <c r="C154" s="37" t="str">
        <f t="shared" si="83"/>
        <v xml:space="preserve">  </v>
      </c>
      <c r="D154" s="37" t="str">
        <f t="shared" si="83"/>
        <v xml:space="preserve">  </v>
      </c>
      <c r="E154" s="37" t="str">
        <f t="shared" si="83"/>
        <v xml:space="preserve">  </v>
      </c>
      <c r="F154" s="37" t="str">
        <f t="shared" si="83"/>
        <v xml:space="preserve">  </v>
      </c>
      <c r="G154" s="37" t="str">
        <f t="shared" si="83"/>
        <v xml:space="preserve">  </v>
      </c>
      <c r="H154" s="37" t="str">
        <f t="shared" si="83"/>
        <v xml:space="preserve">  </v>
      </c>
      <c r="I154" s="37" t="str">
        <f t="shared" si="83"/>
        <v xml:space="preserve">  </v>
      </c>
      <c r="J154" s="37" t="str">
        <f t="shared" si="83"/>
        <v xml:space="preserve">  </v>
      </c>
      <c r="K154" s="37" t="str">
        <f t="shared" si="83"/>
        <v xml:space="preserve">  </v>
      </c>
      <c r="L154" s="37" t="str">
        <f t="shared" si="83"/>
        <v xml:space="preserve">  </v>
      </c>
      <c r="M154" s="37" t="str">
        <f t="shared" si="83"/>
        <v xml:space="preserve">  </v>
      </c>
      <c r="N154" s="37" t="str">
        <f t="shared" si="83"/>
        <v xml:space="preserve">  </v>
      </c>
      <c r="O154" s="37" t="str">
        <f t="shared" si="83"/>
        <v xml:space="preserve">  </v>
      </c>
      <c r="P154" s="37" t="str">
        <f t="shared" si="83"/>
        <v xml:space="preserve">  </v>
      </c>
      <c r="Q154" s="37" t="str">
        <f t="shared" si="83"/>
        <v xml:space="preserve">  </v>
      </c>
      <c r="R154" s="37" t="str">
        <f t="shared" si="83"/>
        <v xml:space="preserve">  </v>
      </c>
      <c r="S154" s="37" t="str">
        <f t="shared" si="83"/>
        <v xml:space="preserve">  </v>
      </c>
      <c r="T154" s="37" t="str">
        <f t="shared" si="83"/>
        <v xml:space="preserve">  </v>
      </c>
      <c r="U154" s="37" t="str">
        <f t="shared" si="83"/>
        <v xml:space="preserve">  </v>
      </c>
      <c r="V154" s="37" t="str">
        <f t="shared" si="83"/>
        <v xml:space="preserve">  </v>
      </c>
      <c r="W154" s="37" t="str">
        <f t="shared" si="83"/>
        <v xml:space="preserve">  </v>
      </c>
      <c r="X154" s="37" t="str">
        <f t="shared" si="83"/>
        <v xml:space="preserve">  </v>
      </c>
      <c r="Y154" s="37" t="str">
        <f t="shared" si="83"/>
        <v xml:space="preserve">  </v>
      </c>
      <c r="Z154" s="37" t="str">
        <f t="shared" si="83"/>
        <v xml:space="preserve">  </v>
      </c>
      <c r="AA154" s="37" t="str">
        <f t="shared" si="83"/>
        <v xml:space="preserve">  </v>
      </c>
      <c r="AB154" s="37" t="str">
        <f t="shared" si="83"/>
        <v xml:space="preserve">  </v>
      </c>
      <c r="AC154" s="37" t="str">
        <f t="shared" si="83"/>
        <v xml:space="preserve">  </v>
      </c>
      <c r="AD154" s="37" t="str">
        <f t="shared" si="83"/>
        <v xml:space="preserve">  </v>
      </c>
      <c r="AE154" s="37" t="str">
        <f t="shared" si="83"/>
        <v xml:space="preserve">  </v>
      </c>
      <c r="AF154" s="37" t="str">
        <f t="shared" si="83"/>
        <v xml:space="preserve">  </v>
      </c>
      <c r="AG154" s="332" t="str">
        <f t="shared" ref="AG154:AP154" si="87">IF(AG67&lt;=0,"  ",IF(AG67=AG$7,AG$6,0))</f>
        <v xml:space="preserve">  </v>
      </c>
      <c r="AH154" s="332" t="str">
        <f t="shared" si="87"/>
        <v xml:space="preserve">  </v>
      </c>
      <c r="AI154" s="332" t="str">
        <f t="shared" si="87"/>
        <v xml:space="preserve">  </v>
      </c>
      <c r="AJ154" s="332" t="str">
        <f t="shared" si="87"/>
        <v xml:space="preserve">  </v>
      </c>
      <c r="AK154" s="332" t="str">
        <f t="shared" si="87"/>
        <v xml:space="preserve">  </v>
      </c>
      <c r="AL154" s="332" t="str">
        <f t="shared" si="87"/>
        <v xml:space="preserve">  </v>
      </c>
      <c r="AM154" s="332" t="str">
        <f t="shared" si="87"/>
        <v xml:space="preserve">  </v>
      </c>
      <c r="AN154" s="332" t="str">
        <f t="shared" si="87"/>
        <v xml:space="preserve">  </v>
      </c>
      <c r="AO154" s="332" t="str">
        <f t="shared" si="87"/>
        <v xml:space="preserve">  </v>
      </c>
      <c r="AP154" s="332" t="str">
        <f t="shared" si="87"/>
        <v xml:space="preserve">  </v>
      </c>
      <c r="AQ154" s="212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212"/>
      <c r="BW154" s="247">
        <f t="shared" si="26"/>
        <v>0</v>
      </c>
      <c r="BX154" s="248">
        <f t="shared" si="27"/>
        <v>0</v>
      </c>
      <c r="BY154" s="249">
        <f t="shared" si="28"/>
        <v>0</v>
      </c>
      <c r="BZ154" s="250">
        <f t="shared" si="29"/>
        <v>0</v>
      </c>
      <c r="CA154" s="251">
        <f t="shared" si="30"/>
        <v>0</v>
      </c>
      <c r="CB154" s="251">
        <f t="shared" si="31"/>
        <v>0</v>
      </c>
      <c r="CC154" s="252">
        <f t="shared" si="32"/>
        <v>0</v>
      </c>
      <c r="CD154" s="253" t="str">
        <f t="shared" si="24"/>
        <v>ปรับปรุง</v>
      </c>
      <c r="CE154" s="254">
        <f t="shared" si="33"/>
        <v>3</v>
      </c>
    </row>
    <row r="155" spans="1:83" ht="14.25" customHeight="1">
      <c r="A155" s="39">
        <f t="shared" si="77"/>
        <v>60</v>
      </c>
      <c r="B155" s="148" t="str">
        <f t="shared" si="77"/>
        <v xml:space="preserve">  </v>
      </c>
      <c r="C155" s="331" t="str">
        <f t="shared" si="83"/>
        <v xml:space="preserve">  </v>
      </c>
      <c r="D155" s="331" t="str">
        <f t="shared" si="83"/>
        <v xml:space="preserve">  </v>
      </c>
      <c r="E155" s="331" t="str">
        <f t="shared" si="83"/>
        <v xml:space="preserve">  </v>
      </c>
      <c r="F155" s="331" t="str">
        <f t="shared" si="83"/>
        <v xml:space="preserve">  </v>
      </c>
      <c r="G155" s="331" t="str">
        <f t="shared" si="83"/>
        <v xml:space="preserve">  </v>
      </c>
      <c r="H155" s="331" t="str">
        <f t="shared" si="83"/>
        <v xml:space="preserve">  </v>
      </c>
      <c r="I155" s="331" t="str">
        <f t="shared" si="83"/>
        <v xml:space="preserve">  </v>
      </c>
      <c r="J155" s="331" t="str">
        <f t="shared" si="83"/>
        <v xml:space="preserve">  </v>
      </c>
      <c r="K155" s="331" t="str">
        <f t="shared" si="83"/>
        <v xml:space="preserve">  </v>
      </c>
      <c r="L155" s="331" t="str">
        <f t="shared" si="83"/>
        <v xml:space="preserve">  </v>
      </c>
      <c r="M155" s="331" t="str">
        <f t="shared" si="83"/>
        <v xml:space="preserve">  </v>
      </c>
      <c r="N155" s="331" t="str">
        <f t="shared" si="83"/>
        <v xml:space="preserve">  </v>
      </c>
      <c r="O155" s="331" t="str">
        <f t="shared" si="83"/>
        <v xml:space="preserve">  </v>
      </c>
      <c r="P155" s="331" t="str">
        <f t="shared" si="83"/>
        <v xml:space="preserve">  </v>
      </c>
      <c r="Q155" s="331" t="str">
        <f t="shared" si="83"/>
        <v xml:space="preserve">  </v>
      </c>
      <c r="R155" s="331" t="str">
        <f t="shared" ref="R155:AP155" si="88">IF(R68&lt;=0,"  ",IF(R68=R$7,R$6,0))</f>
        <v xml:space="preserve">  </v>
      </c>
      <c r="S155" s="331" t="str">
        <f t="shared" si="88"/>
        <v xml:space="preserve">  </v>
      </c>
      <c r="T155" s="331" t="str">
        <f t="shared" si="88"/>
        <v xml:space="preserve">  </v>
      </c>
      <c r="U155" s="331" t="str">
        <f t="shared" si="88"/>
        <v xml:space="preserve">  </v>
      </c>
      <c r="V155" s="331" t="str">
        <f t="shared" si="88"/>
        <v xml:space="preserve">  </v>
      </c>
      <c r="W155" s="331" t="str">
        <f t="shared" si="88"/>
        <v xml:space="preserve">  </v>
      </c>
      <c r="X155" s="331" t="str">
        <f t="shared" si="88"/>
        <v xml:space="preserve">  </v>
      </c>
      <c r="Y155" s="331" t="str">
        <f t="shared" si="88"/>
        <v xml:space="preserve">  </v>
      </c>
      <c r="Z155" s="331" t="str">
        <f t="shared" si="88"/>
        <v xml:space="preserve">  </v>
      </c>
      <c r="AA155" s="331" t="str">
        <f t="shared" si="88"/>
        <v xml:space="preserve">  </v>
      </c>
      <c r="AB155" s="331" t="str">
        <f t="shared" si="88"/>
        <v xml:space="preserve">  </v>
      </c>
      <c r="AC155" s="331" t="str">
        <f t="shared" si="88"/>
        <v xml:space="preserve">  </v>
      </c>
      <c r="AD155" s="331" t="str">
        <f t="shared" si="88"/>
        <v xml:space="preserve">  </v>
      </c>
      <c r="AE155" s="331" t="str">
        <f t="shared" si="88"/>
        <v xml:space="preserve">  </v>
      </c>
      <c r="AF155" s="331" t="str">
        <f t="shared" si="88"/>
        <v xml:space="preserve">  </v>
      </c>
      <c r="AG155" s="336" t="str">
        <f t="shared" si="88"/>
        <v xml:space="preserve">  </v>
      </c>
      <c r="AH155" s="336" t="str">
        <f t="shared" si="88"/>
        <v xml:space="preserve">  </v>
      </c>
      <c r="AI155" s="336" t="str">
        <f t="shared" si="88"/>
        <v xml:space="preserve">  </v>
      </c>
      <c r="AJ155" s="336" t="str">
        <f t="shared" si="88"/>
        <v xml:space="preserve">  </v>
      </c>
      <c r="AK155" s="336" t="str">
        <f t="shared" si="88"/>
        <v xml:space="preserve">  </v>
      </c>
      <c r="AL155" s="336" t="str">
        <f t="shared" si="88"/>
        <v xml:space="preserve">  </v>
      </c>
      <c r="AM155" s="336" t="str">
        <f t="shared" si="88"/>
        <v xml:space="preserve">  </v>
      </c>
      <c r="AN155" s="336" t="str">
        <f t="shared" si="88"/>
        <v xml:space="preserve">  </v>
      </c>
      <c r="AO155" s="336" t="str">
        <f t="shared" si="88"/>
        <v xml:space="preserve">  </v>
      </c>
      <c r="AP155" s="336" t="str">
        <f t="shared" si="88"/>
        <v xml:space="preserve">  </v>
      </c>
      <c r="AQ155" s="212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212"/>
      <c r="BW155" s="255">
        <f t="shared" si="26"/>
        <v>0</v>
      </c>
      <c r="BX155" s="256">
        <f t="shared" si="27"/>
        <v>0</v>
      </c>
      <c r="BY155" s="257">
        <f t="shared" si="28"/>
        <v>0</v>
      </c>
      <c r="BZ155" s="258">
        <f t="shared" si="29"/>
        <v>0</v>
      </c>
      <c r="CA155" s="259">
        <f t="shared" si="30"/>
        <v>0</v>
      </c>
      <c r="CB155" s="259">
        <f t="shared" si="31"/>
        <v>0</v>
      </c>
      <c r="CC155" s="260">
        <f t="shared" si="32"/>
        <v>0</v>
      </c>
      <c r="CD155" s="261" t="str">
        <f t="shared" si="24"/>
        <v>ปรับปรุง</v>
      </c>
      <c r="CE155" s="262">
        <f t="shared" si="33"/>
        <v>3</v>
      </c>
    </row>
    <row r="156" spans="1:83" ht="33.75" customHeight="1">
      <c r="A156" s="423" t="s">
        <v>5</v>
      </c>
      <c r="B156" s="423"/>
      <c r="C156" s="41">
        <f>SUM(C96:C155)</f>
        <v>5</v>
      </c>
      <c r="D156" s="41">
        <f t="shared" ref="D156:AP156" si="89">SUM(D96:D155)</f>
        <v>2.5</v>
      </c>
      <c r="E156" s="41">
        <f t="shared" si="89"/>
        <v>2.5</v>
      </c>
      <c r="F156" s="41">
        <f t="shared" si="89"/>
        <v>2.5</v>
      </c>
      <c r="G156" s="41">
        <f t="shared" si="89"/>
        <v>5</v>
      </c>
      <c r="H156" s="41">
        <f t="shared" si="89"/>
        <v>5</v>
      </c>
      <c r="I156" s="41">
        <f t="shared" si="89"/>
        <v>2.5</v>
      </c>
      <c r="J156" s="41">
        <f t="shared" si="89"/>
        <v>2.5</v>
      </c>
      <c r="K156" s="41">
        <f t="shared" si="89"/>
        <v>2.5</v>
      </c>
      <c r="L156" s="41">
        <f t="shared" si="89"/>
        <v>2.5</v>
      </c>
      <c r="M156" s="41">
        <f t="shared" si="89"/>
        <v>2.5</v>
      </c>
      <c r="N156" s="41">
        <f t="shared" si="89"/>
        <v>5</v>
      </c>
      <c r="O156" s="41">
        <f t="shared" si="89"/>
        <v>2.5</v>
      </c>
      <c r="P156" s="41">
        <f t="shared" si="89"/>
        <v>2.5</v>
      </c>
      <c r="Q156" s="41">
        <f t="shared" si="89"/>
        <v>2.5</v>
      </c>
      <c r="R156" s="41">
        <f t="shared" si="89"/>
        <v>5</v>
      </c>
      <c r="S156" s="41">
        <f t="shared" si="89"/>
        <v>2.5</v>
      </c>
      <c r="T156" s="41">
        <f t="shared" si="89"/>
        <v>2.5</v>
      </c>
      <c r="U156" s="41">
        <f t="shared" si="89"/>
        <v>5</v>
      </c>
      <c r="V156" s="41">
        <f t="shared" si="89"/>
        <v>2.5</v>
      </c>
      <c r="W156" s="41">
        <f t="shared" si="89"/>
        <v>2.5</v>
      </c>
      <c r="X156" s="41">
        <f t="shared" si="89"/>
        <v>2.5</v>
      </c>
      <c r="Y156" s="41">
        <f t="shared" si="89"/>
        <v>2.5</v>
      </c>
      <c r="Z156" s="41">
        <f t="shared" si="89"/>
        <v>5</v>
      </c>
      <c r="AA156" s="41">
        <f t="shared" si="89"/>
        <v>2.5</v>
      </c>
      <c r="AB156" s="41">
        <f t="shared" ref="AB156:AK156" si="90">SUM(AB96:AB155)</f>
        <v>2.5</v>
      </c>
      <c r="AC156" s="41">
        <f t="shared" si="90"/>
        <v>5</v>
      </c>
      <c r="AD156" s="41">
        <f t="shared" si="90"/>
        <v>5</v>
      </c>
      <c r="AE156" s="41">
        <f t="shared" si="90"/>
        <v>5</v>
      </c>
      <c r="AF156" s="41">
        <f t="shared" si="90"/>
        <v>5</v>
      </c>
      <c r="AG156" s="41">
        <f t="shared" si="90"/>
        <v>2.5</v>
      </c>
      <c r="AH156" s="41">
        <f t="shared" si="90"/>
        <v>2.5</v>
      </c>
      <c r="AI156" s="41">
        <f t="shared" si="90"/>
        <v>2.5</v>
      </c>
      <c r="AJ156" s="41">
        <f t="shared" si="90"/>
        <v>2.5</v>
      </c>
      <c r="AK156" s="41">
        <f t="shared" si="90"/>
        <v>2.5</v>
      </c>
      <c r="AL156" s="41">
        <f t="shared" si="89"/>
        <v>2.5</v>
      </c>
      <c r="AM156" s="41">
        <f t="shared" si="89"/>
        <v>2.5</v>
      </c>
      <c r="AN156" s="41">
        <f t="shared" si="89"/>
        <v>2.5</v>
      </c>
      <c r="AO156" s="41">
        <f t="shared" si="89"/>
        <v>2.5</v>
      </c>
      <c r="AP156" s="41">
        <f t="shared" si="89"/>
        <v>2.5</v>
      </c>
      <c r="AQ156" s="212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212"/>
      <c r="BW156" s="208">
        <f t="shared" ref="BW156:CC156" si="91">SUM(BW96:BW155)</f>
        <v>27.5</v>
      </c>
      <c r="BX156" s="208">
        <f t="shared" si="91"/>
        <v>12.5</v>
      </c>
      <c r="BY156" s="208">
        <f t="shared" si="91"/>
        <v>20</v>
      </c>
      <c r="BZ156" s="208">
        <f t="shared" si="91"/>
        <v>25</v>
      </c>
      <c r="CA156" s="208">
        <f t="shared" si="91"/>
        <v>20</v>
      </c>
      <c r="CB156" s="208">
        <f t="shared" ref="CB156" si="92">SUM(CB96:CB155)</f>
        <v>22.5</v>
      </c>
      <c r="CC156" s="208">
        <f t="shared" si="91"/>
        <v>127.5</v>
      </c>
      <c r="CD156" s="388"/>
      <c r="CE156" s="388"/>
    </row>
    <row r="157" spans="1:83" ht="30" customHeight="1">
      <c r="A157" s="415" t="s">
        <v>8</v>
      </c>
      <c r="B157" s="415"/>
      <c r="C157" s="42">
        <f t="shared" ref="C157:AP157" si="93">(C156*100)/(C6*$A$75)</f>
        <v>18.181818181818183</v>
      </c>
      <c r="D157" s="42">
        <f t="shared" si="93"/>
        <v>9.0909090909090917</v>
      </c>
      <c r="E157" s="42">
        <f t="shared" si="93"/>
        <v>9.0909090909090917</v>
      </c>
      <c r="F157" s="42">
        <f t="shared" si="93"/>
        <v>9.0909090909090917</v>
      </c>
      <c r="G157" s="42">
        <f t="shared" si="93"/>
        <v>18.181818181818183</v>
      </c>
      <c r="H157" s="42">
        <f t="shared" si="93"/>
        <v>18.181818181818183</v>
      </c>
      <c r="I157" s="42">
        <f t="shared" si="93"/>
        <v>9.0909090909090917</v>
      </c>
      <c r="J157" s="42">
        <f t="shared" si="93"/>
        <v>9.0909090909090917</v>
      </c>
      <c r="K157" s="42">
        <f t="shared" si="93"/>
        <v>9.0909090909090917</v>
      </c>
      <c r="L157" s="42">
        <f t="shared" si="93"/>
        <v>9.0909090909090917</v>
      </c>
      <c r="M157" s="42">
        <f t="shared" si="93"/>
        <v>9.0909090909090917</v>
      </c>
      <c r="N157" s="42">
        <f t="shared" si="93"/>
        <v>18.181818181818183</v>
      </c>
      <c r="O157" s="42">
        <f t="shared" si="93"/>
        <v>9.0909090909090917</v>
      </c>
      <c r="P157" s="42">
        <f t="shared" si="93"/>
        <v>9.0909090909090917</v>
      </c>
      <c r="Q157" s="42">
        <f t="shared" si="93"/>
        <v>9.0909090909090917</v>
      </c>
      <c r="R157" s="42">
        <f t="shared" si="93"/>
        <v>18.181818181818183</v>
      </c>
      <c r="S157" s="42">
        <f t="shared" si="93"/>
        <v>9.0909090909090917</v>
      </c>
      <c r="T157" s="42">
        <f t="shared" si="93"/>
        <v>9.0909090909090917</v>
      </c>
      <c r="U157" s="42">
        <f t="shared" si="93"/>
        <v>18.181818181818183</v>
      </c>
      <c r="V157" s="42">
        <f t="shared" si="93"/>
        <v>9.0909090909090917</v>
      </c>
      <c r="W157" s="42">
        <f t="shared" si="93"/>
        <v>9.0909090909090917</v>
      </c>
      <c r="X157" s="42">
        <f t="shared" si="93"/>
        <v>9.0909090909090917</v>
      </c>
      <c r="Y157" s="42">
        <f t="shared" si="93"/>
        <v>9.0909090909090917</v>
      </c>
      <c r="Z157" s="42">
        <f t="shared" si="93"/>
        <v>18.181818181818183</v>
      </c>
      <c r="AA157" s="42">
        <f t="shared" si="93"/>
        <v>9.0909090909090917</v>
      </c>
      <c r="AB157" s="42">
        <f t="shared" ref="AB157:AK157" si="94">(AB156*100)/(AB6*$A$75)</f>
        <v>9.0909090909090917</v>
      </c>
      <c r="AC157" s="42">
        <f t="shared" si="94"/>
        <v>18.181818181818183</v>
      </c>
      <c r="AD157" s="42">
        <f t="shared" si="94"/>
        <v>18.181818181818183</v>
      </c>
      <c r="AE157" s="42">
        <f t="shared" si="94"/>
        <v>18.181818181818183</v>
      </c>
      <c r="AF157" s="42">
        <f t="shared" si="94"/>
        <v>18.181818181818183</v>
      </c>
      <c r="AG157" s="42">
        <f t="shared" si="94"/>
        <v>9.0909090909090917</v>
      </c>
      <c r="AH157" s="42">
        <f t="shared" si="94"/>
        <v>9.0909090909090917</v>
      </c>
      <c r="AI157" s="42">
        <f t="shared" si="94"/>
        <v>9.0909090909090917</v>
      </c>
      <c r="AJ157" s="42">
        <f t="shared" si="94"/>
        <v>9.0909090909090917</v>
      </c>
      <c r="AK157" s="42">
        <f t="shared" si="94"/>
        <v>9.0909090909090917</v>
      </c>
      <c r="AL157" s="42">
        <f t="shared" si="93"/>
        <v>9.0909090909090917</v>
      </c>
      <c r="AM157" s="42">
        <f t="shared" si="93"/>
        <v>9.0909090909090917</v>
      </c>
      <c r="AN157" s="42">
        <f t="shared" si="93"/>
        <v>9.0909090909090917</v>
      </c>
      <c r="AO157" s="42">
        <f t="shared" si="93"/>
        <v>9.0909090909090917</v>
      </c>
      <c r="AP157" s="42">
        <f t="shared" si="93"/>
        <v>9.0909090909090917</v>
      </c>
      <c r="AQ157" s="212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212"/>
      <c r="BW157" s="209">
        <f t="shared" ref="BW157:CC157" si="95">(BW156*100)/(BW93*$A$75)</f>
        <v>12.5</v>
      </c>
      <c r="BX157" s="209">
        <f t="shared" si="95"/>
        <v>9.0909090909090917</v>
      </c>
      <c r="BY157" s="209">
        <f t="shared" si="95"/>
        <v>10.38961038961039</v>
      </c>
      <c r="BZ157" s="209">
        <f t="shared" si="95"/>
        <v>11.363636363636363</v>
      </c>
      <c r="CA157" s="209">
        <f t="shared" si="95"/>
        <v>12.121212121212121</v>
      </c>
      <c r="CB157" s="209">
        <f t="shared" ref="CB157" si="96">(CB156*100)/(CB93*$A$75)</f>
        <v>13.636363636363637</v>
      </c>
      <c r="CC157" s="209">
        <f t="shared" si="95"/>
        <v>11.590909090909092</v>
      </c>
      <c r="CD157" s="388"/>
      <c r="CE157" s="388"/>
    </row>
  </sheetData>
  <sheetProtection password="8D30" sheet="1" objects="1" scenarios="1" formatCells="0" formatColumns="0" formatRows="0"/>
  <mergeCells count="37">
    <mergeCell ref="BW91:CE91"/>
    <mergeCell ref="CD92:CD95"/>
    <mergeCell ref="CE92:CE95"/>
    <mergeCell ref="CC94:CC95"/>
    <mergeCell ref="CD156:CE157"/>
    <mergeCell ref="AR95:AS95"/>
    <mergeCell ref="AT95:AU95"/>
    <mergeCell ref="AV95:AW95"/>
    <mergeCell ref="AX95:AY95"/>
    <mergeCell ref="AZ95:BA95"/>
    <mergeCell ref="AR94:AS94"/>
    <mergeCell ref="AT94:AU94"/>
    <mergeCell ref="AV94:AW94"/>
    <mergeCell ref="AZ94:BA94"/>
    <mergeCell ref="A77:B77"/>
    <mergeCell ref="A79:B79"/>
    <mergeCell ref="B85:BV85"/>
    <mergeCell ref="A1:X1"/>
    <mergeCell ref="A3:X3"/>
    <mergeCell ref="A72:B72"/>
    <mergeCell ref="A73:B73"/>
    <mergeCell ref="A88:X88"/>
    <mergeCell ref="A70:B70"/>
    <mergeCell ref="A4:X4"/>
    <mergeCell ref="M5:V5"/>
    <mergeCell ref="A76:B76"/>
    <mergeCell ref="A71:B71"/>
    <mergeCell ref="A69:B69"/>
    <mergeCell ref="A2:X2"/>
    <mergeCell ref="A74:B74"/>
    <mergeCell ref="A157:B157"/>
    <mergeCell ref="A89:X89"/>
    <mergeCell ref="A91:X91"/>
    <mergeCell ref="A92:A95"/>
    <mergeCell ref="C92:AP92"/>
    <mergeCell ref="A90:X90"/>
    <mergeCell ref="A156:B156"/>
  </mergeCells>
  <conditionalFormatting sqref="BV96:BV155 AR131:BU155 C69:AP75 C96:AQ155">
    <cfRule type="cellIs" dxfId="19" priority="24" operator="equal">
      <formula>0</formula>
    </cfRule>
  </conditionalFormatting>
  <conditionalFormatting sqref="C10:AP68 AG9:AP68">
    <cfRule type="cellIs" dxfId="18" priority="2" operator="equal">
      <formula>0</formula>
    </cfRule>
  </conditionalFormatting>
  <conditionalFormatting sqref="CE96:CE155">
    <cfRule type="cellIs" dxfId="1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157"/>
  <sheetViews>
    <sheetView zoomScaleSheetLayoutView="48" workbookViewId="0">
      <selection activeCell="C11" sqref="C11"/>
    </sheetView>
  </sheetViews>
  <sheetFormatPr defaultColWidth="9" defaultRowHeight="18"/>
  <cols>
    <col min="1" max="1" width="3.375" style="1" customWidth="1"/>
    <col min="2" max="2" width="24.75" style="1" customWidth="1"/>
    <col min="3" max="45" width="2.625" style="1" customWidth="1"/>
    <col min="46" max="46" width="2.75" style="1" customWidth="1"/>
    <col min="47" max="47" width="2.625" style="1" customWidth="1"/>
    <col min="48" max="53" width="2.625" style="1" hidden="1" customWidth="1"/>
    <col min="54" max="57" width="3.625" style="1" hidden="1" customWidth="1"/>
    <col min="58" max="73" width="2.625" style="1" hidden="1" customWidth="1"/>
    <col min="74" max="74" width="3.875" style="1" customWidth="1"/>
    <col min="75" max="80" width="6.625" style="166" customWidth="1"/>
    <col min="81" max="82" width="6.625" style="166" hidden="1" customWidth="1"/>
    <col min="83" max="83" width="6.625" style="166" customWidth="1"/>
    <col min="84" max="84" width="9.625" style="166" customWidth="1"/>
    <col min="85" max="85" width="5.25" style="166" customWidth="1"/>
    <col min="86" max="89" width="9" style="1" customWidth="1"/>
    <col min="90" max="93" width="3.625" style="1" customWidth="1"/>
    <col min="94" max="104" width="9" style="1" customWidth="1"/>
    <col min="105" max="108" width="3.625" style="1" customWidth="1"/>
    <col min="109" max="113" width="9" style="1" customWidth="1"/>
    <col min="114" max="117" width="3.625" style="1" customWidth="1"/>
    <col min="118" max="119" width="9" style="1" customWidth="1"/>
    <col min="120" max="123" width="3.625" style="1" customWidth="1"/>
    <col min="124" max="133" width="9" style="1"/>
    <col min="134" max="137" width="3.625" style="1" customWidth="1"/>
    <col min="138" max="142" width="9" style="1"/>
    <col min="143" max="146" width="3.625" style="1" customWidth="1"/>
    <col min="147" max="157" width="9" style="1"/>
    <col min="158" max="161" width="3.625" style="1" customWidth="1"/>
    <col min="162" max="166" width="9" style="1"/>
    <col min="167" max="170" width="3.625" style="1" customWidth="1"/>
    <col min="171" max="172" width="9" style="1"/>
    <col min="173" max="176" width="3.625" style="1" customWidth="1"/>
    <col min="177" max="16384" width="9" style="1"/>
  </cols>
  <sheetData>
    <row r="1" spans="1:85" s="57" customFormat="1" ht="16.5" customHeight="1">
      <c r="A1" s="422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ตัวเลือกที่นักเรียนตอบของนักเรียนชั้นมัธยมศึกษาปีที่ 3   จากการสอบ Pre O-NET  ปีการศึกษา   2558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56"/>
      <c r="Z1" s="56"/>
      <c r="AA1" s="56"/>
      <c r="AB1" s="56"/>
      <c r="AC1" s="56"/>
      <c r="AD1" s="56"/>
      <c r="AE1" s="56"/>
      <c r="AF1" s="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BM1" s="289"/>
      <c r="BN1" s="289"/>
      <c r="BO1" s="289"/>
      <c r="BP1" s="289"/>
      <c r="BQ1" s="289"/>
      <c r="BR1" s="289"/>
      <c r="BS1" s="289"/>
      <c r="BT1" s="289"/>
      <c r="BU1" s="289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</row>
    <row r="2" spans="1:85" s="57" customFormat="1" ht="16.5" customHeight="1">
      <c r="A2" s="416" t="str">
        <f>"กลุ่มสาระการเรียนรู้"&amp;Data!$F$23</f>
        <v>กลุ่มสาระการเรียนรู้วิทยาศาสตร์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56"/>
      <c r="Z2" s="56"/>
      <c r="AA2" s="56"/>
      <c r="AB2" s="56"/>
      <c r="AC2" s="56"/>
      <c r="AD2" s="56"/>
      <c r="AE2" s="56"/>
      <c r="AF2" s="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BM2" s="289"/>
      <c r="BN2" s="289"/>
      <c r="BO2" s="289"/>
      <c r="BP2" s="289"/>
      <c r="BQ2" s="289"/>
      <c r="BR2" s="289"/>
      <c r="BS2" s="289"/>
      <c r="BT2" s="289"/>
      <c r="BU2" s="289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</row>
    <row r="3" spans="1:85" s="57" customFormat="1" ht="16.5" customHeight="1">
      <c r="A3" s="422" t="str">
        <f>"โรงเรียน"&amp;Data!$D$24&amp;"   "&amp;Data!$D$25</f>
        <v>โรงเรียนบ้านกุดโบสถ์   ศูนย์พัฒนาคุณภาพและมาตรฐานการศึกษา  ชมตะวัน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56"/>
      <c r="Z3" s="56"/>
      <c r="AA3" s="56"/>
      <c r="AB3" s="56"/>
      <c r="AC3" s="56"/>
      <c r="AD3" s="56"/>
      <c r="AE3" s="56"/>
      <c r="AF3" s="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BM3" s="289"/>
      <c r="BN3" s="289"/>
      <c r="BO3" s="289"/>
      <c r="BP3" s="289"/>
      <c r="BQ3" s="289"/>
      <c r="BR3" s="289"/>
      <c r="BS3" s="289"/>
      <c r="BT3" s="289"/>
      <c r="BU3" s="289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</row>
    <row r="4" spans="1:85" s="57" customFormat="1" ht="16.5" customHeight="1">
      <c r="A4" s="417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56"/>
      <c r="Z4" s="56"/>
      <c r="AA4" s="56"/>
      <c r="AB4" s="56"/>
      <c r="AC4" s="56"/>
      <c r="AD4" s="56"/>
      <c r="AE4" s="56"/>
      <c r="AF4" s="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BM4" s="289"/>
      <c r="BN4" s="289"/>
      <c r="BO4" s="289"/>
      <c r="BP4" s="289"/>
      <c r="BQ4" s="289"/>
      <c r="BR4" s="289"/>
      <c r="BS4" s="289"/>
      <c r="BT4" s="289"/>
      <c r="BU4" s="289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</row>
    <row r="5" spans="1:85" ht="15" customHeight="1">
      <c r="A5" s="47"/>
      <c r="B5" s="46"/>
      <c r="C5" s="437" t="s">
        <v>39</v>
      </c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38"/>
    </row>
    <row r="6" spans="1:85" ht="15" customHeight="1">
      <c r="A6" s="48"/>
      <c r="B6" s="2" t="s">
        <v>7</v>
      </c>
      <c r="C6" s="59">
        <v>2</v>
      </c>
      <c r="D6" s="59">
        <v>2</v>
      </c>
      <c r="E6" s="59">
        <v>2</v>
      </c>
      <c r="F6" s="59">
        <v>2</v>
      </c>
      <c r="G6" s="59">
        <v>2</v>
      </c>
      <c r="H6" s="59">
        <v>2</v>
      </c>
      <c r="I6" s="59">
        <v>2</v>
      </c>
      <c r="J6" s="59">
        <v>2</v>
      </c>
      <c r="K6" s="59">
        <v>2</v>
      </c>
      <c r="L6" s="59">
        <v>2</v>
      </c>
      <c r="M6" s="59">
        <v>2</v>
      </c>
      <c r="N6" s="59">
        <v>2</v>
      </c>
      <c r="O6" s="59">
        <v>2</v>
      </c>
      <c r="P6" s="59">
        <v>2</v>
      </c>
      <c r="Q6" s="59">
        <v>2</v>
      </c>
      <c r="R6" s="59">
        <v>2</v>
      </c>
      <c r="S6" s="59">
        <v>2</v>
      </c>
      <c r="T6" s="59">
        <v>2</v>
      </c>
      <c r="U6" s="59">
        <v>2</v>
      </c>
      <c r="V6" s="59">
        <v>2</v>
      </c>
      <c r="W6" s="59">
        <v>2</v>
      </c>
      <c r="X6" s="59">
        <v>2</v>
      </c>
      <c r="Y6" s="59">
        <v>2</v>
      </c>
      <c r="Z6" s="59">
        <v>2</v>
      </c>
      <c r="AA6" s="59">
        <v>2</v>
      </c>
      <c r="AB6" s="59">
        <v>2</v>
      </c>
      <c r="AC6" s="59">
        <v>2</v>
      </c>
      <c r="AD6" s="59">
        <v>2</v>
      </c>
      <c r="AE6" s="59">
        <v>2</v>
      </c>
      <c r="AF6" s="59">
        <v>2</v>
      </c>
      <c r="AG6" s="59">
        <v>2</v>
      </c>
      <c r="AH6" s="59">
        <v>2</v>
      </c>
      <c r="AI6" s="59">
        <v>2</v>
      </c>
      <c r="AJ6" s="59">
        <v>2</v>
      </c>
      <c r="AK6" s="59">
        <v>2</v>
      </c>
      <c r="AL6" s="59">
        <v>2</v>
      </c>
      <c r="AM6" s="59">
        <v>2</v>
      </c>
      <c r="AN6" s="59">
        <v>2</v>
      </c>
      <c r="AO6" s="59">
        <v>2</v>
      </c>
      <c r="AP6" s="59">
        <v>2</v>
      </c>
      <c r="AQ6" s="59">
        <v>4</v>
      </c>
      <c r="AR6" s="59">
        <v>4</v>
      </c>
      <c r="AS6" s="59">
        <v>4</v>
      </c>
      <c r="AT6" s="157">
        <v>4</v>
      </c>
      <c r="AU6" s="83">
        <v>4</v>
      </c>
    </row>
    <row r="7" spans="1:85" ht="15" hidden="1" customHeight="1">
      <c r="A7" s="48"/>
      <c r="B7" s="4" t="s">
        <v>9</v>
      </c>
      <c r="C7" s="328">
        <v>3</v>
      </c>
      <c r="D7" s="328">
        <v>2</v>
      </c>
      <c r="E7" s="328">
        <v>3</v>
      </c>
      <c r="F7" s="328">
        <v>2</v>
      </c>
      <c r="G7" s="328">
        <v>4</v>
      </c>
      <c r="H7" s="328">
        <v>2</v>
      </c>
      <c r="I7" s="328">
        <v>4</v>
      </c>
      <c r="J7" s="328">
        <v>1</v>
      </c>
      <c r="K7" s="328">
        <v>4</v>
      </c>
      <c r="L7" s="328">
        <v>4</v>
      </c>
      <c r="M7" s="328">
        <v>1</v>
      </c>
      <c r="N7" s="328">
        <v>3</v>
      </c>
      <c r="O7" s="328">
        <v>2</v>
      </c>
      <c r="P7" s="328">
        <v>1</v>
      </c>
      <c r="Q7" s="328">
        <v>3</v>
      </c>
      <c r="R7" s="328">
        <v>1</v>
      </c>
      <c r="S7" s="328">
        <v>3</v>
      </c>
      <c r="T7" s="328">
        <v>2</v>
      </c>
      <c r="U7" s="328">
        <v>2</v>
      </c>
      <c r="V7" s="328">
        <v>1</v>
      </c>
      <c r="W7" s="328">
        <v>2</v>
      </c>
      <c r="X7" s="328">
        <v>4</v>
      </c>
      <c r="Y7" s="328">
        <v>4</v>
      </c>
      <c r="Z7" s="328">
        <v>3</v>
      </c>
      <c r="AA7" s="328">
        <v>1</v>
      </c>
      <c r="AB7" s="328">
        <v>4</v>
      </c>
      <c r="AC7" s="328">
        <v>3</v>
      </c>
      <c r="AD7" s="328">
        <v>1</v>
      </c>
      <c r="AE7" s="328">
        <v>2</v>
      </c>
      <c r="AF7" s="328">
        <v>4</v>
      </c>
      <c r="AG7" s="328">
        <v>3</v>
      </c>
      <c r="AH7" s="328">
        <v>4</v>
      </c>
      <c r="AI7" s="328">
        <v>4</v>
      </c>
      <c r="AJ7" s="328">
        <v>1</v>
      </c>
      <c r="AK7" s="328">
        <v>3</v>
      </c>
      <c r="AL7" s="328">
        <v>4</v>
      </c>
      <c r="AM7" s="328">
        <v>2</v>
      </c>
      <c r="AN7" s="328">
        <v>3</v>
      </c>
      <c r="AO7" s="328">
        <v>1</v>
      </c>
      <c r="AP7" s="328">
        <v>4</v>
      </c>
      <c r="AQ7" s="328">
        <v>23</v>
      </c>
      <c r="AR7" s="328">
        <v>25</v>
      </c>
      <c r="AS7" s="328">
        <v>24</v>
      </c>
      <c r="AT7" s="328">
        <v>34</v>
      </c>
      <c r="AU7" s="328">
        <v>14</v>
      </c>
    </row>
    <row r="8" spans="1:85" ht="15" customHeight="1">
      <c r="A8" s="49" t="s">
        <v>0</v>
      </c>
      <c r="B8" s="7" t="s">
        <v>50</v>
      </c>
      <c r="C8" s="21">
        <v>1</v>
      </c>
      <c r="D8" s="21">
        <v>2</v>
      </c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  <c r="AD8" s="21">
        <v>28</v>
      </c>
      <c r="AE8" s="21">
        <v>29</v>
      </c>
      <c r="AF8" s="21">
        <v>30</v>
      </c>
      <c r="AG8" s="337">
        <v>31</v>
      </c>
      <c r="AH8" s="337">
        <v>32</v>
      </c>
      <c r="AI8" s="337">
        <v>33</v>
      </c>
      <c r="AJ8" s="337">
        <v>34</v>
      </c>
      <c r="AK8" s="337">
        <v>35</v>
      </c>
      <c r="AL8" s="337">
        <v>36</v>
      </c>
      <c r="AM8" s="337">
        <v>37</v>
      </c>
      <c r="AN8" s="337">
        <v>38</v>
      </c>
      <c r="AO8" s="337">
        <v>39</v>
      </c>
      <c r="AP8" s="337">
        <v>40</v>
      </c>
      <c r="AQ8" s="21">
        <v>41</v>
      </c>
      <c r="AR8" s="21">
        <v>42</v>
      </c>
      <c r="AS8" s="21">
        <v>43</v>
      </c>
      <c r="AT8" s="21">
        <v>44</v>
      </c>
      <c r="AU8" s="21">
        <v>45</v>
      </c>
    </row>
    <row r="9" spans="1:85" ht="14.25" customHeight="1">
      <c r="A9" s="33">
        <v>1</v>
      </c>
      <c r="B9" s="126" t="str">
        <f>ภาษาไทย!B9</f>
        <v>เด็กชายณัฐพงษ์     สุขพิมาน</v>
      </c>
      <c r="C9" s="348">
        <v>3</v>
      </c>
      <c r="D9" s="348">
        <v>2</v>
      </c>
      <c r="E9" s="348">
        <v>3</v>
      </c>
      <c r="F9" s="348">
        <v>2</v>
      </c>
      <c r="G9" s="348">
        <v>4</v>
      </c>
      <c r="H9" s="348">
        <v>2</v>
      </c>
      <c r="I9" s="348">
        <v>4</v>
      </c>
      <c r="J9" s="348">
        <v>1</v>
      </c>
      <c r="K9" s="348">
        <v>4</v>
      </c>
      <c r="L9" s="348">
        <v>4</v>
      </c>
      <c r="M9" s="348">
        <v>1</v>
      </c>
      <c r="N9" s="348">
        <v>3</v>
      </c>
      <c r="O9" s="348">
        <v>2</v>
      </c>
      <c r="P9" s="348">
        <v>1</v>
      </c>
      <c r="Q9" s="348">
        <v>3</v>
      </c>
      <c r="R9" s="348">
        <v>1</v>
      </c>
      <c r="S9" s="348">
        <v>3</v>
      </c>
      <c r="T9" s="348">
        <v>2</v>
      </c>
      <c r="U9" s="348">
        <v>2</v>
      </c>
      <c r="V9" s="348">
        <v>1</v>
      </c>
      <c r="W9" s="348">
        <v>2</v>
      </c>
      <c r="X9" s="348">
        <v>4</v>
      </c>
      <c r="Y9" s="348">
        <v>4</v>
      </c>
      <c r="Z9" s="348">
        <v>3</v>
      </c>
      <c r="AA9" s="348">
        <v>1</v>
      </c>
      <c r="AB9" s="348">
        <v>4</v>
      </c>
      <c r="AC9" s="348">
        <v>3</v>
      </c>
      <c r="AD9" s="348">
        <v>1</v>
      </c>
      <c r="AE9" s="348">
        <v>2</v>
      </c>
      <c r="AF9" s="348">
        <v>4</v>
      </c>
      <c r="AG9" s="348">
        <v>3</v>
      </c>
      <c r="AH9" s="348">
        <v>4</v>
      </c>
      <c r="AI9" s="348">
        <v>4</v>
      </c>
      <c r="AJ9" s="348">
        <v>1</v>
      </c>
      <c r="AK9" s="348">
        <v>3</v>
      </c>
      <c r="AL9" s="348">
        <v>4</v>
      </c>
      <c r="AM9" s="348">
        <v>2</v>
      </c>
      <c r="AN9" s="348">
        <v>3</v>
      </c>
      <c r="AO9" s="348">
        <v>1</v>
      </c>
      <c r="AP9" s="348">
        <v>4</v>
      </c>
      <c r="AQ9" s="348">
        <v>23</v>
      </c>
      <c r="AR9" s="348">
        <v>25</v>
      </c>
      <c r="AS9" s="348">
        <v>24</v>
      </c>
      <c r="AT9" s="348">
        <v>34</v>
      </c>
      <c r="AU9" s="348">
        <v>14</v>
      </c>
    </row>
    <row r="10" spans="1:85" ht="14.25" customHeight="1">
      <c r="A10" s="36">
        <v>2</v>
      </c>
      <c r="B10" s="127" t="str">
        <f>ภาษาไทย!B10</f>
        <v>เด็กชายนัฐพล     เลยกระโทก(ปัญญา)</v>
      </c>
      <c r="C10" s="62">
        <v>2</v>
      </c>
      <c r="D10" s="62">
        <v>3</v>
      </c>
      <c r="E10" s="62">
        <v>2</v>
      </c>
      <c r="F10" s="62">
        <v>3</v>
      </c>
      <c r="G10" s="62">
        <v>2</v>
      </c>
      <c r="H10" s="62">
        <v>3</v>
      </c>
      <c r="I10" s="62">
        <v>2</v>
      </c>
      <c r="J10" s="62">
        <v>3</v>
      </c>
      <c r="K10" s="62">
        <v>2</v>
      </c>
      <c r="L10" s="62">
        <v>3</v>
      </c>
      <c r="M10" s="62">
        <v>2</v>
      </c>
      <c r="N10" s="62">
        <v>3</v>
      </c>
      <c r="O10" s="62">
        <v>2</v>
      </c>
      <c r="P10" s="62">
        <v>3</v>
      </c>
      <c r="Q10" s="62">
        <v>2</v>
      </c>
      <c r="R10" s="62">
        <v>3</v>
      </c>
      <c r="S10" s="62">
        <v>2</v>
      </c>
      <c r="T10" s="62">
        <v>3</v>
      </c>
      <c r="U10" s="62">
        <v>2</v>
      </c>
      <c r="V10" s="62">
        <v>3</v>
      </c>
      <c r="W10" s="62">
        <v>2</v>
      </c>
      <c r="X10" s="62">
        <v>3</v>
      </c>
      <c r="Y10" s="62">
        <v>2</v>
      </c>
      <c r="Z10" s="62">
        <v>3</v>
      </c>
      <c r="AA10" s="62">
        <v>2</v>
      </c>
      <c r="AB10" s="62">
        <v>3</v>
      </c>
      <c r="AC10" s="62">
        <v>2</v>
      </c>
      <c r="AD10" s="62">
        <v>3</v>
      </c>
      <c r="AE10" s="62">
        <v>2</v>
      </c>
      <c r="AF10" s="62">
        <v>2</v>
      </c>
      <c r="AG10" s="62">
        <v>1</v>
      </c>
      <c r="AH10" s="62">
        <v>2</v>
      </c>
      <c r="AI10" s="62">
        <v>3</v>
      </c>
      <c r="AJ10" s="62">
        <v>1</v>
      </c>
      <c r="AK10" s="62">
        <v>2</v>
      </c>
      <c r="AL10" s="62">
        <v>3</v>
      </c>
      <c r="AM10" s="62">
        <v>1</v>
      </c>
      <c r="AN10" s="62">
        <v>1</v>
      </c>
      <c r="AO10" s="62">
        <v>3</v>
      </c>
      <c r="AP10" s="62">
        <v>4</v>
      </c>
      <c r="AQ10" s="85">
        <v>12</v>
      </c>
      <c r="AR10" s="85">
        <v>13</v>
      </c>
      <c r="AS10" s="85">
        <v>11</v>
      </c>
      <c r="AT10" s="85">
        <v>23</v>
      </c>
      <c r="AU10" s="85">
        <v>45</v>
      </c>
    </row>
    <row r="11" spans="1:85" ht="14.25" customHeight="1">
      <c r="A11" s="36">
        <v>3</v>
      </c>
      <c r="B11" s="127" t="str">
        <f>ภาษาไทย!B11</f>
        <v xml:space="preserve">เด็กชายพีรพงศ์     ทำทวี 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86"/>
      <c r="AR11" s="86"/>
      <c r="AS11" s="86"/>
      <c r="AT11" s="86"/>
      <c r="AU11" s="86"/>
    </row>
    <row r="12" spans="1:85" ht="14.25" customHeight="1">
      <c r="A12" s="36">
        <v>4</v>
      </c>
      <c r="B12" s="127" t="str">
        <f>ภาษาไทย!B12</f>
        <v>เด็กชายกฤษฎีเดช      แสนเศษ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86"/>
      <c r="AR12" s="86"/>
      <c r="AS12" s="86"/>
      <c r="AT12" s="86"/>
      <c r="AU12" s="86"/>
    </row>
    <row r="13" spans="1:85" ht="14.25" customHeight="1">
      <c r="A13" s="36">
        <v>5</v>
      </c>
      <c r="B13" s="127" t="str">
        <f>ภาษาไทย!B13</f>
        <v>เด็กชายพัสกร     เสียดกระโทก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86"/>
      <c r="AR13" s="86"/>
      <c r="AS13" s="86"/>
      <c r="AT13" s="86"/>
      <c r="AU13" s="86"/>
    </row>
    <row r="14" spans="1:85" ht="14.25" customHeight="1">
      <c r="A14" s="36">
        <v>6</v>
      </c>
      <c r="B14" s="127" t="str">
        <f>ภาษาไทย!B14</f>
        <v>เด็กหญิงอัญชลี  เขตกระโทก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86"/>
      <c r="AR14" s="86"/>
      <c r="AS14" s="86"/>
      <c r="AT14" s="86"/>
      <c r="AU14" s="86"/>
    </row>
    <row r="15" spans="1:85" ht="14.25" customHeight="1">
      <c r="A15" s="36">
        <v>7</v>
      </c>
      <c r="B15" s="127" t="str">
        <f>ภาษาไทย!B15</f>
        <v>เด็กหญิงนารีรัตน์  พันธ์ลาว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86"/>
      <c r="AR15" s="86"/>
      <c r="AS15" s="86"/>
      <c r="AT15" s="86"/>
      <c r="AU15" s="86"/>
    </row>
    <row r="16" spans="1:85" ht="14.25" customHeight="1">
      <c r="A16" s="36">
        <v>8</v>
      </c>
      <c r="B16" s="127" t="str">
        <f>ภาษาไทย!B16</f>
        <v>เด็กหญิงอรปรียา  แพทย์รังสี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86"/>
      <c r="AR16" s="86"/>
      <c r="AS16" s="86"/>
      <c r="AT16" s="86"/>
      <c r="AU16" s="86"/>
    </row>
    <row r="17" spans="1:47" ht="14.25" customHeight="1">
      <c r="A17" s="36">
        <v>9</v>
      </c>
      <c r="B17" s="127" t="str">
        <f>ภาษาไทย!B17</f>
        <v>เด็กหญิงจันทร์จิรา     เตือประโคน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86"/>
      <c r="AR17" s="86"/>
      <c r="AS17" s="86"/>
      <c r="AT17" s="86"/>
      <c r="AU17" s="86"/>
    </row>
    <row r="18" spans="1:47" ht="14.25" customHeight="1">
      <c r="A18" s="36">
        <v>10</v>
      </c>
      <c r="B18" s="127" t="str">
        <f>ภาษาไทย!B18</f>
        <v>เด็กหญิงอริสา    ศรีสด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86"/>
      <c r="AR18" s="86"/>
      <c r="AS18" s="86"/>
      <c r="AT18" s="86"/>
      <c r="AU18" s="86"/>
    </row>
    <row r="19" spans="1:47" ht="14.25" customHeight="1">
      <c r="A19" s="36">
        <v>11</v>
      </c>
      <c r="B19" s="127" t="str">
        <f>ภาษาไทย!B19</f>
        <v>เด็กหญิงสุวรรวิสา   ราชกระโทก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86"/>
      <c r="AR19" s="86"/>
      <c r="AS19" s="86"/>
      <c r="AT19" s="86"/>
      <c r="AU19" s="86"/>
    </row>
    <row r="20" spans="1:47" ht="14.25" customHeight="1">
      <c r="A20" s="36">
        <v>12</v>
      </c>
      <c r="B20" s="127">
        <f>ภาษาไทย!B20</f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86"/>
      <c r="AR20" s="86"/>
      <c r="AS20" s="86"/>
      <c r="AT20" s="86"/>
      <c r="AU20" s="86"/>
    </row>
    <row r="21" spans="1:47" ht="14.25" customHeight="1">
      <c r="A21" s="36">
        <v>13</v>
      </c>
      <c r="B21" s="127">
        <f>ภาษาไทย!B21</f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86"/>
      <c r="AR21" s="86"/>
      <c r="AS21" s="86"/>
      <c r="AT21" s="86"/>
      <c r="AU21" s="86"/>
    </row>
    <row r="22" spans="1:47" ht="14.25" customHeight="1">
      <c r="A22" s="36">
        <v>14</v>
      </c>
      <c r="B22" s="147">
        <f>ภาษาไทย!B22</f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86"/>
      <c r="AR22" s="86"/>
      <c r="AS22" s="86"/>
      <c r="AT22" s="86"/>
      <c r="AU22" s="86"/>
    </row>
    <row r="23" spans="1:47" ht="14.25" customHeight="1">
      <c r="A23" s="36">
        <v>15</v>
      </c>
      <c r="B23" s="127">
        <f>ภาษาไทย!B23</f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86"/>
      <c r="AR23" s="86"/>
      <c r="AS23" s="86"/>
      <c r="AT23" s="86"/>
      <c r="AU23" s="86"/>
    </row>
    <row r="24" spans="1:47" ht="14.25" customHeight="1">
      <c r="A24" s="36">
        <v>16</v>
      </c>
      <c r="B24" s="127">
        <f>ภาษาไทย!B24</f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86"/>
      <c r="AR24" s="86"/>
      <c r="AS24" s="86"/>
      <c r="AT24" s="86"/>
      <c r="AU24" s="86"/>
    </row>
    <row r="25" spans="1:47" ht="14.25" customHeight="1">
      <c r="A25" s="36">
        <v>17</v>
      </c>
      <c r="B25" s="127">
        <f>ภาษาไทย!B25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86"/>
      <c r="AR25" s="86"/>
      <c r="AS25" s="86"/>
      <c r="AT25" s="86"/>
      <c r="AU25" s="86"/>
    </row>
    <row r="26" spans="1:47" ht="14.25" customHeight="1">
      <c r="A26" s="36">
        <v>18</v>
      </c>
      <c r="B26" s="127">
        <f>ภาษาไทย!B26</f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86"/>
      <c r="AR26" s="86"/>
      <c r="AS26" s="86"/>
      <c r="AT26" s="86"/>
      <c r="AU26" s="86"/>
    </row>
    <row r="27" spans="1:47" ht="14.25" customHeight="1">
      <c r="A27" s="36">
        <v>19</v>
      </c>
      <c r="B27" s="127">
        <f>ภาษาไทย!B27</f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86"/>
      <c r="AR27" s="86"/>
      <c r="AS27" s="86"/>
      <c r="AT27" s="86"/>
      <c r="AU27" s="86"/>
    </row>
    <row r="28" spans="1:47" ht="14.25" customHeight="1">
      <c r="A28" s="36">
        <v>20</v>
      </c>
      <c r="B28" s="127">
        <f>ภาษาไทย!B28</f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86"/>
      <c r="AR28" s="86"/>
      <c r="AS28" s="86"/>
      <c r="AT28" s="86"/>
      <c r="AU28" s="86"/>
    </row>
    <row r="29" spans="1:47" ht="14.25" customHeight="1">
      <c r="A29" s="36">
        <v>21</v>
      </c>
      <c r="B29" s="127">
        <f>ภาษาไทย!B29</f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86"/>
      <c r="AR29" s="86"/>
      <c r="AS29" s="86"/>
      <c r="AT29" s="86"/>
      <c r="AU29" s="86"/>
    </row>
    <row r="30" spans="1:47" ht="14.25" customHeight="1">
      <c r="A30" s="36">
        <v>22</v>
      </c>
      <c r="B30" s="127">
        <f>ภาษาไทย!B30</f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86"/>
      <c r="AR30" s="86"/>
      <c r="AS30" s="86"/>
      <c r="AT30" s="86"/>
      <c r="AU30" s="86"/>
    </row>
    <row r="31" spans="1:47" ht="14.25" customHeight="1">
      <c r="A31" s="36">
        <v>23</v>
      </c>
      <c r="B31" s="127">
        <f>ภาษาไทย!B31</f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86"/>
      <c r="AR31" s="86"/>
      <c r="AS31" s="86"/>
      <c r="AT31" s="86"/>
      <c r="AU31" s="86"/>
    </row>
    <row r="32" spans="1:47" ht="14.25" customHeight="1">
      <c r="A32" s="36">
        <v>24</v>
      </c>
      <c r="B32" s="127">
        <f>ภาษาไทย!B32</f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86"/>
      <c r="AR32" s="86"/>
      <c r="AS32" s="86"/>
      <c r="AT32" s="86"/>
      <c r="AU32" s="86"/>
    </row>
    <row r="33" spans="1:47" ht="14.25" customHeight="1">
      <c r="A33" s="36">
        <v>25</v>
      </c>
      <c r="B33" s="127">
        <f>ภาษาไทย!B33</f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86"/>
      <c r="AR33" s="86"/>
      <c r="AS33" s="86"/>
      <c r="AT33" s="86"/>
      <c r="AU33" s="86"/>
    </row>
    <row r="34" spans="1:47" ht="14.25" customHeight="1">
      <c r="A34" s="36">
        <v>26</v>
      </c>
      <c r="B34" s="127">
        <f>ภาษาไทย!B34</f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86"/>
      <c r="AR34" s="86"/>
      <c r="AS34" s="86"/>
      <c r="AT34" s="86"/>
      <c r="AU34" s="86"/>
    </row>
    <row r="35" spans="1:47" ht="14.25" customHeight="1">
      <c r="A35" s="36">
        <v>27</v>
      </c>
      <c r="B35" s="127">
        <f>ภาษาไทย!B35</f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86"/>
      <c r="AR35" s="86"/>
      <c r="AS35" s="86"/>
      <c r="AT35" s="86"/>
      <c r="AU35" s="86"/>
    </row>
    <row r="36" spans="1:47" ht="14.25" customHeight="1">
      <c r="A36" s="36">
        <v>28</v>
      </c>
      <c r="B36" s="127">
        <f>ภาษาไทย!B36</f>
        <v>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86"/>
      <c r="AR36" s="86"/>
      <c r="AS36" s="86"/>
      <c r="AT36" s="86"/>
      <c r="AU36" s="86"/>
    </row>
    <row r="37" spans="1:47" ht="14.25" customHeight="1">
      <c r="A37" s="36">
        <v>29</v>
      </c>
      <c r="B37" s="127">
        <f>ภาษาไทย!B37</f>
        <v>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86"/>
      <c r="AR37" s="86"/>
      <c r="AS37" s="86"/>
      <c r="AT37" s="86"/>
      <c r="AU37" s="86"/>
    </row>
    <row r="38" spans="1:47" ht="14.25" customHeight="1">
      <c r="A38" s="36">
        <v>30</v>
      </c>
      <c r="B38" s="127">
        <f>ภาษาไทย!B38</f>
        <v>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86"/>
      <c r="AR38" s="86"/>
      <c r="AS38" s="86"/>
      <c r="AT38" s="86"/>
      <c r="AU38" s="86"/>
    </row>
    <row r="39" spans="1:47" ht="14.25" customHeight="1">
      <c r="A39" s="36">
        <v>31</v>
      </c>
      <c r="B39" s="127">
        <f>ภาษาไทย!B39</f>
        <v>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86"/>
      <c r="AR39" s="86"/>
      <c r="AS39" s="86"/>
      <c r="AT39" s="86"/>
      <c r="AU39" s="86"/>
    </row>
    <row r="40" spans="1:47" ht="14.25" customHeight="1">
      <c r="A40" s="36">
        <v>32</v>
      </c>
      <c r="B40" s="127">
        <f>ภาษาไทย!B40</f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86"/>
      <c r="AR40" s="86"/>
      <c r="AS40" s="86"/>
      <c r="AT40" s="86"/>
      <c r="AU40" s="86"/>
    </row>
    <row r="41" spans="1:47" ht="14.25" customHeight="1">
      <c r="A41" s="36">
        <v>33</v>
      </c>
      <c r="B41" s="127">
        <f>ภาษาไทย!B41</f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86"/>
      <c r="AR41" s="86"/>
      <c r="AS41" s="86"/>
      <c r="AT41" s="86"/>
      <c r="AU41" s="86"/>
    </row>
    <row r="42" spans="1:47" ht="14.25" customHeight="1">
      <c r="A42" s="36">
        <v>34</v>
      </c>
      <c r="B42" s="127">
        <f>ภาษาไทย!B42</f>
        <v>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86"/>
      <c r="AR42" s="86"/>
      <c r="AS42" s="86"/>
      <c r="AT42" s="86"/>
      <c r="AU42" s="86"/>
    </row>
    <row r="43" spans="1:47" ht="14.25" customHeight="1">
      <c r="A43" s="36">
        <v>35</v>
      </c>
      <c r="B43" s="127">
        <f>ภาษาไทย!B43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86"/>
      <c r="AR43" s="86"/>
      <c r="AS43" s="86"/>
      <c r="AT43" s="86"/>
      <c r="AU43" s="86"/>
    </row>
    <row r="44" spans="1:47" ht="14.25" customHeight="1">
      <c r="A44" s="36">
        <v>36</v>
      </c>
      <c r="B44" s="127">
        <f>ภาษาไทย!B44</f>
        <v>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86"/>
      <c r="AR44" s="86"/>
      <c r="AS44" s="86"/>
      <c r="AT44" s="86"/>
      <c r="AU44" s="86"/>
    </row>
    <row r="45" spans="1:47" ht="14.25" customHeight="1">
      <c r="A45" s="36">
        <v>37</v>
      </c>
      <c r="B45" s="127">
        <f>ภาษาไทย!B45</f>
        <v>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86"/>
      <c r="AR45" s="86"/>
      <c r="AS45" s="86"/>
      <c r="AT45" s="86"/>
      <c r="AU45" s="86"/>
    </row>
    <row r="46" spans="1:47" ht="14.25" customHeight="1">
      <c r="A46" s="36">
        <v>38</v>
      </c>
      <c r="B46" s="127">
        <f>ภาษาไทย!B46</f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86"/>
      <c r="AR46" s="86"/>
      <c r="AS46" s="86"/>
      <c r="AT46" s="86"/>
      <c r="AU46" s="86"/>
    </row>
    <row r="47" spans="1:47" ht="14.25" customHeight="1">
      <c r="A47" s="36">
        <v>39</v>
      </c>
      <c r="B47" s="127">
        <f>ภาษาไทย!B47</f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86"/>
      <c r="AR47" s="86"/>
      <c r="AS47" s="86"/>
      <c r="AT47" s="86"/>
      <c r="AU47" s="86"/>
    </row>
    <row r="48" spans="1:47" ht="14.25" customHeight="1">
      <c r="A48" s="36">
        <v>40</v>
      </c>
      <c r="B48" s="127">
        <f>ภาษาไทย!B48</f>
        <v>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86"/>
      <c r="AR48" s="86"/>
      <c r="AS48" s="86"/>
      <c r="AT48" s="86"/>
      <c r="AU48" s="86"/>
    </row>
    <row r="49" spans="1:47" ht="14.25" customHeight="1">
      <c r="A49" s="36">
        <v>41</v>
      </c>
      <c r="B49" s="127">
        <f>ภาษาไทย!B49</f>
        <v>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86"/>
      <c r="AR49" s="86"/>
      <c r="AS49" s="86"/>
      <c r="AT49" s="86"/>
      <c r="AU49" s="86"/>
    </row>
    <row r="50" spans="1:47" ht="14.25" customHeight="1">
      <c r="A50" s="36">
        <v>42</v>
      </c>
      <c r="B50" s="127">
        <f>ภาษาไทย!B50</f>
        <v>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86"/>
      <c r="AR50" s="86"/>
      <c r="AS50" s="86"/>
      <c r="AT50" s="86"/>
      <c r="AU50" s="86"/>
    </row>
    <row r="51" spans="1:47" ht="14.25" customHeight="1">
      <c r="A51" s="36">
        <v>43</v>
      </c>
      <c r="B51" s="127">
        <f>ภาษาไทย!B51</f>
        <v>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86"/>
      <c r="AR51" s="86"/>
      <c r="AS51" s="86"/>
      <c r="AT51" s="86"/>
      <c r="AU51" s="86"/>
    </row>
    <row r="52" spans="1:47" ht="14.25" customHeight="1">
      <c r="A52" s="36">
        <v>44</v>
      </c>
      <c r="B52" s="127">
        <f>ภาษาไทย!B52</f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86"/>
      <c r="AR52" s="86"/>
      <c r="AS52" s="86"/>
      <c r="AT52" s="86"/>
      <c r="AU52" s="86"/>
    </row>
    <row r="53" spans="1:47" ht="14.25" customHeight="1">
      <c r="A53" s="36">
        <v>45</v>
      </c>
      <c r="B53" s="127">
        <f>ภาษาไทย!B53</f>
        <v>0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86"/>
      <c r="AR53" s="86"/>
      <c r="AS53" s="86"/>
      <c r="AT53" s="86"/>
      <c r="AU53" s="86"/>
    </row>
    <row r="54" spans="1:47" ht="14.25" customHeight="1">
      <c r="A54" s="36">
        <v>46</v>
      </c>
      <c r="B54" s="127">
        <f>ภาษาไทย!B54</f>
        <v>0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86"/>
      <c r="AR54" s="86"/>
      <c r="AS54" s="86"/>
      <c r="AT54" s="86"/>
      <c r="AU54" s="86"/>
    </row>
    <row r="55" spans="1:47" ht="14.25" customHeight="1">
      <c r="A55" s="36">
        <v>47</v>
      </c>
      <c r="B55" s="127">
        <f>ภาษาไทย!B55</f>
        <v>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86"/>
      <c r="AR55" s="86"/>
      <c r="AS55" s="86"/>
      <c r="AT55" s="86"/>
      <c r="AU55" s="86"/>
    </row>
    <row r="56" spans="1:47" ht="14.25" customHeight="1">
      <c r="A56" s="36">
        <v>48</v>
      </c>
      <c r="B56" s="127">
        <f>ภาษาไทย!B56</f>
        <v>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86"/>
      <c r="AR56" s="86"/>
      <c r="AS56" s="86"/>
      <c r="AT56" s="86"/>
      <c r="AU56" s="86"/>
    </row>
    <row r="57" spans="1:47" ht="14.25" customHeight="1">
      <c r="A57" s="36">
        <v>49</v>
      </c>
      <c r="B57" s="127">
        <f>ภาษาไทย!B57</f>
        <v>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86"/>
      <c r="AR57" s="86"/>
      <c r="AS57" s="86"/>
      <c r="AT57" s="86"/>
      <c r="AU57" s="86"/>
    </row>
    <row r="58" spans="1:47" ht="14.25" customHeight="1">
      <c r="A58" s="36">
        <v>50</v>
      </c>
      <c r="B58" s="127">
        <f>ภาษาไทย!B58</f>
        <v>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86"/>
      <c r="AR58" s="86"/>
      <c r="AS58" s="86"/>
      <c r="AT58" s="86"/>
      <c r="AU58" s="86"/>
    </row>
    <row r="59" spans="1:47" ht="14.25" customHeight="1">
      <c r="A59" s="36">
        <v>51</v>
      </c>
      <c r="B59" s="127">
        <f>ภาษาไทย!B59</f>
        <v>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86"/>
      <c r="AR59" s="86"/>
      <c r="AS59" s="86"/>
      <c r="AT59" s="86"/>
      <c r="AU59" s="86"/>
    </row>
    <row r="60" spans="1:47" ht="14.25" customHeight="1">
      <c r="A60" s="36">
        <v>52</v>
      </c>
      <c r="B60" s="127">
        <f>ภาษาไทย!B60</f>
        <v>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86"/>
      <c r="AR60" s="86"/>
      <c r="AS60" s="86"/>
      <c r="AT60" s="86"/>
      <c r="AU60" s="86"/>
    </row>
    <row r="61" spans="1:47" ht="14.25" customHeight="1">
      <c r="A61" s="36">
        <v>53</v>
      </c>
      <c r="B61" s="127">
        <f>ภาษาไทย!B61</f>
        <v>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86"/>
      <c r="AR61" s="86"/>
      <c r="AS61" s="86"/>
      <c r="AT61" s="86"/>
      <c r="AU61" s="86"/>
    </row>
    <row r="62" spans="1:47" ht="14.25" customHeight="1">
      <c r="A62" s="36">
        <v>54</v>
      </c>
      <c r="B62" s="127">
        <f>ภาษาไทย!B62</f>
        <v>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86"/>
      <c r="AR62" s="86"/>
      <c r="AS62" s="86"/>
      <c r="AT62" s="86"/>
      <c r="AU62" s="86"/>
    </row>
    <row r="63" spans="1:47" ht="14.25" customHeight="1">
      <c r="A63" s="36">
        <v>55</v>
      </c>
      <c r="B63" s="127">
        <f>ภาษาไทย!B63</f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86"/>
      <c r="AR63" s="86"/>
      <c r="AS63" s="86"/>
      <c r="AT63" s="86"/>
      <c r="AU63" s="86"/>
    </row>
    <row r="64" spans="1:47" ht="14.25" customHeight="1">
      <c r="A64" s="36">
        <v>56</v>
      </c>
      <c r="B64" s="127">
        <f>ภาษาไทย!B64</f>
        <v>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86"/>
      <c r="AR64" s="86"/>
      <c r="AS64" s="86"/>
      <c r="AT64" s="86"/>
      <c r="AU64" s="86"/>
    </row>
    <row r="65" spans="1:85" ht="14.25" customHeight="1">
      <c r="A65" s="36">
        <v>57</v>
      </c>
      <c r="B65" s="127">
        <f>ภาษาไทย!B65</f>
        <v>0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86"/>
      <c r="AR65" s="86"/>
      <c r="AS65" s="86"/>
      <c r="AT65" s="86"/>
      <c r="AU65" s="86"/>
    </row>
    <row r="66" spans="1:85" ht="14.25" customHeight="1">
      <c r="A66" s="36">
        <v>58</v>
      </c>
      <c r="B66" s="127">
        <f>ภาษาไทย!B66</f>
        <v>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86"/>
      <c r="AR66" s="86"/>
      <c r="AS66" s="86"/>
      <c r="AT66" s="86"/>
      <c r="AU66" s="86"/>
    </row>
    <row r="67" spans="1:85" ht="14.25" customHeight="1">
      <c r="A67" s="36">
        <v>59</v>
      </c>
      <c r="B67" s="127">
        <f>ภาษาไทย!B67</f>
        <v>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86"/>
      <c r="AR67" s="86"/>
      <c r="AS67" s="86"/>
      <c r="AT67" s="86"/>
      <c r="AU67" s="86"/>
    </row>
    <row r="68" spans="1:85" ht="14.25" customHeight="1">
      <c r="A68" s="39">
        <v>60</v>
      </c>
      <c r="B68" s="148">
        <f>ภาษาไทย!B68</f>
        <v>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86"/>
      <c r="AR68" s="86"/>
      <c r="AS68" s="86"/>
      <c r="AT68" s="86"/>
      <c r="AU68" s="86"/>
    </row>
    <row r="69" spans="1:85">
      <c r="A69" s="428" t="s">
        <v>11</v>
      </c>
      <c r="B69" s="428"/>
      <c r="C69" s="22">
        <f t="shared" ref="C69:AF69" si="0">COUNTIF(C9:C68,"1")</f>
        <v>0</v>
      </c>
      <c r="D69" s="22">
        <f t="shared" si="0"/>
        <v>0</v>
      </c>
      <c r="E69" s="22">
        <f t="shared" si="0"/>
        <v>0</v>
      </c>
      <c r="F69" s="22">
        <f t="shared" si="0"/>
        <v>0</v>
      </c>
      <c r="G69" s="22">
        <f t="shared" si="0"/>
        <v>0</v>
      </c>
      <c r="H69" s="22">
        <f t="shared" si="0"/>
        <v>0</v>
      </c>
      <c r="I69" s="22">
        <f t="shared" si="0"/>
        <v>0</v>
      </c>
      <c r="J69" s="22">
        <f t="shared" si="0"/>
        <v>1</v>
      </c>
      <c r="K69" s="22">
        <f t="shared" si="0"/>
        <v>0</v>
      </c>
      <c r="L69" s="22">
        <f t="shared" si="0"/>
        <v>0</v>
      </c>
      <c r="M69" s="22">
        <f t="shared" si="0"/>
        <v>1</v>
      </c>
      <c r="N69" s="22">
        <f t="shared" si="0"/>
        <v>0</v>
      </c>
      <c r="O69" s="22">
        <f t="shared" si="0"/>
        <v>0</v>
      </c>
      <c r="P69" s="22">
        <f t="shared" si="0"/>
        <v>1</v>
      </c>
      <c r="Q69" s="22">
        <f t="shared" si="0"/>
        <v>0</v>
      </c>
      <c r="R69" s="22">
        <f t="shared" si="0"/>
        <v>1</v>
      </c>
      <c r="S69" s="22">
        <f t="shared" si="0"/>
        <v>0</v>
      </c>
      <c r="T69" s="22">
        <f t="shared" si="0"/>
        <v>0</v>
      </c>
      <c r="U69" s="22">
        <f t="shared" si="0"/>
        <v>0</v>
      </c>
      <c r="V69" s="22">
        <f t="shared" si="0"/>
        <v>1</v>
      </c>
      <c r="W69" s="22">
        <f t="shared" si="0"/>
        <v>0</v>
      </c>
      <c r="X69" s="22">
        <f t="shared" si="0"/>
        <v>0</v>
      </c>
      <c r="Y69" s="22">
        <f t="shared" si="0"/>
        <v>0</v>
      </c>
      <c r="Z69" s="22">
        <f t="shared" si="0"/>
        <v>0</v>
      </c>
      <c r="AA69" s="22">
        <f t="shared" si="0"/>
        <v>1</v>
      </c>
      <c r="AB69" s="22">
        <f t="shared" si="0"/>
        <v>0</v>
      </c>
      <c r="AC69" s="22">
        <f t="shared" si="0"/>
        <v>0</v>
      </c>
      <c r="AD69" s="22">
        <f t="shared" si="0"/>
        <v>1</v>
      </c>
      <c r="AE69" s="22">
        <f t="shared" si="0"/>
        <v>0</v>
      </c>
      <c r="AF69" s="22">
        <f t="shared" si="0"/>
        <v>0</v>
      </c>
      <c r="AG69" s="22">
        <f t="shared" ref="AG69:AP69" si="1">COUNTIF(AG9:AG68,"1")</f>
        <v>1</v>
      </c>
      <c r="AH69" s="22">
        <f t="shared" si="1"/>
        <v>0</v>
      </c>
      <c r="AI69" s="22">
        <f t="shared" si="1"/>
        <v>0</v>
      </c>
      <c r="AJ69" s="22">
        <f t="shared" si="1"/>
        <v>2</v>
      </c>
      <c r="AK69" s="22">
        <f t="shared" si="1"/>
        <v>0</v>
      </c>
      <c r="AL69" s="22">
        <f t="shared" si="1"/>
        <v>0</v>
      </c>
      <c r="AM69" s="22">
        <f t="shared" si="1"/>
        <v>1</v>
      </c>
      <c r="AN69" s="22">
        <f t="shared" si="1"/>
        <v>1</v>
      </c>
      <c r="AO69" s="22">
        <f t="shared" si="1"/>
        <v>1</v>
      </c>
      <c r="AP69" s="22">
        <f t="shared" si="1"/>
        <v>0</v>
      </c>
      <c r="AQ69" s="215"/>
      <c r="AR69" s="215"/>
      <c r="AS69" s="215"/>
      <c r="AT69" s="216"/>
      <c r="AU69" s="216"/>
    </row>
    <row r="70" spans="1:85">
      <c r="A70" s="424" t="s">
        <v>12</v>
      </c>
      <c r="B70" s="424"/>
      <c r="C70" s="23">
        <f>COUNTIF(C9:C68,"2")</f>
        <v>1</v>
      </c>
      <c r="D70" s="23">
        <f>COUNTIF(D9:D68,"2")</f>
        <v>1</v>
      </c>
      <c r="E70" s="23">
        <f>COUNTIF(E9:E68,"2")</f>
        <v>1</v>
      </c>
      <c r="F70" s="23">
        <f t="shared" ref="F70:AF70" si="2">COUNTIF(F9:F68,"2")</f>
        <v>1</v>
      </c>
      <c r="G70" s="23">
        <f t="shared" si="2"/>
        <v>1</v>
      </c>
      <c r="H70" s="23">
        <f t="shared" si="2"/>
        <v>1</v>
      </c>
      <c r="I70" s="23">
        <f t="shared" si="2"/>
        <v>1</v>
      </c>
      <c r="J70" s="23">
        <f t="shared" si="2"/>
        <v>0</v>
      </c>
      <c r="K70" s="23">
        <f t="shared" si="2"/>
        <v>1</v>
      </c>
      <c r="L70" s="23">
        <f t="shared" si="2"/>
        <v>0</v>
      </c>
      <c r="M70" s="23">
        <f t="shared" si="2"/>
        <v>1</v>
      </c>
      <c r="N70" s="23">
        <f t="shared" si="2"/>
        <v>0</v>
      </c>
      <c r="O70" s="23">
        <f t="shared" si="2"/>
        <v>2</v>
      </c>
      <c r="P70" s="23">
        <f t="shared" si="2"/>
        <v>0</v>
      </c>
      <c r="Q70" s="23">
        <f t="shared" si="2"/>
        <v>1</v>
      </c>
      <c r="R70" s="23">
        <f t="shared" si="2"/>
        <v>0</v>
      </c>
      <c r="S70" s="23">
        <f t="shared" si="2"/>
        <v>1</v>
      </c>
      <c r="T70" s="23">
        <f t="shared" si="2"/>
        <v>1</v>
      </c>
      <c r="U70" s="23">
        <f t="shared" si="2"/>
        <v>2</v>
      </c>
      <c r="V70" s="23">
        <f t="shared" si="2"/>
        <v>0</v>
      </c>
      <c r="W70" s="23">
        <f t="shared" si="2"/>
        <v>2</v>
      </c>
      <c r="X70" s="23">
        <f t="shared" si="2"/>
        <v>0</v>
      </c>
      <c r="Y70" s="23">
        <f t="shared" si="2"/>
        <v>1</v>
      </c>
      <c r="Z70" s="23">
        <f t="shared" si="2"/>
        <v>0</v>
      </c>
      <c r="AA70" s="23">
        <f t="shared" si="2"/>
        <v>1</v>
      </c>
      <c r="AB70" s="23">
        <f t="shared" si="2"/>
        <v>0</v>
      </c>
      <c r="AC70" s="23">
        <f t="shared" si="2"/>
        <v>1</v>
      </c>
      <c r="AD70" s="23">
        <f t="shared" si="2"/>
        <v>0</v>
      </c>
      <c r="AE70" s="23">
        <f t="shared" si="2"/>
        <v>2</v>
      </c>
      <c r="AF70" s="23">
        <f t="shared" si="2"/>
        <v>1</v>
      </c>
      <c r="AG70" s="23">
        <f t="shared" ref="AG70:AP70" si="3">COUNTIF(AG9:AG68,"2")</f>
        <v>0</v>
      </c>
      <c r="AH70" s="23">
        <f t="shared" si="3"/>
        <v>1</v>
      </c>
      <c r="AI70" s="23">
        <f t="shared" si="3"/>
        <v>0</v>
      </c>
      <c r="AJ70" s="23">
        <f t="shared" si="3"/>
        <v>0</v>
      </c>
      <c r="AK70" s="23">
        <f t="shared" si="3"/>
        <v>1</v>
      </c>
      <c r="AL70" s="23">
        <f t="shared" si="3"/>
        <v>0</v>
      </c>
      <c r="AM70" s="23">
        <f t="shared" si="3"/>
        <v>1</v>
      </c>
      <c r="AN70" s="23">
        <f t="shared" si="3"/>
        <v>0</v>
      </c>
      <c r="AO70" s="23">
        <f t="shared" si="3"/>
        <v>0</v>
      </c>
      <c r="AP70" s="23">
        <f t="shared" si="3"/>
        <v>0</v>
      </c>
      <c r="AQ70" s="217"/>
      <c r="AR70" s="217"/>
      <c r="AS70" s="217"/>
      <c r="AT70" s="218"/>
      <c r="AU70" s="218"/>
    </row>
    <row r="71" spans="1:85" ht="15" customHeight="1">
      <c r="A71" s="424" t="s">
        <v>13</v>
      </c>
      <c r="B71" s="424"/>
      <c r="C71" s="23">
        <f t="shared" ref="C71:AF71" si="4">COUNTIF(C9:C68,"3")</f>
        <v>1</v>
      </c>
      <c r="D71" s="23">
        <f t="shared" si="4"/>
        <v>1</v>
      </c>
      <c r="E71" s="23">
        <f t="shared" si="4"/>
        <v>1</v>
      </c>
      <c r="F71" s="23">
        <f t="shared" si="4"/>
        <v>1</v>
      </c>
      <c r="G71" s="23">
        <f t="shared" si="4"/>
        <v>0</v>
      </c>
      <c r="H71" s="23">
        <f t="shared" si="4"/>
        <v>1</v>
      </c>
      <c r="I71" s="23">
        <f t="shared" si="4"/>
        <v>0</v>
      </c>
      <c r="J71" s="23">
        <f t="shared" si="4"/>
        <v>1</v>
      </c>
      <c r="K71" s="23">
        <f t="shared" si="4"/>
        <v>0</v>
      </c>
      <c r="L71" s="23">
        <f t="shared" si="4"/>
        <v>1</v>
      </c>
      <c r="M71" s="23">
        <f t="shared" si="4"/>
        <v>0</v>
      </c>
      <c r="N71" s="23">
        <f t="shared" si="4"/>
        <v>2</v>
      </c>
      <c r="O71" s="23">
        <f t="shared" si="4"/>
        <v>0</v>
      </c>
      <c r="P71" s="23">
        <f t="shared" si="4"/>
        <v>1</v>
      </c>
      <c r="Q71" s="23">
        <f t="shared" si="4"/>
        <v>1</v>
      </c>
      <c r="R71" s="23">
        <f t="shared" si="4"/>
        <v>1</v>
      </c>
      <c r="S71" s="23">
        <f t="shared" si="4"/>
        <v>1</v>
      </c>
      <c r="T71" s="23">
        <f t="shared" si="4"/>
        <v>1</v>
      </c>
      <c r="U71" s="23">
        <f t="shared" si="4"/>
        <v>0</v>
      </c>
      <c r="V71" s="23">
        <f t="shared" si="4"/>
        <v>1</v>
      </c>
      <c r="W71" s="23">
        <f t="shared" si="4"/>
        <v>0</v>
      </c>
      <c r="X71" s="23">
        <f t="shared" si="4"/>
        <v>1</v>
      </c>
      <c r="Y71" s="23">
        <f t="shared" si="4"/>
        <v>0</v>
      </c>
      <c r="Z71" s="23">
        <f t="shared" si="4"/>
        <v>2</v>
      </c>
      <c r="AA71" s="23">
        <f t="shared" si="4"/>
        <v>0</v>
      </c>
      <c r="AB71" s="23">
        <f t="shared" si="4"/>
        <v>1</v>
      </c>
      <c r="AC71" s="23">
        <f t="shared" si="4"/>
        <v>1</v>
      </c>
      <c r="AD71" s="23">
        <f t="shared" si="4"/>
        <v>1</v>
      </c>
      <c r="AE71" s="23">
        <f t="shared" si="4"/>
        <v>0</v>
      </c>
      <c r="AF71" s="23">
        <f t="shared" si="4"/>
        <v>0</v>
      </c>
      <c r="AG71" s="23">
        <f t="shared" ref="AG71:AP71" si="5">COUNTIF(AG9:AG68,"3")</f>
        <v>1</v>
      </c>
      <c r="AH71" s="23">
        <f t="shared" si="5"/>
        <v>0</v>
      </c>
      <c r="AI71" s="23">
        <f t="shared" si="5"/>
        <v>1</v>
      </c>
      <c r="AJ71" s="23">
        <f t="shared" si="5"/>
        <v>0</v>
      </c>
      <c r="AK71" s="23">
        <f t="shared" si="5"/>
        <v>1</v>
      </c>
      <c r="AL71" s="23">
        <f t="shared" si="5"/>
        <v>1</v>
      </c>
      <c r="AM71" s="23">
        <f t="shared" si="5"/>
        <v>0</v>
      </c>
      <c r="AN71" s="23">
        <f t="shared" si="5"/>
        <v>1</v>
      </c>
      <c r="AO71" s="23">
        <f t="shared" si="5"/>
        <v>1</v>
      </c>
      <c r="AP71" s="23">
        <f t="shared" si="5"/>
        <v>0</v>
      </c>
      <c r="AQ71" s="217"/>
      <c r="AR71" s="217"/>
      <c r="AS71" s="217"/>
      <c r="AT71" s="218"/>
      <c r="AU71" s="218"/>
    </row>
    <row r="72" spans="1:85" ht="15" customHeight="1">
      <c r="A72" s="424" t="s">
        <v>14</v>
      </c>
      <c r="B72" s="424"/>
      <c r="C72" s="23">
        <f t="shared" ref="C72:AF72" si="6">COUNTIF(C9:C68,"4")</f>
        <v>0</v>
      </c>
      <c r="D72" s="23">
        <f t="shared" si="6"/>
        <v>0</v>
      </c>
      <c r="E72" s="23">
        <f t="shared" si="6"/>
        <v>0</v>
      </c>
      <c r="F72" s="23">
        <f t="shared" si="6"/>
        <v>0</v>
      </c>
      <c r="G72" s="23">
        <f t="shared" si="6"/>
        <v>1</v>
      </c>
      <c r="H72" s="23">
        <f t="shared" si="6"/>
        <v>0</v>
      </c>
      <c r="I72" s="23">
        <f t="shared" si="6"/>
        <v>1</v>
      </c>
      <c r="J72" s="23">
        <f t="shared" si="6"/>
        <v>0</v>
      </c>
      <c r="K72" s="23">
        <f t="shared" si="6"/>
        <v>1</v>
      </c>
      <c r="L72" s="23">
        <f t="shared" si="6"/>
        <v>1</v>
      </c>
      <c r="M72" s="23">
        <f t="shared" si="6"/>
        <v>0</v>
      </c>
      <c r="N72" s="23">
        <f t="shared" si="6"/>
        <v>0</v>
      </c>
      <c r="O72" s="23">
        <f t="shared" si="6"/>
        <v>0</v>
      </c>
      <c r="P72" s="23">
        <f t="shared" si="6"/>
        <v>0</v>
      </c>
      <c r="Q72" s="23">
        <f t="shared" si="6"/>
        <v>0</v>
      </c>
      <c r="R72" s="23">
        <f t="shared" si="6"/>
        <v>0</v>
      </c>
      <c r="S72" s="23">
        <f t="shared" si="6"/>
        <v>0</v>
      </c>
      <c r="T72" s="23">
        <f t="shared" si="6"/>
        <v>0</v>
      </c>
      <c r="U72" s="23">
        <f t="shared" si="6"/>
        <v>0</v>
      </c>
      <c r="V72" s="23">
        <f t="shared" si="6"/>
        <v>0</v>
      </c>
      <c r="W72" s="23">
        <f t="shared" si="6"/>
        <v>0</v>
      </c>
      <c r="X72" s="23">
        <f t="shared" si="6"/>
        <v>1</v>
      </c>
      <c r="Y72" s="23">
        <f t="shared" si="6"/>
        <v>1</v>
      </c>
      <c r="Z72" s="23">
        <f t="shared" si="6"/>
        <v>0</v>
      </c>
      <c r="AA72" s="23">
        <f t="shared" si="6"/>
        <v>0</v>
      </c>
      <c r="AB72" s="23">
        <f t="shared" si="6"/>
        <v>1</v>
      </c>
      <c r="AC72" s="23">
        <f t="shared" si="6"/>
        <v>0</v>
      </c>
      <c r="AD72" s="23">
        <f t="shared" si="6"/>
        <v>0</v>
      </c>
      <c r="AE72" s="23">
        <f t="shared" si="6"/>
        <v>0</v>
      </c>
      <c r="AF72" s="23">
        <f t="shared" si="6"/>
        <v>1</v>
      </c>
      <c r="AG72" s="23">
        <f t="shared" ref="AG72:AP72" si="7">COUNTIF(AG9:AG68,"4")</f>
        <v>0</v>
      </c>
      <c r="AH72" s="23">
        <f t="shared" si="7"/>
        <v>1</v>
      </c>
      <c r="AI72" s="23">
        <f t="shared" si="7"/>
        <v>1</v>
      </c>
      <c r="AJ72" s="23">
        <f t="shared" si="7"/>
        <v>0</v>
      </c>
      <c r="AK72" s="23">
        <f t="shared" si="7"/>
        <v>0</v>
      </c>
      <c r="AL72" s="23">
        <f t="shared" si="7"/>
        <v>1</v>
      </c>
      <c r="AM72" s="23">
        <f t="shared" si="7"/>
        <v>0</v>
      </c>
      <c r="AN72" s="23">
        <f t="shared" si="7"/>
        <v>0</v>
      </c>
      <c r="AO72" s="23">
        <f t="shared" si="7"/>
        <v>0</v>
      </c>
      <c r="AP72" s="23">
        <f t="shared" si="7"/>
        <v>2</v>
      </c>
      <c r="AQ72" s="217"/>
      <c r="AR72" s="217"/>
      <c r="AS72" s="217"/>
      <c r="AT72" s="218"/>
      <c r="AU72" s="218"/>
    </row>
    <row r="73" spans="1:85" ht="15" customHeight="1">
      <c r="A73" s="425" t="s">
        <v>2</v>
      </c>
      <c r="B73" s="425"/>
      <c r="C73" s="24">
        <f t="shared" ref="C73:AF73" si="8">COUNTIF(C9:C68,"0")</f>
        <v>0</v>
      </c>
      <c r="D73" s="24">
        <f t="shared" si="8"/>
        <v>0</v>
      </c>
      <c r="E73" s="24">
        <f t="shared" si="8"/>
        <v>0</v>
      </c>
      <c r="F73" s="24">
        <f t="shared" si="8"/>
        <v>0</v>
      </c>
      <c r="G73" s="24">
        <f t="shared" si="8"/>
        <v>0</v>
      </c>
      <c r="H73" s="24">
        <f t="shared" si="8"/>
        <v>0</v>
      </c>
      <c r="I73" s="24">
        <f t="shared" si="8"/>
        <v>0</v>
      </c>
      <c r="J73" s="24">
        <f t="shared" si="8"/>
        <v>0</v>
      </c>
      <c r="K73" s="24">
        <f t="shared" si="8"/>
        <v>0</v>
      </c>
      <c r="L73" s="24">
        <f t="shared" si="8"/>
        <v>0</v>
      </c>
      <c r="M73" s="24">
        <f t="shared" si="8"/>
        <v>0</v>
      </c>
      <c r="N73" s="24">
        <f t="shared" si="8"/>
        <v>0</v>
      </c>
      <c r="O73" s="24">
        <f t="shared" si="8"/>
        <v>0</v>
      </c>
      <c r="P73" s="24">
        <f t="shared" si="8"/>
        <v>0</v>
      </c>
      <c r="Q73" s="24">
        <f t="shared" si="8"/>
        <v>0</v>
      </c>
      <c r="R73" s="24">
        <f t="shared" si="8"/>
        <v>0</v>
      </c>
      <c r="S73" s="24">
        <f t="shared" si="8"/>
        <v>0</v>
      </c>
      <c r="T73" s="24">
        <f t="shared" si="8"/>
        <v>0</v>
      </c>
      <c r="U73" s="24">
        <f t="shared" si="8"/>
        <v>0</v>
      </c>
      <c r="V73" s="24">
        <f t="shared" si="8"/>
        <v>0</v>
      </c>
      <c r="W73" s="24">
        <f t="shared" si="8"/>
        <v>0</v>
      </c>
      <c r="X73" s="24">
        <f t="shared" si="8"/>
        <v>0</v>
      </c>
      <c r="Y73" s="24">
        <f t="shared" si="8"/>
        <v>0</v>
      </c>
      <c r="Z73" s="24">
        <f t="shared" si="8"/>
        <v>0</v>
      </c>
      <c r="AA73" s="24">
        <f t="shared" si="8"/>
        <v>0</v>
      </c>
      <c r="AB73" s="24">
        <f t="shared" si="8"/>
        <v>0</v>
      </c>
      <c r="AC73" s="24">
        <f t="shared" si="8"/>
        <v>0</v>
      </c>
      <c r="AD73" s="24">
        <f t="shared" si="8"/>
        <v>0</v>
      </c>
      <c r="AE73" s="24">
        <f t="shared" si="8"/>
        <v>0</v>
      </c>
      <c r="AF73" s="24">
        <f t="shared" si="8"/>
        <v>0</v>
      </c>
      <c r="AG73" s="24">
        <f t="shared" ref="AG73:AP73" si="9">COUNTIF(AG9:AG68,"0")</f>
        <v>0</v>
      </c>
      <c r="AH73" s="24">
        <f t="shared" si="9"/>
        <v>0</v>
      </c>
      <c r="AI73" s="24">
        <f t="shared" si="9"/>
        <v>0</v>
      </c>
      <c r="AJ73" s="24">
        <f t="shared" si="9"/>
        <v>0</v>
      </c>
      <c r="AK73" s="24">
        <f t="shared" si="9"/>
        <v>0</v>
      </c>
      <c r="AL73" s="24">
        <f t="shared" si="9"/>
        <v>0</v>
      </c>
      <c r="AM73" s="24">
        <f t="shared" si="9"/>
        <v>0</v>
      </c>
      <c r="AN73" s="24">
        <f t="shared" si="9"/>
        <v>0</v>
      </c>
      <c r="AO73" s="24">
        <f t="shared" si="9"/>
        <v>0</v>
      </c>
      <c r="AP73" s="24">
        <f t="shared" si="9"/>
        <v>0</v>
      </c>
      <c r="AQ73" s="219"/>
      <c r="AR73" s="219"/>
      <c r="AS73" s="219"/>
      <c r="AT73" s="220"/>
      <c r="AU73" s="220"/>
    </row>
    <row r="74" spans="1:85" ht="15" customHeight="1">
      <c r="A74" s="429" t="s">
        <v>3</v>
      </c>
      <c r="B74" s="429"/>
      <c r="C74" s="25">
        <f t="shared" ref="C74:AE74" si="10">SUM(C69:C73)</f>
        <v>2</v>
      </c>
      <c r="D74" s="25">
        <f t="shared" si="10"/>
        <v>2</v>
      </c>
      <c r="E74" s="25">
        <f t="shared" si="10"/>
        <v>2</v>
      </c>
      <c r="F74" s="25">
        <f t="shared" si="10"/>
        <v>2</v>
      </c>
      <c r="G74" s="25">
        <f t="shared" si="10"/>
        <v>2</v>
      </c>
      <c r="H74" s="25">
        <f t="shared" si="10"/>
        <v>2</v>
      </c>
      <c r="I74" s="25">
        <f t="shared" si="10"/>
        <v>2</v>
      </c>
      <c r="J74" s="25">
        <f t="shared" si="10"/>
        <v>2</v>
      </c>
      <c r="K74" s="25">
        <f t="shared" si="10"/>
        <v>2</v>
      </c>
      <c r="L74" s="25">
        <f t="shared" si="10"/>
        <v>2</v>
      </c>
      <c r="M74" s="25">
        <f t="shared" si="10"/>
        <v>2</v>
      </c>
      <c r="N74" s="25">
        <f t="shared" si="10"/>
        <v>2</v>
      </c>
      <c r="O74" s="25">
        <f t="shared" si="10"/>
        <v>2</v>
      </c>
      <c r="P74" s="25">
        <f t="shared" si="10"/>
        <v>2</v>
      </c>
      <c r="Q74" s="25">
        <f t="shared" si="10"/>
        <v>2</v>
      </c>
      <c r="R74" s="25">
        <f t="shared" si="10"/>
        <v>2</v>
      </c>
      <c r="S74" s="25">
        <f t="shared" si="10"/>
        <v>2</v>
      </c>
      <c r="T74" s="25">
        <f t="shared" si="10"/>
        <v>2</v>
      </c>
      <c r="U74" s="25">
        <f t="shared" si="10"/>
        <v>2</v>
      </c>
      <c r="V74" s="25">
        <f t="shared" si="10"/>
        <v>2</v>
      </c>
      <c r="W74" s="25">
        <f t="shared" si="10"/>
        <v>2</v>
      </c>
      <c r="X74" s="25">
        <f t="shared" si="10"/>
        <v>2</v>
      </c>
      <c r="Y74" s="25">
        <f t="shared" si="10"/>
        <v>2</v>
      </c>
      <c r="Z74" s="25">
        <f t="shared" si="10"/>
        <v>2</v>
      </c>
      <c r="AA74" s="25">
        <f t="shared" si="10"/>
        <v>2</v>
      </c>
      <c r="AB74" s="25">
        <f t="shared" si="10"/>
        <v>2</v>
      </c>
      <c r="AC74" s="25">
        <f t="shared" si="10"/>
        <v>2</v>
      </c>
      <c r="AD74" s="25">
        <f t="shared" si="10"/>
        <v>2</v>
      </c>
      <c r="AE74" s="25">
        <f t="shared" si="10"/>
        <v>2</v>
      </c>
      <c r="AF74" s="25">
        <f>SUM(AF69:AF73)</f>
        <v>2</v>
      </c>
      <c r="AG74" s="25">
        <f t="shared" ref="AG74:AP74" si="11">SUM(AG69:AG73)</f>
        <v>2</v>
      </c>
      <c r="AH74" s="25">
        <f t="shared" si="11"/>
        <v>2</v>
      </c>
      <c r="AI74" s="25">
        <f t="shared" si="11"/>
        <v>2</v>
      </c>
      <c r="AJ74" s="25">
        <f t="shared" si="11"/>
        <v>2</v>
      </c>
      <c r="AK74" s="25">
        <f t="shared" si="11"/>
        <v>2</v>
      </c>
      <c r="AL74" s="25">
        <f t="shared" si="11"/>
        <v>2</v>
      </c>
      <c r="AM74" s="25">
        <f t="shared" si="11"/>
        <v>2</v>
      </c>
      <c r="AN74" s="25">
        <f t="shared" si="11"/>
        <v>2</v>
      </c>
      <c r="AO74" s="25">
        <f t="shared" si="11"/>
        <v>2</v>
      </c>
      <c r="AP74" s="25">
        <f t="shared" si="11"/>
        <v>2</v>
      </c>
      <c r="AQ74" s="25"/>
      <c r="AR74" s="25"/>
      <c r="AS74" s="25"/>
      <c r="AT74" s="25"/>
      <c r="AU74" s="25"/>
    </row>
    <row r="75" spans="1:85" ht="15" customHeight="1">
      <c r="A75" s="26">
        <f>ภาษาไทย!$A$75</f>
        <v>11</v>
      </c>
      <c r="B75" s="27" t="s">
        <v>15</v>
      </c>
      <c r="C75" s="28">
        <f>COUNTIF(C9:C68,C7)</f>
        <v>1</v>
      </c>
      <c r="D75" s="28">
        <f t="shared" ref="D75:AU75" si="12">COUNTIF(D9:D68,D7)</f>
        <v>1</v>
      </c>
      <c r="E75" s="28">
        <f t="shared" si="12"/>
        <v>1</v>
      </c>
      <c r="F75" s="28">
        <f t="shared" si="12"/>
        <v>1</v>
      </c>
      <c r="G75" s="28">
        <f t="shared" si="12"/>
        <v>1</v>
      </c>
      <c r="H75" s="28">
        <f t="shared" si="12"/>
        <v>1</v>
      </c>
      <c r="I75" s="28">
        <f t="shared" si="12"/>
        <v>1</v>
      </c>
      <c r="J75" s="28">
        <f t="shared" si="12"/>
        <v>1</v>
      </c>
      <c r="K75" s="28">
        <f t="shared" si="12"/>
        <v>1</v>
      </c>
      <c r="L75" s="28">
        <f t="shared" si="12"/>
        <v>1</v>
      </c>
      <c r="M75" s="28">
        <f t="shared" si="12"/>
        <v>1</v>
      </c>
      <c r="N75" s="28">
        <f t="shared" si="12"/>
        <v>2</v>
      </c>
      <c r="O75" s="28">
        <f t="shared" si="12"/>
        <v>2</v>
      </c>
      <c r="P75" s="28">
        <f t="shared" si="12"/>
        <v>1</v>
      </c>
      <c r="Q75" s="28">
        <f t="shared" si="12"/>
        <v>1</v>
      </c>
      <c r="R75" s="28">
        <f t="shared" si="12"/>
        <v>1</v>
      </c>
      <c r="S75" s="28">
        <f t="shared" si="12"/>
        <v>1</v>
      </c>
      <c r="T75" s="28">
        <f t="shared" si="12"/>
        <v>1</v>
      </c>
      <c r="U75" s="28">
        <f t="shared" si="12"/>
        <v>2</v>
      </c>
      <c r="V75" s="28">
        <f t="shared" si="12"/>
        <v>1</v>
      </c>
      <c r="W75" s="28">
        <f t="shared" si="12"/>
        <v>2</v>
      </c>
      <c r="X75" s="28">
        <f t="shared" si="12"/>
        <v>1</v>
      </c>
      <c r="Y75" s="28">
        <f t="shared" si="12"/>
        <v>1</v>
      </c>
      <c r="Z75" s="28">
        <f t="shared" si="12"/>
        <v>2</v>
      </c>
      <c r="AA75" s="28">
        <f t="shared" si="12"/>
        <v>1</v>
      </c>
      <c r="AB75" s="28">
        <f t="shared" si="12"/>
        <v>1</v>
      </c>
      <c r="AC75" s="28">
        <f t="shared" si="12"/>
        <v>1</v>
      </c>
      <c r="AD75" s="28">
        <f t="shared" si="12"/>
        <v>1</v>
      </c>
      <c r="AE75" s="28">
        <f t="shared" si="12"/>
        <v>2</v>
      </c>
      <c r="AF75" s="28">
        <f t="shared" si="12"/>
        <v>1</v>
      </c>
      <c r="AG75" s="28">
        <f t="shared" ref="AG75:AS75" si="13">COUNTIF(AG9:AG68,AG7)</f>
        <v>1</v>
      </c>
      <c r="AH75" s="28">
        <f t="shared" si="13"/>
        <v>1</v>
      </c>
      <c r="AI75" s="28">
        <f t="shared" si="13"/>
        <v>1</v>
      </c>
      <c r="AJ75" s="28">
        <f t="shared" si="13"/>
        <v>2</v>
      </c>
      <c r="AK75" s="28">
        <f t="shared" si="13"/>
        <v>1</v>
      </c>
      <c r="AL75" s="28">
        <f t="shared" si="13"/>
        <v>1</v>
      </c>
      <c r="AM75" s="28">
        <f t="shared" si="13"/>
        <v>1</v>
      </c>
      <c r="AN75" s="28">
        <f t="shared" si="13"/>
        <v>1</v>
      </c>
      <c r="AO75" s="28">
        <f t="shared" si="13"/>
        <v>1</v>
      </c>
      <c r="AP75" s="28">
        <f t="shared" si="13"/>
        <v>2</v>
      </c>
      <c r="AQ75" s="28">
        <f t="shared" si="13"/>
        <v>1</v>
      </c>
      <c r="AR75" s="28">
        <f t="shared" si="13"/>
        <v>1</v>
      </c>
      <c r="AS75" s="28">
        <f t="shared" si="13"/>
        <v>1</v>
      </c>
      <c r="AT75" s="28">
        <f t="shared" si="12"/>
        <v>1</v>
      </c>
      <c r="AU75" s="28">
        <f t="shared" si="12"/>
        <v>1</v>
      </c>
    </row>
    <row r="76" spans="1:85" ht="29.25" customHeight="1">
      <c r="A76" s="427" t="s">
        <v>6</v>
      </c>
      <c r="B76" s="427"/>
      <c r="C76" s="29">
        <f>C75*100/$A$75</f>
        <v>9.0909090909090917</v>
      </c>
      <c r="D76" s="29">
        <f t="shared" ref="D76:AF76" si="14">D75*100/$A$75</f>
        <v>9.0909090909090917</v>
      </c>
      <c r="E76" s="29">
        <f t="shared" si="14"/>
        <v>9.0909090909090917</v>
      </c>
      <c r="F76" s="29">
        <f t="shared" si="14"/>
        <v>9.0909090909090917</v>
      </c>
      <c r="G76" s="29">
        <f t="shared" si="14"/>
        <v>9.0909090909090917</v>
      </c>
      <c r="H76" s="29">
        <f t="shared" si="14"/>
        <v>9.0909090909090917</v>
      </c>
      <c r="I76" s="29">
        <f t="shared" si="14"/>
        <v>9.0909090909090917</v>
      </c>
      <c r="J76" s="29">
        <f t="shared" si="14"/>
        <v>9.0909090909090917</v>
      </c>
      <c r="K76" s="29">
        <f t="shared" si="14"/>
        <v>9.0909090909090917</v>
      </c>
      <c r="L76" s="29">
        <f t="shared" si="14"/>
        <v>9.0909090909090917</v>
      </c>
      <c r="M76" s="29">
        <f t="shared" si="14"/>
        <v>9.0909090909090917</v>
      </c>
      <c r="N76" s="29">
        <f t="shared" si="14"/>
        <v>18.181818181818183</v>
      </c>
      <c r="O76" s="29">
        <f t="shared" si="14"/>
        <v>18.181818181818183</v>
      </c>
      <c r="P76" s="29">
        <f t="shared" si="14"/>
        <v>9.0909090909090917</v>
      </c>
      <c r="Q76" s="29">
        <f t="shared" si="14"/>
        <v>9.0909090909090917</v>
      </c>
      <c r="R76" s="29">
        <f t="shared" si="14"/>
        <v>9.0909090909090917</v>
      </c>
      <c r="S76" s="29">
        <f t="shared" si="14"/>
        <v>9.0909090909090917</v>
      </c>
      <c r="T76" s="29">
        <f t="shared" si="14"/>
        <v>9.0909090909090917</v>
      </c>
      <c r="U76" s="29">
        <f t="shared" si="14"/>
        <v>18.181818181818183</v>
      </c>
      <c r="V76" s="29">
        <f t="shared" si="14"/>
        <v>9.0909090909090917</v>
      </c>
      <c r="W76" s="29">
        <f t="shared" si="14"/>
        <v>18.181818181818183</v>
      </c>
      <c r="X76" s="29">
        <f t="shared" si="14"/>
        <v>9.0909090909090917</v>
      </c>
      <c r="Y76" s="29">
        <f t="shared" si="14"/>
        <v>9.0909090909090917</v>
      </c>
      <c r="Z76" s="29">
        <f t="shared" si="14"/>
        <v>18.181818181818183</v>
      </c>
      <c r="AA76" s="29">
        <f t="shared" si="14"/>
        <v>9.0909090909090917</v>
      </c>
      <c r="AB76" s="29">
        <f t="shared" si="14"/>
        <v>9.0909090909090917</v>
      </c>
      <c r="AC76" s="29">
        <f t="shared" si="14"/>
        <v>9.0909090909090917</v>
      </c>
      <c r="AD76" s="29">
        <f t="shared" si="14"/>
        <v>9.0909090909090917</v>
      </c>
      <c r="AE76" s="29">
        <f t="shared" si="14"/>
        <v>18.181818181818183</v>
      </c>
      <c r="AF76" s="29">
        <f t="shared" si="14"/>
        <v>9.0909090909090917</v>
      </c>
      <c r="AG76" s="29">
        <f t="shared" ref="AG76:AU76" si="15">AG75*100/$A$75</f>
        <v>9.0909090909090917</v>
      </c>
      <c r="AH76" s="29">
        <f t="shared" si="15"/>
        <v>9.0909090909090917</v>
      </c>
      <c r="AI76" s="29">
        <f t="shared" si="15"/>
        <v>9.0909090909090917</v>
      </c>
      <c r="AJ76" s="29">
        <f t="shared" si="15"/>
        <v>18.181818181818183</v>
      </c>
      <c r="AK76" s="29">
        <f t="shared" si="15"/>
        <v>9.0909090909090917</v>
      </c>
      <c r="AL76" s="29">
        <f t="shared" si="15"/>
        <v>9.0909090909090917</v>
      </c>
      <c r="AM76" s="29">
        <f t="shared" si="15"/>
        <v>9.0909090909090917</v>
      </c>
      <c r="AN76" s="29">
        <f t="shared" si="15"/>
        <v>9.0909090909090917</v>
      </c>
      <c r="AO76" s="29">
        <f t="shared" si="15"/>
        <v>9.0909090909090917</v>
      </c>
      <c r="AP76" s="29">
        <f t="shared" si="15"/>
        <v>18.181818181818183</v>
      </c>
      <c r="AQ76" s="29">
        <f t="shared" si="15"/>
        <v>9.0909090909090917</v>
      </c>
      <c r="AR76" s="29">
        <f t="shared" si="15"/>
        <v>9.0909090909090917</v>
      </c>
      <c r="AS76" s="29">
        <f t="shared" si="15"/>
        <v>9.0909090909090917</v>
      </c>
      <c r="AT76" s="29">
        <f t="shared" si="15"/>
        <v>9.0909090909090917</v>
      </c>
      <c r="AU76" s="29">
        <f t="shared" si="15"/>
        <v>9.0909090909090917</v>
      </c>
    </row>
    <row r="77" spans="1:85" s="3" customFormat="1" ht="17.25" customHeight="1">
      <c r="A77" s="430" t="s">
        <v>16</v>
      </c>
      <c r="B77" s="430"/>
      <c r="C77" s="30">
        <f>COUNTIF(C9:C68,"&gt;4")</f>
        <v>0</v>
      </c>
      <c r="D77" s="30">
        <f t="shared" ref="D77:AF77" si="16">COUNTIF(D9:D68,"&gt;4")</f>
        <v>0</v>
      </c>
      <c r="E77" s="30">
        <f t="shared" si="16"/>
        <v>0</v>
      </c>
      <c r="F77" s="30">
        <f t="shared" si="16"/>
        <v>0</v>
      </c>
      <c r="G77" s="30">
        <f t="shared" si="16"/>
        <v>0</v>
      </c>
      <c r="H77" s="30">
        <f t="shared" si="16"/>
        <v>0</v>
      </c>
      <c r="I77" s="30">
        <f t="shared" si="16"/>
        <v>0</v>
      </c>
      <c r="J77" s="30">
        <f t="shared" si="16"/>
        <v>0</v>
      </c>
      <c r="K77" s="30">
        <f t="shared" si="16"/>
        <v>0</v>
      </c>
      <c r="L77" s="30">
        <f t="shared" si="16"/>
        <v>0</v>
      </c>
      <c r="M77" s="30">
        <f t="shared" si="16"/>
        <v>0</v>
      </c>
      <c r="N77" s="30">
        <f t="shared" si="16"/>
        <v>0</v>
      </c>
      <c r="O77" s="30">
        <f t="shared" si="16"/>
        <v>0</v>
      </c>
      <c r="P77" s="30">
        <f t="shared" si="16"/>
        <v>0</v>
      </c>
      <c r="Q77" s="30">
        <f t="shared" si="16"/>
        <v>0</v>
      </c>
      <c r="R77" s="30">
        <f t="shared" si="16"/>
        <v>0</v>
      </c>
      <c r="S77" s="30">
        <f t="shared" si="16"/>
        <v>0</v>
      </c>
      <c r="T77" s="30">
        <f t="shared" si="16"/>
        <v>0</v>
      </c>
      <c r="U77" s="30">
        <f t="shared" si="16"/>
        <v>0</v>
      </c>
      <c r="V77" s="30">
        <f t="shared" si="16"/>
        <v>0</v>
      </c>
      <c r="W77" s="30">
        <f t="shared" si="16"/>
        <v>0</v>
      </c>
      <c r="X77" s="30">
        <f t="shared" si="16"/>
        <v>0</v>
      </c>
      <c r="Y77" s="30">
        <f t="shared" si="16"/>
        <v>0</v>
      </c>
      <c r="Z77" s="30">
        <f t="shared" si="16"/>
        <v>0</v>
      </c>
      <c r="AA77" s="30">
        <f t="shared" si="16"/>
        <v>0</v>
      </c>
      <c r="AB77" s="30">
        <f t="shared" si="16"/>
        <v>0</v>
      </c>
      <c r="AC77" s="30">
        <f t="shared" si="16"/>
        <v>0</v>
      </c>
      <c r="AD77" s="30">
        <f t="shared" si="16"/>
        <v>0</v>
      </c>
      <c r="AE77" s="30">
        <f t="shared" si="16"/>
        <v>0</v>
      </c>
      <c r="AF77" s="30">
        <f t="shared" si="16"/>
        <v>0</v>
      </c>
      <c r="AG77" s="30">
        <f t="shared" ref="AG77:AP77" si="17">COUNTIF(AG9:AG68,"&gt;4")</f>
        <v>0</v>
      </c>
      <c r="AH77" s="30">
        <f t="shared" si="17"/>
        <v>0</v>
      </c>
      <c r="AI77" s="30">
        <f t="shared" si="17"/>
        <v>0</v>
      </c>
      <c r="AJ77" s="30">
        <f t="shared" si="17"/>
        <v>0</v>
      </c>
      <c r="AK77" s="30">
        <f t="shared" si="17"/>
        <v>0</v>
      </c>
      <c r="AL77" s="30">
        <f t="shared" si="17"/>
        <v>0</v>
      </c>
      <c r="AM77" s="30">
        <f t="shared" si="17"/>
        <v>0</v>
      </c>
      <c r="AN77" s="30">
        <f t="shared" si="17"/>
        <v>0</v>
      </c>
      <c r="AO77" s="30">
        <f t="shared" si="17"/>
        <v>0</v>
      </c>
      <c r="AP77" s="30">
        <f t="shared" si="17"/>
        <v>0</v>
      </c>
      <c r="AQ77" s="30"/>
      <c r="AR77" s="30"/>
      <c r="AS77" s="30"/>
      <c r="AT77" s="30"/>
      <c r="AU77" s="30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</row>
    <row r="78" spans="1:85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</row>
    <row r="79" spans="1:85" s="3" customFormat="1" ht="17.25" customHeight="1">
      <c r="A79" s="431" t="s">
        <v>4</v>
      </c>
      <c r="B79" s="43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</row>
    <row r="80" spans="1:85" ht="16.5" customHeight="1">
      <c r="A80" s="1">
        <v>1</v>
      </c>
      <c r="B80" s="58" t="s">
        <v>19</v>
      </c>
      <c r="AT80" s="58"/>
      <c r="AU80" s="58"/>
    </row>
    <row r="81" spans="1:85" ht="16.5" customHeight="1">
      <c r="A81" s="1">
        <v>2</v>
      </c>
      <c r="B81" s="56" t="s">
        <v>51</v>
      </c>
      <c r="AT81" s="58"/>
      <c r="AU81" s="58"/>
    </row>
    <row r="82" spans="1:85" ht="16.5" customHeight="1">
      <c r="A82" s="1">
        <v>3</v>
      </c>
      <c r="B82" s="56" t="s">
        <v>53</v>
      </c>
      <c r="AT82" s="58"/>
      <c r="AU82" s="58"/>
    </row>
    <row r="83" spans="1:85" ht="16.5" customHeight="1">
      <c r="A83" s="1">
        <v>4</v>
      </c>
      <c r="B83" s="58" t="s">
        <v>54</v>
      </c>
      <c r="AT83" s="58"/>
      <c r="AU83" s="58"/>
    </row>
    <row r="84" spans="1:85">
      <c r="A84" s="1">
        <v>5</v>
      </c>
      <c r="B84" s="58" t="s">
        <v>17</v>
      </c>
      <c r="AT84" s="58"/>
      <c r="AU84" s="58"/>
    </row>
    <row r="88" spans="1:85" s="57" customFormat="1" ht="16.5" customHeight="1">
      <c r="A88" s="422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วิเคราะห์ผลการตอบของนักเรียนชั้นมัธยมศึกษาปีที่ 3   จากการสอบ Pre O-NET  ปีการศึกษา   2558</v>
      </c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56"/>
      <c r="Z88" s="56"/>
      <c r="AA88" s="56"/>
      <c r="AB88" s="56"/>
      <c r="AC88" s="56"/>
      <c r="AD88" s="56"/>
      <c r="AE88" s="56"/>
      <c r="AF88" s="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BM88" s="289"/>
      <c r="BN88" s="289"/>
      <c r="BO88" s="289"/>
      <c r="BP88" s="289"/>
      <c r="BQ88" s="289"/>
      <c r="BR88" s="289"/>
      <c r="BS88" s="289"/>
      <c r="BT88" s="289"/>
      <c r="BU88" s="289"/>
      <c r="BW88" s="226"/>
      <c r="BX88" s="226"/>
      <c r="BY88" s="226"/>
      <c r="BZ88" s="226"/>
      <c r="CA88" s="226"/>
      <c r="CB88" s="226"/>
      <c r="CC88" s="226"/>
      <c r="CD88" s="226"/>
      <c r="CE88" s="226"/>
      <c r="CF88" s="226"/>
      <c r="CG88" s="226"/>
    </row>
    <row r="89" spans="1:85" s="57" customFormat="1" ht="16.5" customHeight="1">
      <c r="A89" s="416" t="str">
        <f>A2</f>
        <v>กลุ่มสาระการเรียนรู้วิทยาศาสตร์</v>
      </c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56"/>
      <c r="Z89" s="56"/>
      <c r="AA89" s="56"/>
      <c r="AB89" s="56"/>
      <c r="AC89" s="56"/>
      <c r="AD89" s="56"/>
      <c r="AE89" s="56"/>
      <c r="AF89" s="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BM89" s="289"/>
      <c r="BN89" s="289"/>
      <c r="BO89" s="289"/>
      <c r="BP89" s="289"/>
      <c r="BQ89" s="289"/>
      <c r="BR89" s="289"/>
      <c r="BS89" s="289"/>
      <c r="BT89" s="289"/>
      <c r="BU89" s="289"/>
      <c r="BW89" s="226"/>
      <c r="BX89" s="226"/>
      <c r="BY89" s="226"/>
      <c r="BZ89" s="226"/>
      <c r="CA89" s="226"/>
      <c r="CB89" s="226"/>
      <c r="CC89" s="226"/>
      <c r="CD89" s="226"/>
      <c r="CE89" s="226"/>
      <c r="CF89" s="226"/>
      <c r="CG89" s="226"/>
    </row>
    <row r="90" spans="1:85" s="57" customFormat="1" ht="16.5" customHeight="1">
      <c r="A90" s="422" t="str">
        <f>A3</f>
        <v>โรงเรียนบ้านกุดโบสถ์   ศูนย์พัฒนาคุณภาพและมาตรฐานการศึกษา  ชมตะวัน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56"/>
      <c r="Z90" s="56"/>
      <c r="AA90" s="56"/>
      <c r="AB90" s="56"/>
      <c r="AC90" s="56"/>
      <c r="AD90" s="56"/>
      <c r="AE90" s="56"/>
      <c r="AF90" s="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BM90" s="289"/>
      <c r="BN90" s="289"/>
      <c r="BO90" s="289"/>
      <c r="BP90" s="289"/>
      <c r="BQ90" s="289"/>
      <c r="BR90" s="289"/>
      <c r="BS90" s="289"/>
      <c r="BT90" s="289"/>
      <c r="BU90" s="289"/>
      <c r="BW90" s="226"/>
      <c r="BX90" s="226"/>
      <c r="BY90" s="226"/>
      <c r="BZ90" s="226"/>
      <c r="CA90" s="226"/>
      <c r="CB90" s="226"/>
      <c r="CC90" s="226"/>
      <c r="CD90" s="226"/>
      <c r="CE90" s="226"/>
      <c r="CF90" s="226"/>
      <c r="CG90" s="226"/>
    </row>
    <row r="91" spans="1:85" s="57" customFormat="1" ht="16.5" customHeight="1">
      <c r="A91" s="417" t="str">
        <f>A4</f>
        <v>สำนักงานเขตพื้นที่การศึกษาประถมศึกษานครราชสีมา เขต 3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56"/>
      <c r="Z91" s="56"/>
      <c r="AA91" s="56"/>
      <c r="AB91" s="56"/>
      <c r="AC91" s="56"/>
      <c r="AD91" s="56"/>
      <c r="AE91" s="56"/>
      <c r="AF91" s="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BM91" s="289"/>
      <c r="BN91" s="289"/>
      <c r="BO91" s="289"/>
      <c r="BP91" s="289"/>
      <c r="BQ91" s="289"/>
      <c r="BR91" s="289"/>
      <c r="BS91" s="289"/>
      <c r="BT91" s="289"/>
      <c r="BU91" s="289"/>
      <c r="BW91" s="379" t="s">
        <v>81</v>
      </c>
      <c r="BX91" s="379"/>
      <c r="BY91" s="379"/>
      <c r="BZ91" s="379"/>
      <c r="CA91" s="379"/>
      <c r="CB91" s="379"/>
      <c r="CC91" s="379"/>
      <c r="CD91" s="379"/>
      <c r="CE91" s="379"/>
      <c r="CF91" s="379"/>
      <c r="CG91" s="379"/>
    </row>
    <row r="92" spans="1:85" ht="15" customHeight="1">
      <c r="A92" s="418" t="s">
        <v>0</v>
      </c>
      <c r="B92" s="45"/>
      <c r="C92" s="434" t="s">
        <v>1</v>
      </c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6"/>
      <c r="BW92" s="229">
        <v>1</v>
      </c>
      <c r="BX92" s="230">
        <v>2</v>
      </c>
      <c r="BY92" s="231">
        <v>3</v>
      </c>
      <c r="BZ92" s="232">
        <v>4</v>
      </c>
      <c r="CA92" s="233">
        <v>5</v>
      </c>
      <c r="CB92" s="349">
        <v>7</v>
      </c>
      <c r="CC92" s="269"/>
      <c r="CD92" s="233"/>
      <c r="CE92" s="229" t="s">
        <v>104</v>
      </c>
      <c r="CF92" s="433" t="s">
        <v>87</v>
      </c>
      <c r="CG92" s="387" t="s">
        <v>10</v>
      </c>
    </row>
    <row r="93" spans="1:85" ht="15" customHeight="1">
      <c r="A93" s="419"/>
      <c r="B93" s="31" t="str">
        <f t="shared" ref="B93:AU95" si="18">B6</f>
        <v>คะแนน</v>
      </c>
      <c r="C93" s="60">
        <f t="shared" si="18"/>
        <v>2</v>
      </c>
      <c r="D93" s="61">
        <f t="shared" si="18"/>
        <v>2</v>
      </c>
      <c r="E93" s="61">
        <f t="shared" si="18"/>
        <v>2</v>
      </c>
      <c r="F93" s="61">
        <f t="shared" si="18"/>
        <v>2</v>
      </c>
      <c r="G93" s="61">
        <f t="shared" si="18"/>
        <v>2</v>
      </c>
      <c r="H93" s="61">
        <f t="shared" si="18"/>
        <v>2</v>
      </c>
      <c r="I93" s="61">
        <f t="shared" si="18"/>
        <v>2</v>
      </c>
      <c r="J93" s="61">
        <f t="shared" si="18"/>
        <v>2</v>
      </c>
      <c r="K93" s="61">
        <f t="shared" si="18"/>
        <v>2</v>
      </c>
      <c r="L93" s="61">
        <f t="shared" si="18"/>
        <v>2</v>
      </c>
      <c r="M93" s="61">
        <f t="shared" si="18"/>
        <v>2</v>
      </c>
      <c r="N93" s="61">
        <f t="shared" si="18"/>
        <v>2</v>
      </c>
      <c r="O93" s="61">
        <f t="shared" si="18"/>
        <v>2</v>
      </c>
      <c r="P93" s="61">
        <f t="shared" si="18"/>
        <v>2</v>
      </c>
      <c r="Q93" s="61">
        <f t="shared" si="18"/>
        <v>2</v>
      </c>
      <c r="R93" s="61">
        <f t="shared" si="18"/>
        <v>2</v>
      </c>
      <c r="S93" s="61">
        <f t="shared" si="18"/>
        <v>2</v>
      </c>
      <c r="T93" s="61">
        <f t="shared" si="18"/>
        <v>2</v>
      </c>
      <c r="U93" s="61">
        <f t="shared" si="18"/>
        <v>2</v>
      </c>
      <c r="V93" s="61">
        <f t="shared" si="18"/>
        <v>2</v>
      </c>
      <c r="W93" s="61">
        <f t="shared" si="18"/>
        <v>2</v>
      </c>
      <c r="X93" s="61">
        <f t="shared" si="18"/>
        <v>2</v>
      </c>
      <c r="Y93" s="61">
        <f t="shared" si="18"/>
        <v>2</v>
      </c>
      <c r="Z93" s="61">
        <f t="shared" si="18"/>
        <v>2</v>
      </c>
      <c r="AA93" s="61">
        <f t="shared" si="18"/>
        <v>2</v>
      </c>
      <c r="AB93" s="61">
        <f t="shared" si="18"/>
        <v>2</v>
      </c>
      <c r="AC93" s="61">
        <f t="shared" si="18"/>
        <v>2</v>
      </c>
      <c r="AD93" s="61">
        <f t="shared" si="18"/>
        <v>2</v>
      </c>
      <c r="AE93" s="61">
        <f t="shared" si="18"/>
        <v>2</v>
      </c>
      <c r="AF93" s="61">
        <f t="shared" si="18"/>
        <v>2</v>
      </c>
      <c r="AG93" s="61">
        <f t="shared" ref="AG93:AP93" si="19">AG6</f>
        <v>2</v>
      </c>
      <c r="AH93" s="61">
        <f t="shared" si="19"/>
        <v>2</v>
      </c>
      <c r="AI93" s="61">
        <f t="shared" si="19"/>
        <v>2</v>
      </c>
      <c r="AJ93" s="61">
        <f t="shared" si="19"/>
        <v>2</v>
      </c>
      <c r="AK93" s="61">
        <f t="shared" si="19"/>
        <v>2</v>
      </c>
      <c r="AL93" s="61">
        <f t="shared" si="19"/>
        <v>2</v>
      </c>
      <c r="AM93" s="61">
        <f t="shared" si="19"/>
        <v>2</v>
      </c>
      <c r="AN93" s="61">
        <f t="shared" si="19"/>
        <v>2</v>
      </c>
      <c r="AO93" s="61">
        <f t="shared" si="19"/>
        <v>2</v>
      </c>
      <c r="AP93" s="61">
        <f t="shared" si="19"/>
        <v>2</v>
      </c>
      <c r="AQ93" s="61">
        <f t="shared" si="18"/>
        <v>4</v>
      </c>
      <c r="AR93" s="61">
        <f t="shared" si="18"/>
        <v>4</v>
      </c>
      <c r="AS93" s="61">
        <f t="shared" si="18"/>
        <v>4</v>
      </c>
      <c r="AT93" s="61">
        <f t="shared" si="18"/>
        <v>4</v>
      </c>
      <c r="AU93" s="61">
        <f t="shared" si="18"/>
        <v>4</v>
      </c>
      <c r="BD93" s="1" t="s">
        <v>123</v>
      </c>
      <c r="BF93" s="1" t="s">
        <v>124</v>
      </c>
      <c r="BH93" s="1" t="s">
        <v>125</v>
      </c>
      <c r="BJ93" s="1" t="s">
        <v>126</v>
      </c>
      <c r="BL93" s="1" t="s">
        <v>127</v>
      </c>
      <c r="BW93" s="229">
        <v>12</v>
      </c>
      <c r="BX93" s="230">
        <v>16</v>
      </c>
      <c r="BY93" s="231">
        <v>14</v>
      </c>
      <c r="BZ93" s="232">
        <v>30</v>
      </c>
      <c r="CA93" s="233">
        <v>14</v>
      </c>
      <c r="CB93" s="270">
        <v>14</v>
      </c>
      <c r="CC93" s="269"/>
      <c r="CD93" s="233"/>
      <c r="CE93" s="229">
        <f>SUM(BW93:CD93)</f>
        <v>100</v>
      </c>
      <c r="CF93" s="393"/>
      <c r="CG93" s="387"/>
    </row>
    <row r="94" spans="1:85" ht="15" hidden="1" customHeight="1">
      <c r="A94" s="419"/>
      <c r="B94" s="20" t="str">
        <f t="shared" si="18"/>
        <v>เฉลย</v>
      </c>
      <c r="C94" s="20">
        <f t="shared" si="18"/>
        <v>3</v>
      </c>
      <c r="D94" s="20">
        <f t="shared" si="18"/>
        <v>2</v>
      </c>
      <c r="E94" s="20">
        <f t="shared" si="18"/>
        <v>3</v>
      </c>
      <c r="F94" s="20">
        <f t="shared" si="18"/>
        <v>2</v>
      </c>
      <c r="G94" s="20">
        <f t="shared" si="18"/>
        <v>4</v>
      </c>
      <c r="H94" s="20">
        <f t="shared" si="18"/>
        <v>2</v>
      </c>
      <c r="I94" s="20">
        <f t="shared" si="18"/>
        <v>4</v>
      </c>
      <c r="J94" s="20">
        <f t="shared" si="18"/>
        <v>1</v>
      </c>
      <c r="K94" s="20">
        <f t="shared" si="18"/>
        <v>4</v>
      </c>
      <c r="L94" s="20">
        <f t="shared" si="18"/>
        <v>4</v>
      </c>
      <c r="M94" s="20">
        <f t="shared" si="18"/>
        <v>1</v>
      </c>
      <c r="N94" s="20">
        <f t="shared" si="18"/>
        <v>3</v>
      </c>
      <c r="O94" s="20">
        <f t="shared" si="18"/>
        <v>2</v>
      </c>
      <c r="P94" s="20">
        <f t="shared" si="18"/>
        <v>1</v>
      </c>
      <c r="Q94" s="20">
        <f t="shared" si="18"/>
        <v>3</v>
      </c>
      <c r="R94" s="20">
        <f t="shared" si="18"/>
        <v>1</v>
      </c>
      <c r="S94" s="20">
        <f t="shared" si="18"/>
        <v>3</v>
      </c>
      <c r="T94" s="20">
        <f t="shared" si="18"/>
        <v>2</v>
      </c>
      <c r="U94" s="20">
        <f t="shared" si="18"/>
        <v>2</v>
      </c>
      <c r="V94" s="20">
        <f t="shared" si="18"/>
        <v>1</v>
      </c>
      <c r="W94" s="20">
        <f t="shared" si="18"/>
        <v>2</v>
      </c>
      <c r="X94" s="20">
        <f t="shared" si="18"/>
        <v>4</v>
      </c>
      <c r="Y94" s="20">
        <f t="shared" si="18"/>
        <v>4</v>
      </c>
      <c r="Z94" s="20">
        <f t="shared" si="18"/>
        <v>3</v>
      </c>
      <c r="AA94" s="20">
        <f t="shared" si="18"/>
        <v>1</v>
      </c>
      <c r="AB94" s="20">
        <f t="shared" si="18"/>
        <v>4</v>
      </c>
      <c r="AC94" s="20">
        <f t="shared" si="18"/>
        <v>3</v>
      </c>
      <c r="AD94" s="20">
        <f t="shared" si="18"/>
        <v>1</v>
      </c>
      <c r="AE94" s="20">
        <f t="shared" si="18"/>
        <v>2</v>
      </c>
      <c r="AF94" s="20">
        <f t="shared" si="18"/>
        <v>4</v>
      </c>
      <c r="AG94" s="20">
        <f t="shared" ref="AG94:AP94" si="20">AG7</f>
        <v>3</v>
      </c>
      <c r="AH94" s="20">
        <f t="shared" si="20"/>
        <v>4</v>
      </c>
      <c r="AI94" s="20">
        <f t="shared" si="20"/>
        <v>4</v>
      </c>
      <c r="AJ94" s="20">
        <f t="shared" si="20"/>
        <v>1</v>
      </c>
      <c r="AK94" s="20">
        <f t="shared" si="20"/>
        <v>3</v>
      </c>
      <c r="AL94" s="20">
        <f t="shared" si="20"/>
        <v>4</v>
      </c>
      <c r="AM94" s="20">
        <f t="shared" si="20"/>
        <v>2</v>
      </c>
      <c r="AN94" s="20">
        <f t="shared" si="20"/>
        <v>3</v>
      </c>
      <c r="AO94" s="20">
        <f t="shared" si="20"/>
        <v>1</v>
      </c>
      <c r="AP94" s="20">
        <f t="shared" si="20"/>
        <v>4</v>
      </c>
      <c r="AQ94" s="20">
        <f t="shared" si="18"/>
        <v>23</v>
      </c>
      <c r="AR94" s="20">
        <f t="shared" si="18"/>
        <v>25</v>
      </c>
      <c r="AS94" s="20">
        <f t="shared" si="18"/>
        <v>24</v>
      </c>
      <c r="AT94" s="20">
        <f t="shared" si="18"/>
        <v>34</v>
      </c>
      <c r="AU94" s="20">
        <f t="shared" si="18"/>
        <v>14</v>
      </c>
      <c r="BC94" s="389">
        <v>23</v>
      </c>
      <c r="BD94" s="390"/>
      <c r="BE94" s="389">
        <v>25</v>
      </c>
      <c r="BF94" s="390"/>
      <c r="BG94" s="389">
        <v>24</v>
      </c>
      <c r="BH94" s="390"/>
      <c r="BI94" s="389">
        <v>34</v>
      </c>
      <c r="BJ94" s="390"/>
      <c r="BK94" s="389">
        <v>14</v>
      </c>
      <c r="BL94" s="390"/>
      <c r="BM94" s="333"/>
      <c r="BN94" s="333"/>
      <c r="BO94" s="333"/>
      <c r="BP94" s="333"/>
      <c r="BQ94" s="333"/>
      <c r="BR94" s="333"/>
      <c r="BS94" s="333"/>
      <c r="BT94" s="333"/>
      <c r="BU94" s="333"/>
      <c r="BW94" s="264"/>
      <c r="BX94" s="265"/>
      <c r="BY94" s="266"/>
      <c r="BZ94" s="232"/>
      <c r="CA94" s="267"/>
      <c r="CB94" s="241"/>
      <c r="CC94" s="269"/>
      <c r="CD94" s="263"/>
      <c r="CE94" s="402" t="s">
        <v>5</v>
      </c>
      <c r="CF94" s="393"/>
      <c r="CG94" s="387"/>
    </row>
    <row r="95" spans="1:85" ht="21">
      <c r="A95" s="420"/>
      <c r="B95" s="43" t="str">
        <f t="shared" si="18"/>
        <v>ชื่อ / ข้อสอบที่</v>
      </c>
      <c r="C95" s="43">
        <f t="shared" si="18"/>
        <v>1</v>
      </c>
      <c r="D95" s="43">
        <f t="shared" si="18"/>
        <v>2</v>
      </c>
      <c r="E95" s="43">
        <f t="shared" si="18"/>
        <v>3</v>
      </c>
      <c r="F95" s="43">
        <f t="shared" si="18"/>
        <v>4</v>
      </c>
      <c r="G95" s="43">
        <f t="shared" si="18"/>
        <v>5</v>
      </c>
      <c r="H95" s="43">
        <f t="shared" si="18"/>
        <v>6</v>
      </c>
      <c r="I95" s="43">
        <f t="shared" si="18"/>
        <v>7</v>
      </c>
      <c r="J95" s="43">
        <f t="shared" si="18"/>
        <v>8</v>
      </c>
      <c r="K95" s="43">
        <f t="shared" si="18"/>
        <v>9</v>
      </c>
      <c r="L95" s="43">
        <f t="shared" si="18"/>
        <v>10</v>
      </c>
      <c r="M95" s="43">
        <f t="shared" si="18"/>
        <v>11</v>
      </c>
      <c r="N95" s="43">
        <f t="shared" si="18"/>
        <v>12</v>
      </c>
      <c r="O95" s="43">
        <f t="shared" si="18"/>
        <v>13</v>
      </c>
      <c r="P95" s="43">
        <f t="shared" si="18"/>
        <v>14</v>
      </c>
      <c r="Q95" s="43">
        <f t="shared" si="18"/>
        <v>15</v>
      </c>
      <c r="R95" s="43">
        <f t="shared" si="18"/>
        <v>16</v>
      </c>
      <c r="S95" s="43">
        <f t="shared" si="18"/>
        <v>17</v>
      </c>
      <c r="T95" s="43">
        <f t="shared" si="18"/>
        <v>18</v>
      </c>
      <c r="U95" s="43">
        <f t="shared" si="18"/>
        <v>19</v>
      </c>
      <c r="V95" s="43">
        <f t="shared" si="18"/>
        <v>20</v>
      </c>
      <c r="W95" s="43">
        <f t="shared" si="18"/>
        <v>21</v>
      </c>
      <c r="X95" s="43">
        <f t="shared" si="18"/>
        <v>22</v>
      </c>
      <c r="Y95" s="43">
        <f t="shared" si="18"/>
        <v>23</v>
      </c>
      <c r="Z95" s="43">
        <f t="shared" si="18"/>
        <v>24</v>
      </c>
      <c r="AA95" s="43">
        <f t="shared" si="18"/>
        <v>25</v>
      </c>
      <c r="AB95" s="43">
        <f t="shared" si="18"/>
        <v>26</v>
      </c>
      <c r="AC95" s="43">
        <f t="shared" si="18"/>
        <v>27</v>
      </c>
      <c r="AD95" s="43">
        <f t="shared" si="18"/>
        <v>28</v>
      </c>
      <c r="AE95" s="43">
        <f t="shared" si="18"/>
        <v>29</v>
      </c>
      <c r="AF95" s="43">
        <f t="shared" si="18"/>
        <v>30</v>
      </c>
      <c r="AG95" s="43">
        <f t="shared" ref="AG95:AP95" si="21">AG8</f>
        <v>31</v>
      </c>
      <c r="AH95" s="43">
        <f t="shared" si="21"/>
        <v>32</v>
      </c>
      <c r="AI95" s="43">
        <f t="shared" si="21"/>
        <v>33</v>
      </c>
      <c r="AJ95" s="43">
        <f t="shared" si="21"/>
        <v>34</v>
      </c>
      <c r="AK95" s="43">
        <f t="shared" si="21"/>
        <v>35</v>
      </c>
      <c r="AL95" s="43">
        <f t="shared" si="21"/>
        <v>36</v>
      </c>
      <c r="AM95" s="43">
        <f t="shared" si="21"/>
        <v>37</v>
      </c>
      <c r="AN95" s="43">
        <f t="shared" si="21"/>
        <v>38</v>
      </c>
      <c r="AO95" s="43">
        <f t="shared" si="21"/>
        <v>39</v>
      </c>
      <c r="AP95" s="43">
        <f t="shared" si="21"/>
        <v>40</v>
      </c>
      <c r="AQ95" s="43">
        <f t="shared" si="18"/>
        <v>41</v>
      </c>
      <c r="AR95" s="43">
        <f t="shared" si="18"/>
        <v>42</v>
      </c>
      <c r="AS95" s="43">
        <f t="shared" si="18"/>
        <v>43</v>
      </c>
      <c r="AT95" s="43">
        <f t="shared" si="18"/>
        <v>44</v>
      </c>
      <c r="AU95" s="43">
        <f t="shared" si="18"/>
        <v>45</v>
      </c>
      <c r="BC95" s="391">
        <v>41</v>
      </c>
      <c r="BD95" s="392"/>
      <c r="BE95" s="391">
        <v>42</v>
      </c>
      <c r="BF95" s="392"/>
      <c r="BG95" s="391">
        <v>43</v>
      </c>
      <c r="BH95" s="392"/>
      <c r="BI95" s="391">
        <v>44</v>
      </c>
      <c r="BJ95" s="392"/>
      <c r="BK95" s="391">
        <v>45</v>
      </c>
      <c r="BL95" s="392"/>
      <c r="BM95" s="334"/>
      <c r="BN95" s="334"/>
      <c r="BO95" s="334"/>
      <c r="BP95" s="334"/>
      <c r="BQ95" s="334"/>
      <c r="BR95" s="334"/>
      <c r="BS95" s="334"/>
      <c r="BT95" s="334"/>
      <c r="BU95" s="334"/>
      <c r="BW95" s="268" t="s">
        <v>90</v>
      </c>
      <c r="BX95" s="240" t="s">
        <v>91</v>
      </c>
      <c r="BY95" s="241" t="s">
        <v>92</v>
      </c>
      <c r="BZ95" s="271" t="s">
        <v>93</v>
      </c>
      <c r="CA95" s="243" t="s">
        <v>94</v>
      </c>
      <c r="CB95" s="241" t="s">
        <v>95</v>
      </c>
      <c r="CC95" s="269"/>
      <c r="CD95" s="243"/>
      <c r="CE95" s="403"/>
      <c r="CF95" s="394"/>
      <c r="CG95" s="387"/>
    </row>
    <row r="96" spans="1:85" ht="14.25" customHeight="1">
      <c r="A96" s="33">
        <f t="shared" ref="A96:B111" si="22">IF(A9&lt;=0,"  ",A9)</f>
        <v>1</v>
      </c>
      <c r="B96" s="126" t="str">
        <f t="shared" si="22"/>
        <v>เด็กชายณัฐพงษ์     สุขพิมาน</v>
      </c>
      <c r="C96" s="66">
        <f>IF(C9&lt;=0,"  ",IF(C9=C$7,C$6,0))</f>
        <v>2</v>
      </c>
      <c r="D96" s="66">
        <f>IF(D9&lt;=0,"  ",IF(D9=D$7,D$6,0))</f>
        <v>2</v>
      </c>
      <c r="E96" s="66">
        <f t="shared" ref="C96:AG100" si="23">IF(E9&lt;=0,"  ",IF(E9=E$7,E$6,0))</f>
        <v>2</v>
      </c>
      <c r="F96" s="66">
        <f t="shared" si="23"/>
        <v>2</v>
      </c>
      <c r="G96" s="66">
        <f t="shared" si="23"/>
        <v>2</v>
      </c>
      <c r="H96" s="66">
        <f t="shared" si="23"/>
        <v>2</v>
      </c>
      <c r="I96" s="66">
        <f t="shared" si="23"/>
        <v>2</v>
      </c>
      <c r="J96" s="66">
        <f t="shared" si="23"/>
        <v>2</v>
      </c>
      <c r="K96" s="66">
        <f t="shared" si="23"/>
        <v>2</v>
      </c>
      <c r="L96" s="66">
        <f t="shared" si="23"/>
        <v>2</v>
      </c>
      <c r="M96" s="66">
        <f t="shared" si="23"/>
        <v>2</v>
      </c>
      <c r="N96" s="66">
        <f t="shared" si="23"/>
        <v>2</v>
      </c>
      <c r="O96" s="66">
        <f t="shared" si="23"/>
        <v>2</v>
      </c>
      <c r="P96" s="66">
        <f t="shared" si="23"/>
        <v>2</v>
      </c>
      <c r="Q96" s="66">
        <f t="shared" si="23"/>
        <v>2</v>
      </c>
      <c r="R96" s="66">
        <f t="shared" si="23"/>
        <v>2</v>
      </c>
      <c r="S96" s="66">
        <f t="shared" si="23"/>
        <v>2</v>
      </c>
      <c r="T96" s="66">
        <f t="shared" si="23"/>
        <v>2</v>
      </c>
      <c r="U96" s="66">
        <f t="shared" si="23"/>
        <v>2</v>
      </c>
      <c r="V96" s="66">
        <f t="shared" si="23"/>
        <v>2</v>
      </c>
      <c r="W96" s="66">
        <f t="shared" si="23"/>
        <v>2</v>
      </c>
      <c r="X96" s="66">
        <f t="shared" si="23"/>
        <v>2</v>
      </c>
      <c r="Y96" s="66">
        <f t="shared" si="23"/>
        <v>2</v>
      </c>
      <c r="Z96" s="66">
        <f t="shared" si="23"/>
        <v>2</v>
      </c>
      <c r="AA96" s="66">
        <f t="shared" si="23"/>
        <v>2</v>
      </c>
      <c r="AB96" s="66">
        <f t="shared" si="23"/>
        <v>2</v>
      </c>
      <c r="AC96" s="66">
        <f t="shared" si="23"/>
        <v>2</v>
      </c>
      <c r="AD96" s="66">
        <f t="shared" si="23"/>
        <v>2</v>
      </c>
      <c r="AE96" s="66">
        <f t="shared" si="23"/>
        <v>2</v>
      </c>
      <c r="AF96" s="66">
        <f t="shared" si="23"/>
        <v>2</v>
      </c>
      <c r="AG96" s="66">
        <f t="shared" si="23"/>
        <v>2</v>
      </c>
      <c r="AH96" s="66">
        <f t="shared" ref="AH96:AP96" si="24">IF(AH9&lt;=0,"  ",IF(AH9=AH$7,AH$6,0))</f>
        <v>2</v>
      </c>
      <c r="AI96" s="66">
        <f t="shared" si="24"/>
        <v>2</v>
      </c>
      <c r="AJ96" s="66">
        <f t="shared" si="24"/>
        <v>2</v>
      </c>
      <c r="AK96" s="66">
        <f t="shared" si="24"/>
        <v>2</v>
      </c>
      <c r="AL96" s="66">
        <f t="shared" si="24"/>
        <v>2</v>
      </c>
      <c r="AM96" s="66">
        <f t="shared" si="24"/>
        <v>2</v>
      </c>
      <c r="AN96" s="66">
        <f t="shared" si="24"/>
        <v>2</v>
      </c>
      <c r="AO96" s="66">
        <f t="shared" si="24"/>
        <v>2</v>
      </c>
      <c r="AP96" s="66">
        <f t="shared" si="24"/>
        <v>2</v>
      </c>
      <c r="AQ96" s="343">
        <f t="shared" ref="AQ96:AQ127" si="25">IF(ISNA(VLOOKUP(AQ9,ว31,2,0)),0,VLOOKUP(AQ9,ว31,2,0))</f>
        <v>4</v>
      </c>
      <c r="AR96" s="343">
        <f t="shared" ref="AR96:AR127" si="26">IF(ISNA(VLOOKUP(AR9,ว32,2,0)),0,VLOOKUP(AR9,ว32,2,0))</f>
        <v>4</v>
      </c>
      <c r="AS96" s="343">
        <f t="shared" ref="AS96:AS127" si="27">IF(ISNA(VLOOKUP(AS9,ว33,2,0)),0,VLOOKUP(AS9,ว33,2,0))</f>
        <v>4</v>
      </c>
      <c r="AT96" s="343">
        <f t="shared" ref="AT96:AT127" si="28">IF(ISNA(VLOOKUP(AT9,ว34,2,0)),0,VLOOKUP(AT9,ว34,2,0))</f>
        <v>4</v>
      </c>
      <c r="AU96" s="343">
        <f t="shared" ref="AU96:AU127" si="29">IF(ISNA(VLOOKUP(AU9,ว35,2,0)),0,VLOOKUP(AU9,ว35,2,0))</f>
        <v>4</v>
      </c>
      <c r="BC96" s="203">
        <v>23</v>
      </c>
      <c r="BD96" s="203">
        <v>4</v>
      </c>
      <c r="BE96" s="173">
        <v>25</v>
      </c>
      <c r="BF96" s="173">
        <v>4</v>
      </c>
      <c r="BG96" s="203">
        <v>24</v>
      </c>
      <c r="BH96" s="203">
        <v>4</v>
      </c>
      <c r="BI96" s="338">
        <v>34</v>
      </c>
      <c r="BJ96" s="338">
        <v>4</v>
      </c>
      <c r="BK96" s="204">
        <v>14</v>
      </c>
      <c r="BL96" s="204">
        <v>4</v>
      </c>
      <c r="BM96" s="335"/>
      <c r="BN96" s="335"/>
      <c r="BO96" s="335"/>
      <c r="BP96" s="335"/>
      <c r="BQ96" s="335"/>
      <c r="BR96" s="335"/>
      <c r="BS96" s="335"/>
      <c r="BT96" s="335"/>
      <c r="BU96" s="335"/>
      <c r="BW96" s="239">
        <f>SUM(C96:H96)</f>
        <v>12</v>
      </c>
      <c r="BX96" s="240">
        <f>SUM(I96:N96,AQ96)</f>
        <v>16</v>
      </c>
      <c r="BY96" s="241">
        <f>SUM(O96:S96,AR96)</f>
        <v>14</v>
      </c>
      <c r="BZ96" s="242">
        <f>SUM(T96:AD96,AS96:AT96)</f>
        <v>30</v>
      </c>
      <c r="CA96" s="243">
        <f>SUM(AE96:AI96,AU96)</f>
        <v>14</v>
      </c>
      <c r="CB96" s="241">
        <f>SUM(AJ96:AP96)</f>
        <v>14</v>
      </c>
      <c r="CC96" s="272"/>
      <c r="CD96" s="243"/>
      <c r="CE96" s="244">
        <f>SUM(BW96:CD96)</f>
        <v>100</v>
      </c>
      <c r="CF96" s="245" t="str">
        <f t="shared" ref="CF96:CF155" si="30">IF(CE96&lt;26,"ปรับปรุง",IF(CE96&lt;46,"พอใช้",IF(CE96&lt;66,"ดี","ดีเยี่ยม")))</f>
        <v>ดีเยี่ยม</v>
      </c>
      <c r="CG96" s="246">
        <f>RANK(CE96,CE$96:CE$155)</f>
        <v>1</v>
      </c>
    </row>
    <row r="97" spans="1:85" ht="14.25" customHeight="1">
      <c r="A97" s="36">
        <f t="shared" si="22"/>
        <v>2</v>
      </c>
      <c r="B97" s="127" t="str">
        <f t="shared" si="22"/>
        <v>เด็กชายนัฐพล     เลยกระโทก(ปัญญา)</v>
      </c>
      <c r="C97" s="67">
        <f t="shared" si="23"/>
        <v>0</v>
      </c>
      <c r="D97" s="67">
        <f t="shared" si="23"/>
        <v>0</v>
      </c>
      <c r="E97" s="67">
        <f t="shared" si="23"/>
        <v>0</v>
      </c>
      <c r="F97" s="67">
        <f t="shared" si="23"/>
        <v>0</v>
      </c>
      <c r="G97" s="67">
        <f t="shared" si="23"/>
        <v>0</v>
      </c>
      <c r="H97" s="67">
        <f t="shared" si="23"/>
        <v>0</v>
      </c>
      <c r="I97" s="67">
        <f t="shared" si="23"/>
        <v>0</v>
      </c>
      <c r="J97" s="67">
        <f t="shared" si="23"/>
        <v>0</v>
      </c>
      <c r="K97" s="67">
        <f t="shared" si="23"/>
        <v>0</v>
      </c>
      <c r="L97" s="67">
        <f t="shared" si="23"/>
        <v>0</v>
      </c>
      <c r="M97" s="67">
        <f t="shared" si="23"/>
        <v>0</v>
      </c>
      <c r="N97" s="67">
        <f t="shared" si="23"/>
        <v>2</v>
      </c>
      <c r="O97" s="67">
        <f t="shared" si="23"/>
        <v>2</v>
      </c>
      <c r="P97" s="67">
        <f t="shared" si="23"/>
        <v>0</v>
      </c>
      <c r="Q97" s="67">
        <f t="shared" si="23"/>
        <v>0</v>
      </c>
      <c r="R97" s="67">
        <f t="shared" si="23"/>
        <v>0</v>
      </c>
      <c r="S97" s="67">
        <f t="shared" si="23"/>
        <v>0</v>
      </c>
      <c r="T97" s="67">
        <f t="shared" si="23"/>
        <v>0</v>
      </c>
      <c r="U97" s="67">
        <f t="shared" si="23"/>
        <v>2</v>
      </c>
      <c r="V97" s="67">
        <f t="shared" si="23"/>
        <v>0</v>
      </c>
      <c r="W97" s="67">
        <f t="shared" si="23"/>
        <v>2</v>
      </c>
      <c r="X97" s="67">
        <f t="shared" si="23"/>
        <v>0</v>
      </c>
      <c r="Y97" s="67">
        <f t="shared" si="23"/>
        <v>0</v>
      </c>
      <c r="Z97" s="67">
        <f t="shared" si="23"/>
        <v>2</v>
      </c>
      <c r="AA97" s="67">
        <f t="shared" si="23"/>
        <v>0</v>
      </c>
      <c r="AB97" s="67">
        <f t="shared" si="23"/>
        <v>0</v>
      </c>
      <c r="AC97" s="67">
        <f t="shared" si="23"/>
        <v>0</v>
      </c>
      <c r="AD97" s="67">
        <f t="shared" si="23"/>
        <v>0</v>
      </c>
      <c r="AE97" s="67">
        <f t="shared" si="23"/>
        <v>2</v>
      </c>
      <c r="AF97" s="67">
        <f t="shared" ref="AF97:AP97" si="31">IF(AF10&lt;=0,"  ",IF(AF10=AF$7,AF$6,0))</f>
        <v>0</v>
      </c>
      <c r="AG97" s="67">
        <f t="shared" si="31"/>
        <v>0</v>
      </c>
      <c r="AH97" s="67">
        <f t="shared" si="31"/>
        <v>0</v>
      </c>
      <c r="AI97" s="67">
        <f t="shared" si="31"/>
        <v>0</v>
      </c>
      <c r="AJ97" s="67">
        <f t="shared" si="31"/>
        <v>2</v>
      </c>
      <c r="AK97" s="67">
        <f t="shared" si="31"/>
        <v>0</v>
      </c>
      <c r="AL97" s="67">
        <f t="shared" si="31"/>
        <v>0</v>
      </c>
      <c r="AM97" s="67">
        <f t="shared" si="31"/>
        <v>0</v>
      </c>
      <c r="AN97" s="67">
        <f t="shared" si="31"/>
        <v>0</v>
      </c>
      <c r="AO97" s="67">
        <f t="shared" si="31"/>
        <v>0</v>
      </c>
      <c r="AP97" s="67">
        <f t="shared" si="31"/>
        <v>2</v>
      </c>
      <c r="AQ97" s="344">
        <f t="shared" si="25"/>
        <v>2</v>
      </c>
      <c r="AR97" s="344">
        <f t="shared" si="26"/>
        <v>0</v>
      </c>
      <c r="AS97" s="344">
        <f t="shared" si="27"/>
        <v>0</v>
      </c>
      <c r="AT97" s="344">
        <f t="shared" si="28"/>
        <v>2</v>
      </c>
      <c r="AU97" s="344">
        <f t="shared" si="29"/>
        <v>2</v>
      </c>
      <c r="BC97" s="203">
        <v>32</v>
      </c>
      <c r="BD97" s="203">
        <v>4</v>
      </c>
      <c r="BE97" s="173">
        <v>52</v>
      </c>
      <c r="BF97" s="173">
        <v>4</v>
      </c>
      <c r="BG97" s="203">
        <v>42</v>
      </c>
      <c r="BH97" s="203">
        <v>4</v>
      </c>
      <c r="BI97" s="338">
        <v>43</v>
      </c>
      <c r="BJ97" s="338">
        <v>4</v>
      </c>
      <c r="BK97" s="204">
        <v>41</v>
      </c>
      <c r="BL97" s="204">
        <v>4</v>
      </c>
      <c r="BM97" s="335"/>
      <c r="BN97" s="335"/>
      <c r="BO97" s="335"/>
      <c r="BP97" s="335"/>
      <c r="BQ97" s="335"/>
      <c r="BR97" s="335"/>
      <c r="BS97" s="335"/>
      <c r="BT97" s="335"/>
      <c r="BU97" s="335"/>
      <c r="BW97" s="247">
        <f t="shared" ref="BW97:BW155" si="32">SUM(C97:H97)</f>
        <v>0</v>
      </c>
      <c r="BX97" s="248">
        <f t="shared" ref="BX97:BX155" si="33">SUM(I97:N97,AQ97)</f>
        <v>4</v>
      </c>
      <c r="BY97" s="249">
        <f t="shared" ref="BY97:BY155" si="34">SUM(O97:S97,AR97)</f>
        <v>2</v>
      </c>
      <c r="BZ97" s="250">
        <f t="shared" ref="BZ97:BZ155" si="35">SUM(T97:AD97,AS97:AT97)</f>
        <v>8</v>
      </c>
      <c r="CA97" s="251">
        <f t="shared" ref="CA97:CA155" si="36">SUM(AE97:AI97,AU97)</f>
        <v>4</v>
      </c>
      <c r="CB97" s="249">
        <f t="shared" ref="CB97:CB155" si="37">SUM(AJ97:AP97)</f>
        <v>4</v>
      </c>
      <c r="CC97" s="273"/>
      <c r="CD97" s="251"/>
      <c r="CE97" s="252">
        <f t="shared" ref="CE97:CE155" si="38">SUM(BW97:CD97)</f>
        <v>22</v>
      </c>
      <c r="CF97" s="253" t="str">
        <f t="shared" si="30"/>
        <v>ปรับปรุง</v>
      </c>
      <c r="CG97" s="254">
        <f t="shared" ref="CG97:CG155" si="39">RANK(CE97,CE$96:CE$155)</f>
        <v>2</v>
      </c>
    </row>
    <row r="98" spans="1:85" ht="14.25" customHeight="1">
      <c r="A98" s="36">
        <f t="shared" si="22"/>
        <v>3</v>
      </c>
      <c r="B98" s="36" t="str">
        <f t="shared" si="22"/>
        <v xml:space="preserve">เด็กชายพีรพงศ์     ทำทวี </v>
      </c>
      <c r="C98" s="67" t="str">
        <f t="shared" si="23"/>
        <v xml:space="preserve">  </v>
      </c>
      <c r="D98" s="67" t="str">
        <f t="shared" si="23"/>
        <v xml:space="preserve">  </v>
      </c>
      <c r="E98" s="67" t="str">
        <f t="shared" si="23"/>
        <v xml:space="preserve">  </v>
      </c>
      <c r="F98" s="67" t="str">
        <f t="shared" si="23"/>
        <v xml:space="preserve">  </v>
      </c>
      <c r="G98" s="67" t="str">
        <f t="shared" si="23"/>
        <v xml:space="preserve">  </v>
      </c>
      <c r="H98" s="67" t="str">
        <f t="shared" si="23"/>
        <v xml:space="preserve">  </v>
      </c>
      <c r="I98" s="67" t="str">
        <f t="shared" si="23"/>
        <v xml:space="preserve">  </v>
      </c>
      <c r="J98" s="67" t="str">
        <f t="shared" si="23"/>
        <v xml:space="preserve">  </v>
      </c>
      <c r="K98" s="67" t="str">
        <f t="shared" si="23"/>
        <v xml:space="preserve">  </v>
      </c>
      <c r="L98" s="67" t="str">
        <f t="shared" si="23"/>
        <v xml:space="preserve">  </v>
      </c>
      <c r="M98" s="67" t="str">
        <f t="shared" si="23"/>
        <v xml:space="preserve">  </v>
      </c>
      <c r="N98" s="67" t="str">
        <f t="shared" si="23"/>
        <v xml:space="preserve">  </v>
      </c>
      <c r="O98" s="67" t="str">
        <f t="shared" si="23"/>
        <v xml:space="preserve">  </v>
      </c>
      <c r="P98" s="67" t="str">
        <f t="shared" si="23"/>
        <v xml:space="preserve">  </v>
      </c>
      <c r="Q98" s="67" t="str">
        <f t="shared" si="23"/>
        <v xml:space="preserve">  </v>
      </c>
      <c r="R98" s="67" t="str">
        <f t="shared" si="23"/>
        <v xml:space="preserve">  </v>
      </c>
      <c r="S98" s="67" t="str">
        <f t="shared" si="23"/>
        <v xml:space="preserve">  </v>
      </c>
      <c r="T98" s="67" t="str">
        <f t="shared" si="23"/>
        <v xml:space="preserve">  </v>
      </c>
      <c r="U98" s="67" t="str">
        <f t="shared" si="23"/>
        <v xml:space="preserve">  </v>
      </c>
      <c r="V98" s="67" t="str">
        <f t="shared" si="23"/>
        <v xml:space="preserve">  </v>
      </c>
      <c r="W98" s="67" t="str">
        <f t="shared" si="23"/>
        <v xml:space="preserve">  </v>
      </c>
      <c r="X98" s="67" t="str">
        <f t="shared" si="23"/>
        <v xml:space="preserve">  </v>
      </c>
      <c r="Y98" s="67" t="str">
        <f t="shared" si="23"/>
        <v xml:space="preserve">  </v>
      </c>
      <c r="Z98" s="67" t="str">
        <f t="shared" si="23"/>
        <v xml:space="preserve">  </v>
      </c>
      <c r="AA98" s="67" t="str">
        <f t="shared" si="23"/>
        <v xml:space="preserve">  </v>
      </c>
      <c r="AB98" s="67" t="str">
        <f t="shared" si="23"/>
        <v xml:space="preserve">  </v>
      </c>
      <c r="AC98" s="67" t="str">
        <f t="shared" si="23"/>
        <v xml:space="preserve">  </v>
      </c>
      <c r="AD98" s="67" t="str">
        <f t="shared" si="23"/>
        <v xml:space="preserve">  </v>
      </c>
      <c r="AE98" s="67" t="str">
        <f t="shared" si="23"/>
        <v xml:space="preserve">  </v>
      </c>
      <c r="AF98" s="67" t="str">
        <f t="shared" ref="AF98:AP98" si="40">IF(AF11&lt;=0,"  ",IF(AF11=AF$7,AF$6,0))</f>
        <v xml:space="preserve">  </v>
      </c>
      <c r="AG98" s="67" t="str">
        <f t="shared" si="40"/>
        <v xml:space="preserve">  </v>
      </c>
      <c r="AH98" s="67" t="str">
        <f t="shared" si="40"/>
        <v xml:space="preserve">  </v>
      </c>
      <c r="AI98" s="67" t="str">
        <f t="shared" si="40"/>
        <v xml:space="preserve">  </v>
      </c>
      <c r="AJ98" s="67" t="str">
        <f t="shared" si="40"/>
        <v xml:space="preserve">  </v>
      </c>
      <c r="AK98" s="67" t="str">
        <f t="shared" si="40"/>
        <v xml:space="preserve">  </v>
      </c>
      <c r="AL98" s="67" t="str">
        <f t="shared" si="40"/>
        <v xml:space="preserve">  </v>
      </c>
      <c r="AM98" s="67" t="str">
        <f t="shared" si="40"/>
        <v xml:space="preserve">  </v>
      </c>
      <c r="AN98" s="67" t="str">
        <f t="shared" si="40"/>
        <v xml:space="preserve">  </v>
      </c>
      <c r="AO98" s="67" t="str">
        <f t="shared" si="40"/>
        <v xml:space="preserve">  </v>
      </c>
      <c r="AP98" s="67" t="str">
        <f t="shared" si="40"/>
        <v xml:space="preserve">  </v>
      </c>
      <c r="AQ98" s="210">
        <f t="shared" si="25"/>
        <v>0</v>
      </c>
      <c r="AR98" s="210">
        <f t="shared" si="26"/>
        <v>0</v>
      </c>
      <c r="AS98" s="210">
        <f t="shared" si="27"/>
        <v>0</v>
      </c>
      <c r="AT98" s="210">
        <f t="shared" si="28"/>
        <v>0</v>
      </c>
      <c r="AU98" s="210">
        <f t="shared" si="29"/>
        <v>0</v>
      </c>
      <c r="BC98" s="203">
        <v>12</v>
      </c>
      <c r="BD98" s="203">
        <v>2</v>
      </c>
      <c r="BE98" s="173">
        <v>12</v>
      </c>
      <c r="BF98" s="311">
        <v>2</v>
      </c>
      <c r="BG98" s="203">
        <v>12</v>
      </c>
      <c r="BH98" s="312">
        <v>2</v>
      </c>
      <c r="BI98" s="338">
        <v>13</v>
      </c>
      <c r="BJ98" s="339">
        <v>2</v>
      </c>
      <c r="BK98" s="204">
        <v>11</v>
      </c>
      <c r="BL98" s="310">
        <v>2</v>
      </c>
      <c r="BM98" s="335"/>
      <c r="BN98" s="335"/>
      <c r="BO98" s="335"/>
      <c r="BP98" s="335"/>
      <c r="BQ98" s="335"/>
      <c r="BR98" s="335"/>
      <c r="BS98" s="335"/>
      <c r="BT98" s="335"/>
      <c r="BU98" s="335"/>
      <c r="BW98" s="247">
        <f t="shared" si="32"/>
        <v>0</v>
      </c>
      <c r="BX98" s="248">
        <f t="shared" si="33"/>
        <v>0</v>
      </c>
      <c r="BY98" s="249">
        <f t="shared" si="34"/>
        <v>0</v>
      </c>
      <c r="BZ98" s="250">
        <f t="shared" si="35"/>
        <v>0</v>
      </c>
      <c r="CA98" s="251">
        <f t="shared" si="36"/>
        <v>0</v>
      </c>
      <c r="CB98" s="249">
        <f t="shared" si="37"/>
        <v>0</v>
      </c>
      <c r="CC98" s="273"/>
      <c r="CD98" s="251"/>
      <c r="CE98" s="252">
        <f t="shared" si="38"/>
        <v>0</v>
      </c>
      <c r="CF98" s="253" t="str">
        <f t="shared" si="30"/>
        <v>ปรับปรุง</v>
      </c>
      <c r="CG98" s="254">
        <f t="shared" si="39"/>
        <v>3</v>
      </c>
    </row>
    <row r="99" spans="1:85" ht="14.25" customHeight="1">
      <c r="A99" s="36">
        <f t="shared" si="22"/>
        <v>4</v>
      </c>
      <c r="B99" s="36" t="str">
        <f t="shared" si="22"/>
        <v>เด็กชายกฤษฎีเดช      แสนเศษ</v>
      </c>
      <c r="C99" s="67" t="str">
        <f t="shared" si="23"/>
        <v xml:space="preserve">  </v>
      </c>
      <c r="D99" s="67" t="str">
        <f t="shared" si="23"/>
        <v xml:space="preserve">  </v>
      </c>
      <c r="E99" s="67" t="str">
        <f t="shared" si="23"/>
        <v xml:space="preserve">  </v>
      </c>
      <c r="F99" s="67" t="str">
        <f t="shared" si="23"/>
        <v xml:space="preserve">  </v>
      </c>
      <c r="G99" s="67" t="str">
        <f t="shared" si="23"/>
        <v xml:space="preserve">  </v>
      </c>
      <c r="H99" s="67" t="str">
        <f t="shared" si="23"/>
        <v xml:space="preserve">  </v>
      </c>
      <c r="I99" s="67" t="str">
        <f t="shared" si="23"/>
        <v xml:space="preserve">  </v>
      </c>
      <c r="J99" s="67" t="str">
        <f t="shared" si="23"/>
        <v xml:space="preserve">  </v>
      </c>
      <c r="K99" s="67" t="str">
        <f t="shared" si="23"/>
        <v xml:space="preserve">  </v>
      </c>
      <c r="L99" s="67" t="str">
        <f t="shared" si="23"/>
        <v xml:space="preserve">  </v>
      </c>
      <c r="M99" s="67" t="str">
        <f t="shared" si="23"/>
        <v xml:space="preserve">  </v>
      </c>
      <c r="N99" s="67" t="str">
        <f t="shared" si="23"/>
        <v xml:space="preserve">  </v>
      </c>
      <c r="O99" s="67" t="str">
        <f t="shared" si="23"/>
        <v xml:space="preserve">  </v>
      </c>
      <c r="P99" s="67" t="str">
        <f t="shared" si="23"/>
        <v xml:space="preserve">  </v>
      </c>
      <c r="Q99" s="67" t="str">
        <f t="shared" si="23"/>
        <v xml:space="preserve">  </v>
      </c>
      <c r="R99" s="67" t="str">
        <f t="shared" si="23"/>
        <v xml:space="preserve">  </v>
      </c>
      <c r="S99" s="67" t="str">
        <f t="shared" si="23"/>
        <v xml:space="preserve">  </v>
      </c>
      <c r="T99" s="67" t="str">
        <f t="shared" si="23"/>
        <v xml:space="preserve">  </v>
      </c>
      <c r="U99" s="67" t="str">
        <f t="shared" si="23"/>
        <v xml:space="preserve">  </v>
      </c>
      <c r="V99" s="67" t="str">
        <f t="shared" si="23"/>
        <v xml:space="preserve">  </v>
      </c>
      <c r="W99" s="67" t="str">
        <f t="shared" si="23"/>
        <v xml:space="preserve">  </v>
      </c>
      <c r="X99" s="67" t="str">
        <f t="shared" si="23"/>
        <v xml:space="preserve">  </v>
      </c>
      <c r="Y99" s="67" t="str">
        <f t="shared" si="23"/>
        <v xml:space="preserve">  </v>
      </c>
      <c r="Z99" s="67" t="str">
        <f t="shared" si="23"/>
        <v xml:space="preserve">  </v>
      </c>
      <c r="AA99" s="67" t="str">
        <f t="shared" si="23"/>
        <v xml:space="preserve">  </v>
      </c>
      <c r="AB99" s="67" t="str">
        <f t="shared" si="23"/>
        <v xml:space="preserve">  </v>
      </c>
      <c r="AC99" s="67" t="str">
        <f t="shared" si="23"/>
        <v xml:space="preserve">  </v>
      </c>
      <c r="AD99" s="67" t="str">
        <f t="shared" si="23"/>
        <v xml:space="preserve">  </v>
      </c>
      <c r="AE99" s="67" t="str">
        <f t="shared" si="23"/>
        <v xml:space="preserve">  </v>
      </c>
      <c r="AF99" s="67" t="str">
        <f t="shared" ref="AF99:AP99" si="41">IF(AF12&lt;=0,"  ",IF(AF12=AF$7,AF$6,0))</f>
        <v xml:space="preserve">  </v>
      </c>
      <c r="AG99" s="67" t="str">
        <f t="shared" si="41"/>
        <v xml:space="preserve">  </v>
      </c>
      <c r="AH99" s="67" t="str">
        <f t="shared" si="41"/>
        <v xml:space="preserve">  </v>
      </c>
      <c r="AI99" s="67" t="str">
        <f t="shared" si="41"/>
        <v xml:space="preserve">  </v>
      </c>
      <c r="AJ99" s="67" t="str">
        <f t="shared" si="41"/>
        <v xml:space="preserve">  </v>
      </c>
      <c r="AK99" s="67" t="str">
        <f t="shared" si="41"/>
        <v xml:space="preserve">  </v>
      </c>
      <c r="AL99" s="67" t="str">
        <f t="shared" si="41"/>
        <v xml:space="preserve">  </v>
      </c>
      <c r="AM99" s="67" t="str">
        <f t="shared" si="41"/>
        <v xml:space="preserve">  </v>
      </c>
      <c r="AN99" s="67" t="str">
        <f t="shared" si="41"/>
        <v xml:space="preserve">  </v>
      </c>
      <c r="AO99" s="67" t="str">
        <f t="shared" si="41"/>
        <v xml:space="preserve">  </v>
      </c>
      <c r="AP99" s="67" t="str">
        <f t="shared" si="41"/>
        <v xml:space="preserve">  </v>
      </c>
      <c r="AQ99" s="210">
        <f t="shared" si="25"/>
        <v>0</v>
      </c>
      <c r="AR99" s="210">
        <f t="shared" si="26"/>
        <v>0</v>
      </c>
      <c r="AS99" s="210">
        <f t="shared" si="27"/>
        <v>0</v>
      </c>
      <c r="AT99" s="210">
        <f t="shared" si="28"/>
        <v>0</v>
      </c>
      <c r="AU99" s="210">
        <f t="shared" si="29"/>
        <v>0</v>
      </c>
      <c r="BC99" s="203">
        <v>13</v>
      </c>
      <c r="BD99" s="203">
        <v>2</v>
      </c>
      <c r="BE99" s="173">
        <v>15</v>
      </c>
      <c r="BF99" s="311">
        <v>2</v>
      </c>
      <c r="BG99" s="203">
        <v>14</v>
      </c>
      <c r="BH99" s="312">
        <v>2</v>
      </c>
      <c r="BI99" s="338">
        <v>14</v>
      </c>
      <c r="BJ99" s="339">
        <v>2</v>
      </c>
      <c r="BK99" s="204">
        <v>12</v>
      </c>
      <c r="BL99" s="310">
        <v>2</v>
      </c>
      <c r="BM99" s="335"/>
      <c r="BN99" s="335"/>
      <c r="BO99" s="335"/>
      <c r="BP99" s="335"/>
      <c r="BQ99" s="335"/>
      <c r="BR99" s="335"/>
      <c r="BS99" s="335"/>
      <c r="BT99" s="335"/>
      <c r="BU99" s="335"/>
      <c r="BW99" s="247">
        <f t="shared" si="32"/>
        <v>0</v>
      </c>
      <c r="BX99" s="248">
        <f t="shared" si="33"/>
        <v>0</v>
      </c>
      <c r="BY99" s="249">
        <f t="shared" si="34"/>
        <v>0</v>
      </c>
      <c r="BZ99" s="250">
        <f t="shared" si="35"/>
        <v>0</v>
      </c>
      <c r="CA99" s="251">
        <f t="shared" si="36"/>
        <v>0</v>
      </c>
      <c r="CB99" s="249">
        <f t="shared" si="37"/>
        <v>0</v>
      </c>
      <c r="CC99" s="273"/>
      <c r="CD99" s="251"/>
      <c r="CE99" s="252">
        <f t="shared" si="38"/>
        <v>0</v>
      </c>
      <c r="CF99" s="253" t="str">
        <f t="shared" si="30"/>
        <v>ปรับปรุง</v>
      </c>
      <c r="CG99" s="254">
        <f t="shared" si="39"/>
        <v>3</v>
      </c>
    </row>
    <row r="100" spans="1:85" ht="14.25" customHeight="1">
      <c r="A100" s="36">
        <f t="shared" si="22"/>
        <v>5</v>
      </c>
      <c r="B100" s="36" t="str">
        <f t="shared" si="22"/>
        <v>เด็กชายพัสกร     เสียดกระโทก</v>
      </c>
      <c r="C100" s="67" t="str">
        <f t="shared" si="23"/>
        <v xml:space="preserve">  </v>
      </c>
      <c r="D100" s="67" t="str">
        <f t="shared" si="23"/>
        <v xml:space="preserve">  </v>
      </c>
      <c r="E100" s="67" t="str">
        <f t="shared" si="23"/>
        <v xml:space="preserve">  </v>
      </c>
      <c r="F100" s="67" t="str">
        <f t="shared" si="23"/>
        <v xml:space="preserve">  </v>
      </c>
      <c r="G100" s="67" t="str">
        <f t="shared" si="23"/>
        <v xml:space="preserve">  </v>
      </c>
      <c r="H100" s="67" t="str">
        <f t="shared" si="23"/>
        <v xml:space="preserve">  </v>
      </c>
      <c r="I100" s="67" t="str">
        <f t="shared" si="23"/>
        <v xml:space="preserve">  </v>
      </c>
      <c r="J100" s="67" t="str">
        <f t="shared" si="23"/>
        <v xml:space="preserve">  </v>
      </c>
      <c r="K100" s="67" t="str">
        <f t="shared" si="23"/>
        <v xml:space="preserve">  </v>
      </c>
      <c r="L100" s="67" t="str">
        <f t="shared" si="23"/>
        <v xml:space="preserve">  </v>
      </c>
      <c r="M100" s="67" t="str">
        <f t="shared" si="23"/>
        <v xml:space="preserve">  </v>
      </c>
      <c r="N100" s="67" t="str">
        <f t="shared" si="23"/>
        <v xml:space="preserve">  </v>
      </c>
      <c r="O100" s="67" t="str">
        <f t="shared" si="23"/>
        <v xml:space="preserve">  </v>
      </c>
      <c r="P100" s="67" t="str">
        <f t="shared" si="23"/>
        <v xml:space="preserve">  </v>
      </c>
      <c r="Q100" s="67" t="str">
        <f t="shared" si="23"/>
        <v xml:space="preserve">  </v>
      </c>
      <c r="R100" s="67" t="str">
        <f t="shared" si="23"/>
        <v xml:space="preserve">  </v>
      </c>
      <c r="S100" s="67" t="str">
        <f t="shared" si="23"/>
        <v xml:space="preserve">  </v>
      </c>
      <c r="T100" s="67" t="str">
        <f t="shared" si="23"/>
        <v xml:space="preserve">  </v>
      </c>
      <c r="U100" s="67" t="str">
        <f t="shared" si="23"/>
        <v xml:space="preserve">  </v>
      </c>
      <c r="V100" s="67" t="str">
        <f t="shared" si="23"/>
        <v xml:space="preserve">  </v>
      </c>
      <c r="W100" s="67" t="str">
        <f t="shared" si="23"/>
        <v xml:space="preserve">  </v>
      </c>
      <c r="X100" s="67" t="str">
        <f t="shared" si="23"/>
        <v xml:space="preserve">  </v>
      </c>
      <c r="Y100" s="67" t="str">
        <f t="shared" si="23"/>
        <v xml:space="preserve">  </v>
      </c>
      <c r="Z100" s="67" t="str">
        <f t="shared" si="23"/>
        <v xml:space="preserve">  </v>
      </c>
      <c r="AA100" s="67" t="str">
        <f t="shared" si="23"/>
        <v xml:space="preserve">  </v>
      </c>
      <c r="AB100" s="67" t="str">
        <f t="shared" si="23"/>
        <v xml:space="preserve">  </v>
      </c>
      <c r="AC100" s="67" t="str">
        <f t="shared" si="23"/>
        <v xml:space="preserve">  </v>
      </c>
      <c r="AD100" s="67" t="str">
        <f t="shared" si="23"/>
        <v xml:space="preserve">  </v>
      </c>
      <c r="AE100" s="67" t="str">
        <f t="shared" si="23"/>
        <v xml:space="preserve">  </v>
      </c>
      <c r="AF100" s="67" t="str">
        <f t="shared" ref="AF100:AP100" si="42">IF(AF13&lt;=0,"  ",IF(AF13=AF$7,AF$6,0))</f>
        <v xml:space="preserve">  </v>
      </c>
      <c r="AG100" s="67" t="str">
        <f t="shared" si="42"/>
        <v xml:space="preserve">  </v>
      </c>
      <c r="AH100" s="67" t="str">
        <f t="shared" si="42"/>
        <v xml:space="preserve">  </v>
      </c>
      <c r="AI100" s="67" t="str">
        <f t="shared" si="42"/>
        <v xml:space="preserve">  </v>
      </c>
      <c r="AJ100" s="67" t="str">
        <f t="shared" si="42"/>
        <v xml:space="preserve">  </v>
      </c>
      <c r="AK100" s="67" t="str">
        <f t="shared" si="42"/>
        <v xml:space="preserve">  </v>
      </c>
      <c r="AL100" s="67" t="str">
        <f t="shared" si="42"/>
        <v xml:space="preserve">  </v>
      </c>
      <c r="AM100" s="67" t="str">
        <f t="shared" si="42"/>
        <v xml:space="preserve">  </v>
      </c>
      <c r="AN100" s="67" t="str">
        <f t="shared" si="42"/>
        <v xml:space="preserve">  </v>
      </c>
      <c r="AO100" s="67" t="str">
        <f t="shared" si="42"/>
        <v xml:space="preserve">  </v>
      </c>
      <c r="AP100" s="67" t="str">
        <f t="shared" si="42"/>
        <v xml:space="preserve">  </v>
      </c>
      <c r="AQ100" s="210">
        <f t="shared" si="25"/>
        <v>0</v>
      </c>
      <c r="AR100" s="210">
        <f t="shared" si="26"/>
        <v>0</v>
      </c>
      <c r="AS100" s="210">
        <f t="shared" si="27"/>
        <v>0</v>
      </c>
      <c r="AT100" s="210">
        <f t="shared" si="28"/>
        <v>0</v>
      </c>
      <c r="AU100" s="210">
        <f t="shared" si="29"/>
        <v>0</v>
      </c>
      <c r="BC100" s="203">
        <v>21</v>
      </c>
      <c r="BD100" s="203">
        <v>2</v>
      </c>
      <c r="BE100" s="173">
        <v>21</v>
      </c>
      <c r="BF100" s="311">
        <v>2</v>
      </c>
      <c r="BG100" s="203">
        <v>21</v>
      </c>
      <c r="BH100" s="312">
        <v>2</v>
      </c>
      <c r="BI100" s="338">
        <v>23</v>
      </c>
      <c r="BJ100" s="339">
        <v>2</v>
      </c>
      <c r="BK100" s="204">
        <v>13</v>
      </c>
      <c r="BL100" s="310">
        <v>2</v>
      </c>
      <c r="BM100" s="335"/>
      <c r="BN100" s="335"/>
      <c r="BO100" s="335"/>
      <c r="BP100" s="335"/>
      <c r="BQ100" s="335"/>
      <c r="BR100" s="335"/>
      <c r="BS100" s="335"/>
      <c r="BT100" s="335"/>
      <c r="BU100" s="335"/>
      <c r="BW100" s="247">
        <f t="shared" si="32"/>
        <v>0</v>
      </c>
      <c r="BX100" s="248">
        <f t="shared" si="33"/>
        <v>0</v>
      </c>
      <c r="BY100" s="249">
        <f t="shared" si="34"/>
        <v>0</v>
      </c>
      <c r="BZ100" s="250">
        <f t="shared" si="35"/>
        <v>0</v>
      </c>
      <c r="CA100" s="251">
        <f t="shared" si="36"/>
        <v>0</v>
      </c>
      <c r="CB100" s="249">
        <f t="shared" si="37"/>
        <v>0</v>
      </c>
      <c r="CC100" s="273"/>
      <c r="CD100" s="251"/>
      <c r="CE100" s="252">
        <f t="shared" si="38"/>
        <v>0</v>
      </c>
      <c r="CF100" s="253" t="str">
        <f t="shared" si="30"/>
        <v>ปรับปรุง</v>
      </c>
      <c r="CG100" s="254">
        <f t="shared" si="39"/>
        <v>3</v>
      </c>
    </row>
    <row r="101" spans="1:85" ht="14.25" customHeight="1">
      <c r="A101" s="36">
        <f t="shared" si="22"/>
        <v>6</v>
      </c>
      <c r="B101" s="36" t="str">
        <f t="shared" si="22"/>
        <v>เด็กหญิงอัญชลี  เขตกระโทก</v>
      </c>
      <c r="C101" s="67" t="str">
        <f t="shared" ref="C101:AF105" si="43">IF(C14&lt;=0,"  ",IF(C14=C$7,C$6,0))</f>
        <v xml:space="preserve">  </v>
      </c>
      <c r="D101" s="67" t="str">
        <f t="shared" si="43"/>
        <v xml:space="preserve">  </v>
      </c>
      <c r="E101" s="67" t="str">
        <f t="shared" si="43"/>
        <v xml:space="preserve">  </v>
      </c>
      <c r="F101" s="67" t="str">
        <f t="shared" si="43"/>
        <v xml:space="preserve">  </v>
      </c>
      <c r="G101" s="67" t="str">
        <f t="shared" si="43"/>
        <v xml:space="preserve">  </v>
      </c>
      <c r="H101" s="67" t="str">
        <f t="shared" si="43"/>
        <v xml:space="preserve">  </v>
      </c>
      <c r="I101" s="67" t="str">
        <f t="shared" si="43"/>
        <v xml:space="preserve">  </v>
      </c>
      <c r="J101" s="67" t="str">
        <f t="shared" si="43"/>
        <v xml:space="preserve">  </v>
      </c>
      <c r="K101" s="67" t="str">
        <f t="shared" si="43"/>
        <v xml:space="preserve">  </v>
      </c>
      <c r="L101" s="67" t="str">
        <f t="shared" si="43"/>
        <v xml:space="preserve">  </v>
      </c>
      <c r="M101" s="67" t="str">
        <f t="shared" si="43"/>
        <v xml:space="preserve">  </v>
      </c>
      <c r="N101" s="67" t="str">
        <f t="shared" si="43"/>
        <v xml:space="preserve">  </v>
      </c>
      <c r="O101" s="67" t="str">
        <f t="shared" si="43"/>
        <v xml:space="preserve">  </v>
      </c>
      <c r="P101" s="67" t="str">
        <f t="shared" si="43"/>
        <v xml:space="preserve">  </v>
      </c>
      <c r="Q101" s="67" t="str">
        <f t="shared" si="43"/>
        <v xml:space="preserve">  </v>
      </c>
      <c r="R101" s="67" t="str">
        <f t="shared" si="43"/>
        <v xml:space="preserve">  </v>
      </c>
      <c r="S101" s="67" t="str">
        <f t="shared" si="43"/>
        <v xml:space="preserve">  </v>
      </c>
      <c r="T101" s="67" t="str">
        <f t="shared" si="43"/>
        <v xml:space="preserve">  </v>
      </c>
      <c r="U101" s="67" t="str">
        <f t="shared" si="43"/>
        <v xml:space="preserve">  </v>
      </c>
      <c r="V101" s="67" t="str">
        <f t="shared" si="43"/>
        <v xml:space="preserve">  </v>
      </c>
      <c r="W101" s="67" t="str">
        <f t="shared" si="43"/>
        <v xml:space="preserve">  </v>
      </c>
      <c r="X101" s="67" t="str">
        <f t="shared" si="43"/>
        <v xml:space="preserve">  </v>
      </c>
      <c r="Y101" s="67" t="str">
        <f t="shared" si="43"/>
        <v xml:space="preserve">  </v>
      </c>
      <c r="Z101" s="67" t="str">
        <f t="shared" si="43"/>
        <v xml:space="preserve">  </v>
      </c>
      <c r="AA101" s="67" t="str">
        <f t="shared" si="43"/>
        <v xml:space="preserve">  </v>
      </c>
      <c r="AB101" s="67" t="str">
        <f t="shared" si="43"/>
        <v xml:space="preserve">  </v>
      </c>
      <c r="AC101" s="67" t="str">
        <f t="shared" si="43"/>
        <v xml:space="preserve">  </v>
      </c>
      <c r="AD101" s="67" t="str">
        <f t="shared" si="43"/>
        <v xml:space="preserve">  </v>
      </c>
      <c r="AE101" s="67" t="str">
        <f t="shared" si="43"/>
        <v xml:space="preserve">  </v>
      </c>
      <c r="AF101" s="67" t="str">
        <f t="shared" si="43"/>
        <v xml:space="preserve">  </v>
      </c>
      <c r="AG101" s="67" t="str">
        <f t="shared" ref="AG101:AP101" si="44">IF(AG14&lt;=0,"  ",IF(AG14=AG$7,AG$6,0))</f>
        <v xml:space="preserve">  </v>
      </c>
      <c r="AH101" s="67" t="str">
        <f t="shared" si="44"/>
        <v xml:space="preserve">  </v>
      </c>
      <c r="AI101" s="67" t="str">
        <f t="shared" si="44"/>
        <v xml:space="preserve">  </v>
      </c>
      <c r="AJ101" s="67" t="str">
        <f t="shared" si="44"/>
        <v xml:space="preserve">  </v>
      </c>
      <c r="AK101" s="67" t="str">
        <f t="shared" si="44"/>
        <v xml:space="preserve">  </v>
      </c>
      <c r="AL101" s="67" t="str">
        <f t="shared" si="44"/>
        <v xml:space="preserve">  </v>
      </c>
      <c r="AM101" s="67" t="str">
        <f t="shared" si="44"/>
        <v xml:space="preserve">  </v>
      </c>
      <c r="AN101" s="67" t="str">
        <f t="shared" si="44"/>
        <v xml:space="preserve">  </v>
      </c>
      <c r="AO101" s="67" t="str">
        <f t="shared" si="44"/>
        <v xml:space="preserve">  </v>
      </c>
      <c r="AP101" s="67" t="str">
        <f t="shared" si="44"/>
        <v xml:space="preserve">  </v>
      </c>
      <c r="AQ101" s="210">
        <f t="shared" si="25"/>
        <v>0</v>
      </c>
      <c r="AR101" s="210">
        <f t="shared" si="26"/>
        <v>0</v>
      </c>
      <c r="AS101" s="210">
        <f t="shared" si="27"/>
        <v>0</v>
      </c>
      <c r="AT101" s="210">
        <f t="shared" si="28"/>
        <v>0</v>
      </c>
      <c r="AU101" s="210">
        <f t="shared" si="29"/>
        <v>0</v>
      </c>
      <c r="BC101" s="203">
        <v>22</v>
      </c>
      <c r="BD101" s="203">
        <v>2</v>
      </c>
      <c r="BE101" s="173">
        <v>22</v>
      </c>
      <c r="BF101" s="311">
        <v>2</v>
      </c>
      <c r="BG101" s="203">
        <v>22</v>
      </c>
      <c r="BH101" s="312">
        <v>2</v>
      </c>
      <c r="BI101" s="338">
        <v>24</v>
      </c>
      <c r="BJ101" s="339">
        <v>2</v>
      </c>
      <c r="BK101" s="204">
        <v>15</v>
      </c>
      <c r="BL101" s="310">
        <v>2</v>
      </c>
      <c r="BM101" s="335"/>
      <c r="BN101" s="335"/>
      <c r="BO101" s="335"/>
      <c r="BP101" s="335"/>
      <c r="BQ101" s="335"/>
      <c r="BR101" s="335"/>
      <c r="BS101" s="335"/>
      <c r="BT101" s="335"/>
      <c r="BU101" s="335"/>
      <c r="BW101" s="247">
        <f t="shared" si="32"/>
        <v>0</v>
      </c>
      <c r="BX101" s="248">
        <f t="shared" si="33"/>
        <v>0</v>
      </c>
      <c r="BY101" s="249">
        <f t="shared" si="34"/>
        <v>0</v>
      </c>
      <c r="BZ101" s="250">
        <f t="shared" si="35"/>
        <v>0</v>
      </c>
      <c r="CA101" s="251">
        <f t="shared" si="36"/>
        <v>0</v>
      </c>
      <c r="CB101" s="249">
        <f t="shared" si="37"/>
        <v>0</v>
      </c>
      <c r="CC101" s="273"/>
      <c r="CD101" s="251"/>
      <c r="CE101" s="252">
        <f t="shared" si="38"/>
        <v>0</v>
      </c>
      <c r="CF101" s="253" t="str">
        <f t="shared" si="30"/>
        <v>ปรับปรุง</v>
      </c>
      <c r="CG101" s="254">
        <f t="shared" si="39"/>
        <v>3</v>
      </c>
    </row>
    <row r="102" spans="1:85" ht="14.25" customHeight="1">
      <c r="A102" s="36">
        <f t="shared" si="22"/>
        <v>7</v>
      </c>
      <c r="B102" s="36" t="str">
        <f t="shared" si="22"/>
        <v>เด็กหญิงนารีรัตน์  พันธ์ลาว</v>
      </c>
      <c r="C102" s="67" t="str">
        <f t="shared" si="43"/>
        <v xml:space="preserve">  </v>
      </c>
      <c r="D102" s="67" t="str">
        <f t="shared" si="43"/>
        <v xml:space="preserve">  </v>
      </c>
      <c r="E102" s="67" t="str">
        <f t="shared" si="43"/>
        <v xml:space="preserve">  </v>
      </c>
      <c r="F102" s="67" t="str">
        <f t="shared" si="43"/>
        <v xml:space="preserve">  </v>
      </c>
      <c r="G102" s="67" t="str">
        <f t="shared" si="43"/>
        <v xml:space="preserve">  </v>
      </c>
      <c r="H102" s="67" t="str">
        <f t="shared" si="43"/>
        <v xml:space="preserve">  </v>
      </c>
      <c r="I102" s="67" t="str">
        <f t="shared" si="43"/>
        <v xml:space="preserve">  </v>
      </c>
      <c r="J102" s="67" t="str">
        <f t="shared" si="43"/>
        <v xml:space="preserve">  </v>
      </c>
      <c r="K102" s="67" t="str">
        <f t="shared" si="43"/>
        <v xml:space="preserve">  </v>
      </c>
      <c r="L102" s="67" t="str">
        <f t="shared" si="43"/>
        <v xml:space="preserve">  </v>
      </c>
      <c r="M102" s="67" t="str">
        <f t="shared" si="43"/>
        <v xml:space="preserve">  </v>
      </c>
      <c r="N102" s="67" t="str">
        <f t="shared" si="43"/>
        <v xml:space="preserve">  </v>
      </c>
      <c r="O102" s="67" t="str">
        <f t="shared" si="43"/>
        <v xml:space="preserve">  </v>
      </c>
      <c r="P102" s="67" t="str">
        <f t="shared" si="43"/>
        <v xml:space="preserve">  </v>
      </c>
      <c r="Q102" s="67" t="str">
        <f t="shared" si="43"/>
        <v xml:space="preserve">  </v>
      </c>
      <c r="R102" s="67" t="str">
        <f t="shared" si="43"/>
        <v xml:space="preserve">  </v>
      </c>
      <c r="S102" s="67" t="str">
        <f t="shared" si="43"/>
        <v xml:space="preserve">  </v>
      </c>
      <c r="T102" s="67" t="str">
        <f t="shared" si="43"/>
        <v xml:space="preserve">  </v>
      </c>
      <c r="U102" s="67" t="str">
        <f t="shared" si="43"/>
        <v xml:space="preserve">  </v>
      </c>
      <c r="V102" s="67" t="str">
        <f t="shared" si="43"/>
        <v xml:space="preserve">  </v>
      </c>
      <c r="W102" s="67" t="str">
        <f t="shared" si="43"/>
        <v xml:space="preserve">  </v>
      </c>
      <c r="X102" s="67" t="str">
        <f t="shared" si="43"/>
        <v xml:space="preserve">  </v>
      </c>
      <c r="Y102" s="67" t="str">
        <f t="shared" si="43"/>
        <v xml:space="preserve">  </v>
      </c>
      <c r="Z102" s="67" t="str">
        <f t="shared" si="43"/>
        <v xml:space="preserve">  </v>
      </c>
      <c r="AA102" s="67" t="str">
        <f t="shared" si="43"/>
        <v xml:space="preserve">  </v>
      </c>
      <c r="AB102" s="67" t="str">
        <f t="shared" si="43"/>
        <v xml:space="preserve">  </v>
      </c>
      <c r="AC102" s="67" t="str">
        <f t="shared" si="43"/>
        <v xml:space="preserve">  </v>
      </c>
      <c r="AD102" s="67" t="str">
        <f t="shared" si="43"/>
        <v xml:space="preserve">  </v>
      </c>
      <c r="AE102" s="67" t="str">
        <f t="shared" si="43"/>
        <v xml:space="preserve">  </v>
      </c>
      <c r="AF102" s="67" t="str">
        <f t="shared" si="43"/>
        <v xml:space="preserve">  </v>
      </c>
      <c r="AG102" s="67" t="str">
        <f t="shared" ref="AG102:AP102" si="45">IF(AG15&lt;=0,"  ",IF(AG15=AG$7,AG$6,0))</f>
        <v xml:space="preserve">  </v>
      </c>
      <c r="AH102" s="67" t="str">
        <f t="shared" si="45"/>
        <v xml:space="preserve">  </v>
      </c>
      <c r="AI102" s="67" t="str">
        <f t="shared" si="45"/>
        <v xml:space="preserve">  </v>
      </c>
      <c r="AJ102" s="67" t="str">
        <f t="shared" si="45"/>
        <v xml:space="preserve">  </v>
      </c>
      <c r="AK102" s="67" t="str">
        <f t="shared" si="45"/>
        <v xml:space="preserve">  </v>
      </c>
      <c r="AL102" s="67" t="str">
        <f t="shared" si="45"/>
        <v xml:space="preserve">  </v>
      </c>
      <c r="AM102" s="67" t="str">
        <f t="shared" si="45"/>
        <v xml:space="preserve">  </v>
      </c>
      <c r="AN102" s="67" t="str">
        <f t="shared" si="45"/>
        <v xml:space="preserve">  </v>
      </c>
      <c r="AO102" s="67" t="str">
        <f t="shared" si="45"/>
        <v xml:space="preserve">  </v>
      </c>
      <c r="AP102" s="67" t="str">
        <f t="shared" si="45"/>
        <v xml:space="preserve">  </v>
      </c>
      <c r="AQ102" s="210">
        <f t="shared" si="25"/>
        <v>0</v>
      </c>
      <c r="AR102" s="210">
        <f t="shared" si="26"/>
        <v>0</v>
      </c>
      <c r="AS102" s="210">
        <f t="shared" si="27"/>
        <v>0</v>
      </c>
      <c r="AT102" s="210">
        <f t="shared" si="28"/>
        <v>0</v>
      </c>
      <c r="AU102" s="210">
        <f t="shared" si="29"/>
        <v>0</v>
      </c>
      <c r="BC102" s="203">
        <v>24</v>
      </c>
      <c r="BD102" s="203">
        <v>2</v>
      </c>
      <c r="BE102" s="173">
        <v>23</v>
      </c>
      <c r="BF102" s="311">
        <v>2</v>
      </c>
      <c r="BG102" s="203">
        <v>23</v>
      </c>
      <c r="BH102" s="312">
        <v>2</v>
      </c>
      <c r="BI102" s="338">
        <v>31</v>
      </c>
      <c r="BJ102" s="339">
        <v>2</v>
      </c>
      <c r="BK102" s="204">
        <v>21</v>
      </c>
      <c r="BL102" s="310">
        <v>2</v>
      </c>
      <c r="BM102" s="335"/>
      <c r="BN102" s="335"/>
      <c r="BO102" s="335"/>
      <c r="BP102" s="335"/>
      <c r="BQ102" s="335"/>
      <c r="BR102" s="335"/>
      <c r="BS102" s="335"/>
      <c r="BT102" s="335"/>
      <c r="BU102" s="335"/>
      <c r="BW102" s="247">
        <f t="shared" si="32"/>
        <v>0</v>
      </c>
      <c r="BX102" s="248">
        <f t="shared" si="33"/>
        <v>0</v>
      </c>
      <c r="BY102" s="249">
        <f t="shared" si="34"/>
        <v>0</v>
      </c>
      <c r="BZ102" s="250">
        <f t="shared" si="35"/>
        <v>0</v>
      </c>
      <c r="CA102" s="251">
        <f t="shared" si="36"/>
        <v>0</v>
      </c>
      <c r="CB102" s="249">
        <f t="shared" si="37"/>
        <v>0</v>
      </c>
      <c r="CC102" s="273"/>
      <c r="CD102" s="251"/>
      <c r="CE102" s="252">
        <f t="shared" si="38"/>
        <v>0</v>
      </c>
      <c r="CF102" s="253" t="str">
        <f t="shared" si="30"/>
        <v>ปรับปรุง</v>
      </c>
      <c r="CG102" s="254">
        <f t="shared" si="39"/>
        <v>3</v>
      </c>
    </row>
    <row r="103" spans="1:85" ht="14.25" customHeight="1">
      <c r="A103" s="36">
        <f t="shared" si="22"/>
        <v>8</v>
      </c>
      <c r="B103" s="36" t="str">
        <f t="shared" si="22"/>
        <v>เด็กหญิงอรปรียา  แพทย์รังสี</v>
      </c>
      <c r="C103" s="67" t="str">
        <f t="shared" si="43"/>
        <v xml:space="preserve">  </v>
      </c>
      <c r="D103" s="67" t="str">
        <f t="shared" si="43"/>
        <v xml:space="preserve">  </v>
      </c>
      <c r="E103" s="67" t="str">
        <f t="shared" si="43"/>
        <v xml:space="preserve">  </v>
      </c>
      <c r="F103" s="67" t="str">
        <f t="shared" si="43"/>
        <v xml:space="preserve">  </v>
      </c>
      <c r="G103" s="67" t="str">
        <f t="shared" si="43"/>
        <v xml:space="preserve">  </v>
      </c>
      <c r="H103" s="67" t="str">
        <f t="shared" si="43"/>
        <v xml:space="preserve">  </v>
      </c>
      <c r="I103" s="67" t="str">
        <f t="shared" si="43"/>
        <v xml:space="preserve">  </v>
      </c>
      <c r="J103" s="67" t="str">
        <f t="shared" si="43"/>
        <v xml:space="preserve">  </v>
      </c>
      <c r="K103" s="67" t="str">
        <f t="shared" si="43"/>
        <v xml:space="preserve">  </v>
      </c>
      <c r="L103" s="67" t="str">
        <f t="shared" si="43"/>
        <v xml:space="preserve">  </v>
      </c>
      <c r="M103" s="67" t="str">
        <f t="shared" si="43"/>
        <v xml:space="preserve">  </v>
      </c>
      <c r="N103" s="67" t="str">
        <f t="shared" si="43"/>
        <v xml:space="preserve">  </v>
      </c>
      <c r="O103" s="67" t="str">
        <f t="shared" si="43"/>
        <v xml:space="preserve">  </v>
      </c>
      <c r="P103" s="67" t="str">
        <f t="shared" si="43"/>
        <v xml:space="preserve">  </v>
      </c>
      <c r="Q103" s="67" t="str">
        <f t="shared" si="43"/>
        <v xml:space="preserve">  </v>
      </c>
      <c r="R103" s="67" t="str">
        <f t="shared" si="43"/>
        <v xml:space="preserve">  </v>
      </c>
      <c r="S103" s="67" t="str">
        <f t="shared" si="43"/>
        <v xml:space="preserve">  </v>
      </c>
      <c r="T103" s="67" t="str">
        <f t="shared" si="43"/>
        <v xml:space="preserve">  </v>
      </c>
      <c r="U103" s="67" t="str">
        <f t="shared" si="43"/>
        <v xml:space="preserve">  </v>
      </c>
      <c r="V103" s="67" t="str">
        <f t="shared" si="43"/>
        <v xml:space="preserve">  </v>
      </c>
      <c r="W103" s="67" t="str">
        <f t="shared" si="43"/>
        <v xml:space="preserve">  </v>
      </c>
      <c r="X103" s="67" t="str">
        <f t="shared" si="43"/>
        <v xml:space="preserve">  </v>
      </c>
      <c r="Y103" s="67" t="str">
        <f t="shared" si="43"/>
        <v xml:space="preserve">  </v>
      </c>
      <c r="Z103" s="67" t="str">
        <f t="shared" si="43"/>
        <v xml:space="preserve">  </v>
      </c>
      <c r="AA103" s="67" t="str">
        <f t="shared" si="43"/>
        <v xml:space="preserve">  </v>
      </c>
      <c r="AB103" s="67" t="str">
        <f t="shared" si="43"/>
        <v xml:space="preserve">  </v>
      </c>
      <c r="AC103" s="67" t="str">
        <f t="shared" si="43"/>
        <v xml:space="preserve">  </v>
      </c>
      <c r="AD103" s="67" t="str">
        <f t="shared" si="43"/>
        <v xml:space="preserve">  </v>
      </c>
      <c r="AE103" s="67" t="str">
        <f t="shared" si="43"/>
        <v xml:space="preserve">  </v>
      </c>
      <c r="AF103" s="67" t="str">
        <f t="shared" si="43"/>
        <v xml:space="preserve">  </v>
      </c>
      <c r="AG103" s="67" t="str">
        <f t="shared" ref="AG103:AP103" si="46">IF(AG16&lt;=0,"  ",IF(AG16=AG$7,AG$6,0))</f>
        <v xml:space="preserve">  </v>
      </c>
      <c r="AH103" s="67" t="str">
        <f t="shared" si="46"/>
        <v xml:space="preserve">  </v>
      </c>
      <c r="AI103" s="67" t="str">
        <f t="shared" si="46"/>
        <v xml:space="preserve">  </v>
      </c>
      <c r="AJ103" s="67" t="str">
        <f t="shared" si="46"/>
        <v xml:space="preserve">  </v>
      </c>
      <c r="AK103" s="67" t="str">
        <f t="shared" si="46"/>
        <v xml:space="preserve">  </v>
      </c>
      <c r="AL103" s="67" t="str">
        <f t="shared" si="46"/>
        <v xml:space="preserve">  </v>
      </c>
      <c r="AM103" s="67" t="str">
        <f t="shared" si="46"/>
        <v xml:space="preserve">  </v>
      </c>
      <c r="AN103" s="67" t="str">
        <f t="shared" si="46"/>
        <v xml:space="preserve">  </v>
      </c>
      <c r="AO103" s="67" t="str">
        <f t="shared" si="46"/>
        <v xml:space="preserve">  </v>
      </c>
      <c r="AP103" s="67" t="str">
        <f t="shared" si="46"/>
        <v xml:space="preserve">  </v>
      </c>
      <c r="AQ103" s="210">
        <f t="shared" si="25"/>
        <v>0</v>
      </c>
      <c r="AR103" s="210">
        <f t="shared" si="26"/>
        <v>0</v>
      </c>
      <c r="AS103" s="210">
        <f t="shared" si="27"/>
        <v>0</v>
      </c>
      <c r="AT103" s="210">
        <f t="shared" si="28"/>
        <v>0</v>
      </c>
      <c r="AU103" s="210">
        <f t="shared" si="29"/>
        <v>0</v>
      </c>
      <c r="BC103" s="203">
        <v>25</v>
      </c>
      <c r="BD103" s="203">
        <v>2</v>
      </c>
      <c r="BE103" s="173">
        <v>24</v>
      </c>
      <c r="BF103" s="311">
        <v>2</v>
      </c>
      <c r="BG103" s="203">
        <v>25</v>
      </c>
      <c r="BH103" s="312">
        <v>2</v>
      </c>
      <c r="BI103" s="338">
        <v>32</v>
      </c>
      <c r="BJ103" s="339">
        <v>2</v>
      </c>
      <c r="BK103" s="204">
        <v>24</v>
      </c>
      <c r="BL103" s="310">
        <v>2</v>
      </c>
      <c r="BM103" s="335"/>
      <c r="BN103" s="335"/>
      <c r="BO103" s="335"/>
      <c r="BP103" s="335"/>
      <c r="BQ103" s="335"/>
      <c r="BR103" s="335"/>
      <c r="BS103" s="335"/>
      <c r="BT103" s="335"/>
      <c r="BU103" s="335"/>
      <c r="BW103" s="247">
        <f t="shared" si="32"/>
        <v>0</v>
      </c>
      <c r="BX103" s="248">
        <f t="shared" si="33"/>
        <v>0</v>
      </c>
      <c r="BY103" s="249">
        <f t="shared" si="34"/>
        <v>0</v>
      </c>
      <c r="BZ103" s="250">
        <f t="shared" si="35"/>
        <v>0</v>
      </c>
      <c r="CA103" s="251">
        <f t="shared" si="36"/>
        <v>0</v>
      </c>
      <c r="CB103" s="249">
        <f t="shared" si="37"/>
        <v>0</v>
      </c>
      <c r="CC103" s="273"/>
      <c r="CD103" s="251"/>
      <c r="CE103" s="252">
        <f t="shared" si="38"/>
        <v>0</v>
      </c>
      <c r="CF103" s="253" t="str">
        <f t="shared" si="30"/>
        <v>ปรับปรุง</v>
      </c>
      <c r="CG103" s="254">
        <f t="shared" si="39"/>
        <v>3</v>
      </c>
    </row>
    <row r="104" spans="1:85" ht="14.25" customHeight="1">
      <c r="A104" s="36">
        <f t="shared" si="22"/>
        <v>9</v>
      </c>
      <c r="B104" s="36" t="str">
        <f t="shared" si="22"/>
        <v>เด็กหญิงจันทร์จิรา     เตือประโคน</v>
      </c>
      <c r="C104" s="67" t="str">
        <f t="shared" si="43"/>
        <v xml:space="preserve">  </v>
      </c>
      <c r="D104" s="67" t="str">
        <f t="shared" si="43"/>
        <v xml:space="preserve">  </v>
      </c>
      <c r="E104" s="67" t="str">
        <f t="shared" si="43"/>
        <v xml:space="preserve">  </v>
      </c>
      <c r="F104" s="67" t="str">
        <f t="shared" si="43"/>
        <v xml:space="preserve">  </v>
      </c>
      <c r="G104" s="67" t="str">
        <f t="shared" si="43"/>
        <v xml:space="preserve">  </v>
      </c>
      <c r="H104" s="67" t="str">
        <f t="shared" si="43"/>
        <v xml:space="preserve">  </v>
      </c>
      <c r="I104" s="67" t="str">
        <f t="shared" si="43"/>
        <v xml:space="preserve">  </v>
      </c>
      <c r="J104" s="67" t="str">
        <f t="shared" si="43"/>
        <v xml:space="preserve">  </v>
      </c>
      <c r="K104" s="67" t="str">
        <f t="shared" si="43"/>
        <v xml:space="preserve">  </v>
      </c>
      <c r="L104" s="67" t="str">
        <f t="shared" si="43"/>
        <v xml:space="preserve">  </v>
      </c>
      <c r="M104" s="67" t="str">
        <f t="shared" si="43"/>
        <v xml:space="preserve">  </v>
      </c>
      <c r="N104" s="67" t="str">
        <f t="shared" si="43"/>
        <v xml:space="preserve">  </v>
      </c>
      <c r="O104" s="67" t="str">
        <f t="shared" si="43"/>
        <v xml:space="preserve">  </v>
      </c>
      <c r="P104" s="67" t="str">
        <f t="shared" si="43"/>
        <v xml:space="preserve">  </v>
      </c>
      <c r="Q104" s="67" t="str">
        <f t="shared" si="43"/>
        <v xml:space="preserve">  </v>
      </c>
      <c r="R104" s="67" t="str">
        <f t="shared" si="43"/>
        <v xml:space="preserve">  </v>
      </c>
      <c r="S104" s="67" t="str">
        <f t="shared" si="43"/>
        <v xml:space="preserve">  </v>
      </c>
      <c r="T104" s="67" t="str">
        <f t="shared" si="43"/>
        <v xml:space="preserve">  </v>
      </c>
      <c r="U104" s="67" t="str">
        <f t="shared" si="43"/>
        <v xml:space="preserve">  </v>
      </c>
      <c r="V104" s="67" t="str">
        <f t="shared" si="43"/>
        <v xml:space="preserve">  </v>
      </c>
      <c r="W104" s="67" t="str">
        <f t="shared" si="43"/>
        <v xml:space="preserve">  </v>
      </c>
      <c r="X104" s="67" t="str">
        <f t="shared" si="43"/>
        <v xml:space="preserve">  </v>
      </c>
      <c r="Y104" s="67" t="str">
        <f t="shared" si="43"/>
        <v xml:space="preserve">  </v>
      </c>
      <c r="Z104" s="67" t="str">
        <f t="shared" si="43"/>
        <v xml:space="preserve">  </v>
      </c>
      <c r="AA104" s="67" t="str">
        <f t="shared" si="43"/>
        <v xml:space="preserve">  </v>
      </c>
      <c r="AB104" s="67" t="str">
        <f t="shared" si="43"/>
        <v xml:space="preserve">  </v>
      </c>
      <c r="AC104" s="67" t="str">
        <f t="shared" si="43"/>
        <v xml:space="preserve">  </v>
      </c>
      <c r="AD104" s="67" t="str">
        <f t="shared" si="43"/>
        <v xml:space="preserve">  </v>
      </c>
      <c r="AE104" s="67" t="str">
        <f t="shared" si="43"/>
        <v xml:space="preserve">  </v>
      </c>
      <c r="AF104" s="67" t="str">
        <f t="shared" si="43"/>
        <v xml:space="preserve">  </v>
      </c>
      <c r="AG104" s="67" t="str">
        <f t="shared" ref="AG104:AP104" si="47">IF(AG17&lt;=0,"  ",IF(AG17=AG$7,AG$6,0))</f>
        <v xml:space="preserve">  </v>
      </c>
      <c r="AH104" s="67" t="str">
        <f t="shared" si="47"/>
        <v xml:space="preserve">  </v>
      </c>
      <c r="AI104" s="67" t="str">
        <f t="shared" si="47"/>
        <v xml:space="preserve">  </v>
      </c>
      <c r="AJ104" s="67" t="str">
        <f t="shared" si="47"/>
        <v xml:space="preserve">  </v>
      </c>
      <c r="AK104" s="67" t="str">
        <f t="shared" si="47"/>
        <v xml:space="preserve">  </v>
      </c>
      <c r="AL104" s="67" t="str">
        <f t="shared" si="47"/>
        <v xml:space="preserve">  </v>
      </c>
      <c r="AM104" s="67" t="str">
        <f t="shared" si="47"/>
        <v xml:space="preserve">  </v>
      </c>
      <c r="AN104" s="67" t="str">
        <f t="shared" si="47"/>
        <v xml:space="preserve">  </v>
      </c>
      <c r="AO104" s="67" t="str">
        <f t="shared" si="47"/>
        <v xml:space="preserve">  </v>
      </c>
      <c r="AP104" s="67" t="str">
        <f t="shared" si="47"/>
        <v xml:space="preserve">  </v>
      </c>
      <c r="AQ104" s="210">
        <f t="shared" si="25"/>
        <v>0</v>
      </c>
      <c r="AR104" s="210">
        <f t="shared" si="26"/>
        <v>0</v>
      </c>
      <c r="AS104" s="210">
        <f t="shared" si="27"/>
        <v>0</v>
      </c>
      <c r="AT104" s="210">
        <f t="shared" si="28"/>
        <v>0</v>
      </c>
      <c r="AU104" s="210">
        <f t="shared" si="29"/>
        <v>0</v>
      </c>
      <c r="BC104" s="203">
        <v>31</v>
      </c>
      <c r="BD104" s="203">
        <v>2</v>
      </c>
      <c r="BE104" s="173">
        <v>32</v>
      </c>
      <c r="BF104" s="311">
        <v>2</v>
      </c>
      <c r="BG104" s="203">
        <v>32</v>
      </c>
      <c r="BH104" s="312">
        <v>2</v>
      </c>
      <c r="BI104" s="338">
        <v>33</v>
      </c>
      <c r="BJ104" s="339">
        <v>2</v>
      </c>
      <c r="BK104" s="204">
        <v>31</v>
      </c>
      <c r="BL104" s="310">
        <v>2</v>
      </c>
      <c r="BM104" s="335"/>
      <c r="BN104" s="335"/>
      <c r="BO104" s="335"/>
      <c r="BP104" s="335"/>
      <c r="BQ104" s="335"/>
      <c r="BR104" s="335"/>
      <c r="BS104" s="335"/>
      <c r="BT104" s="335"/>
      <c r="BU104" s="335"/>
      <c r="BW104" s="247">
        <f t="shared" si="32"/>
        <v>0</v>
      </c>
      <c r="BX104" s="248">
        <f t="shared" si="33"/>
        <v>0</v>
      </c>
      <c r="BY104" s="249">
        <f t="shared" si="34"/>
        <v>0</v>
      </c>
      <c r="BZ104" s="250">
        <f t="shared" si="35"/>
        <v>0</v>
      </c>
      <c r="CA104" s="251">
        <f t="shared" si="36"/>
        <v>0</v>
      </c>
      <c r="CB104" s="249">
        <f t="shared" si="37"/>
        <v>0</v>
      </c>
      <c r="CC104" s="273"/>
      <c r="CD104" s="251"/>
      <c r="CE104" s="252">
        <f t="shared" si="38"/>
        <v>0</v>
      </c>
      <c r="CF104" s="253" t="str">
        <f t="shared" si="30"/>
        <v>ปรับปรุง</v>
      </c>
      <c r="CG104" s="254">
        <f t="shared" si="39"/>
        <v>3</v>
      </c>
    </row>
    <row r="105" spans="1:85" ht="14.25" customHeight="1">
      <c r="A105" s="36">
        <f t="shared" si="22"/>
        <v>10</v>
      </c>
      <c r="B105" s="36" t="str">
        <f t="shared" si="22"/>
        <v>เด็กหญิงอริสา    ศรีสด</v>
      </c>
      <c r="C105" s="67" t="str">
        <f t="shared" si="43"/>
        <v xml:space="preserve">  </v>
      </c>
      <c r="D105" s="67" t="str">
        <f t="shared" si="43"/>
        <v xml:space="preserve">  </v>
      </c>
      <c r="E105" s="67" t="str">
        <f t="shared" si="43"/>
        <v xml:space="preserve">  </v>
      </c>
      <c r="F105" s="67" t="str">
        <f t="shared" si="43"/>
        <v xml:space="preserve">  </v>
      </c>
      <c r="G105" s="67" t="str">
        <f t="shared" si="43"/>
        <v xml:space="preserve">  </v>
      </c>
      <c r="H105" s="67" t="str">
        <f t="shared" si="43"/>
        <v xml:space="preserve">  </v>
      </c>
      <c r="I105" s="67" t="str">
        <f t="shared" si="43"/>
        <v xml:space="preserve">  </v>
      </c>
      <c r="J105" s="67" t="str">
        <f t="shared" si="43"/>
        <v xml:space="preserve">  </v>
      </c>
      <c r="K105" s="67" t="str">
        <f t="shared" si="43"/>
        <v xml:space="preserve">  </v>
      </c>
      <c r="L105" s="67" t="str">
        <f t="shared" si="43"/>
        <v xml:space="preserve">  </v>
      </c>
      <c r="M105" s="67" t="str">
        <f t="shared" si="43"/>
        <v xml:space="preserve">  </v>
      </c>
      <c r="N105" s="67" t="str">
        <f t="shared" si="43"/>
        <v xml:space="preserve">  </v>
      </c>
      <c r="O105" s="67" t="str">
        <f t="shared" si="43"/>
        <v xml:space="preserve">  </v>
      </c>
      <c r="P105" s="67" t="str">
        <f t="shared" si="43"/>
        <v xml:space="preserve">  </v>
      </c>
      <c r="Q105" s="67" t="str">
        <f t="shared" si="43"/>
        <v xml:space="preserve">  </v>
      </c>
      <c r="R105" s="67" t="str">
        <f t="shared" si="43"/>
        <v xml:space="preserve">  </v>
      </c>
      <c r="S105" s="67" t="str">
        <f t="shared" si="43"/>
        <v xml:space="preserve">  </v>
      </c>
      <c r="T105" s="67" t="str">
        <f t="shared" si="43"/>
        <v xml:space="preserve">  </v>
      </c>
      <c r="U105" s="67" t="str">
        <f t="shared" si="43"/>
        <v xml:space="preserve">  </v>
      </c>
      <c r="V105" s="67" t="str">
        <f t="shared" si="43"/>
        <v xml:space="preserve">  </v>
      </c>
      <c r="W105" s="67" t="str">
        <f t="shared" si="43"/>
        <v xml:space="preserve">  </v>
      </c>
      <c r="X105" s="67" t="str">
        <f t="shared" si="43"/>
        <v xml:space="preserve">  </v>
      </c>
      <c r="Y105" s="67" t="str">
        <f t="shared" si="43"/>
        <v xml:space="preserve">  </v>
      </c>
      <c r="Z105" s="67" t="str">
        <f t="shared" si="43"/>
        <v xml:space="preserve">  </v>
      </c>
      <c r="AA105" s="67" t="str">
        <f t="shared" si="43"/>
        <v xml:space="preserve">  </v>
      </c>
      <c r="AB105" s="67" t="str">
        <f t="shared" si="43"/>
        <v xml:space="preserve">  </v>
      </c>
      <c r="AC105" s="67" t="str">
        <f>IF(AC18&lt;=0,"  ",IF(AC18=AC$7,AC$6,0))</f>
        <v xml:space="preserve">  </v>
      </c>
      <c r="AD105" s="67" t="str">
        <f>IF(AD18&lt;=0,"  ",IF(AD18=AD$7,AD$6,0))</f>
        <v xml:space="preserve">  </v>
      </c>
      <c r="AE105" s="67" t="str">
        <f>IF(AE18&lt;=0,"  ",IF(AE18=AE$7,AE$6,0))</f>
        <v xml:space="preserve">  </v>
      </c>
      <c r="AF105" s="67" t="str">
        <f t="shared" ref="AF105:AP105" si="48">IF(AF18&lt;=0,"  ",IF(AF18=AF$7,AF$6,0))</f>
        <v xml:space="preserve">  </v>
      </c>
      <c r="AG105" s="67" t="str">
        <f t="shared" si="48"/>
        <v xml:space="preserve">  </v>
      </c>
      <c r="AH105" s="67" t="str">
        <f t="shared" si="48"/>
        <v xml:space="preserve">  </v>
      </c>
      <c r="AI105" s="67" t="str">
        <f t="shared" si="48"/>
        <v xml:space="preserve">  </v>
      </c>
      <c r="AJ105" s="67" t="str">
        <f t="shared" si="48"/>
        <v xml:space="preserve">  </v>
      </c>
      <c r="AK105" s="67" t="str">
        <f t="shared" si="48"/>
        <v xml:space="preserve">  </v>
      </c>
      <c r="AL105" s="67" t="str">
        <f t="shared" si="48"/>
        <v xml:space="preserve">  </v>
      </c>
      <c r="AM105" s="67" t="str">
        <f t="shared" si="48"/>
        <v xml:space="preserve">  </v>
      </c>
      <c r="AN105" s="67" t="str">
        <f t="shared" si="48"/>
        <v xml:space="preserve">  </v>
      </c>
      <c r="AO105" s="67" t="str">
        <f t="shared" si="48"/>
        <v xml:space="preserve">  </v>
      </c>
      <c r="AP105" s="67" t="str">
        <f t="shared" si="48"/>
        <v xml:space="preserve">  </v>
      </c>
      <c r="AQ105" s="210">
        <f t="shared" si="25"/>
        <v>0</v>
      </c>
      <c r="AR105" s="210">
        <f t="shared" si="26"/>
        <v>0</v>
      </c>
      <c r="AS105" s="210">
        <f t="shared" si="27"/>
        <v>0</v>
      </c>
      <c r="AT105" s="210">
        <f t="shared" si="28"/>
        <v>0</v>
      </c>
      <c r="AU105" s="210">
        <f t="shared" si="29"/>
        <v>0</v>
      </c>
      <c r="BC105" s="203">
        <v>33</v>
      </c>
      <c r="BD105" s="203">
        <v>2</v>
      </c>
      <c r="BE105" s="173">
        <v>35</v>
      </c>
      <c r="BF105" s="311">
        <v>2</v>
      </c>
      <c r="BG105" s="203">
        <v>34</v>
      </c>
      <c r="BH105" s="312">
        <v>2</v>
      </c>
      <c r="BI105" s="338">
        <v>35</v>
      </c>
      <c r="BJ105" s="339">
        <v>2</v>
      </c>
      <c r="BK105" s="204">
        <v>34</v>
      </c>
      <c r="BL105" s="310">
        <v>2</v>
      </c>
      <c r="BM105" s="335"/>
      <c r="BN105" s="335"/>
      <c r="BO105" s="335"/>
      <c r="BP105" s="335"/>
      <c r="BQ105" s="335"/>
      <c r="BR105" s="335"/>
      <c r="BS105" s="335"/>
      <c r="BT105" s="335"/>
      <c r="BU105" s="335"/>
      <c r="BW105" s="247">
        <f t="shared" si="32"/>
        <v>0</v>
      </c>
      <c r="BX105" s="248">
        <f t="shared" si="33"/>
        <v>0</v>
      </c>
      <c r="BY105" s="249">
        <f t="shared" si="34"/>
        <v>0</v>
      </c>
      <c r="BZ105" s="250">
        <f t="shared" si="35"/>
        <v>0</v>
      </c>
      <c r="CA105" s="251">
        <f t="shared" si="36"/>
        <v>0</v>
      </c>
      <c r="CB105" s="249">
        <f t="shared" si="37"/>
        <v>0</v>
      </c>
      <c r="CC105" s="273"/>
      <c r="CD105" s="251"/>
      <c r="CE105" s="252">
        <f t="shared" si="38"/>
        <v>0</v>
      </c>
      <c r="CF105" s="253" t="str">
        <f t="shared" si="30"/>
        <v>ปรับปรุง</v>
      </c>
      <c r="CG105" s="254">
        <f t="shared" si="39"/>
        <v>3</v>
      </c>
    </row>
    <row r="106" spans="1:85" ht="14.25" customHeight="1">
      <c r="A106" s="36">
        <f t="shared" si="22"/>
        <v>11</v>
      </c>
      <c r="B106" s="36" t="str">
        <f t="shared" si="22"/>
        <v>เด็กหญิงสุวรรวิสา   ราชกระโทก</v>
      </c>
      <c r="C106" s="67" t="str">
        <f t="shared" ref="C106:AE113" si="49">IF(C19&lt;=0,"  ",IF(C19=C$7,C$6,0))</f>
        <v xml:space="preserve">  </v>
      </c>
      <c r="D106" s="67" t="str">
        <f t="shared" si="49"/>
        <v xml:space="preserve">  </v>
      </c>
      <c r="E106" s="67" t="str">
        <f t="shared" si="49"/>
        <v xml:space="preserve">  </v>
      </c>
      <c r="F106" s="67" t="str">
        <f t="shared" si="49"/>
        <v xml:space="preserve">  </v>
      </c>
      <c r="G106" s="67" t="str">
        <f t="shared" si="49"/>
        <v xml:space="preserve">  </v>
      </c>
      <c r="H106" s="67" t="str">
        <f t="shared" si="49"/>
        <v xml:space="preserve">  </v>
      </c>
      <c r="I106" s="67" t="str">
        <f t="shared" si="49"/>
        <v xml:space="preserve">  </v>
      </c>
      <c r="J106" s="67" t="str">
        <f t="shared" si="49"/>
        <v xml:space="preserve">  </v>
      </c>
      <c r="K106" s="67" t="str">
        <f t="shared" si="49"/>
        <v xml:space="preserve">  </v>
      </c>
      <c r="L106" s="67" t="str">
        <f t="shared" si="49"/>
        <v xml:space="preserve">  </v>
      </c>
      <c r="M106" s="67" t="str">
        <f t="shared" si="49"/>
        <v xml:space="preserve">  </v>
      </c>
      <c r="N106" s="67" t="str">
        <f t="shared" si="49"/>
        <v xml:space="preserve">  </v>
      </c>
      <c r="O106" s="67" t="str">
        <f t="shared" si="49"/>
        <v xml:space="preserve">  </v>
      </c>
      <c r="P106" s="67" t="str">
        <f t="shared" si="49"/>
        <v xml:space="preserve">  </v>
      </c>
      <c r="Q106" s="67" t="str">
        <f t="shared" si="49"/>
        <v xml:space="preserve">  </v>
      </c>
      <c r="R106" s="67" t="str">
        <f t="shared" si="49"/>
        <v xml:space="preserve">  </v>
      </c>
      <c r="S106" s="67" t="str">
        <f t="shared" si="49"/>
        <v xml:space="preserve">  </v>
      </c>
      <c r="T106" s="67" t="str">
        <f t="shared" si="49"/>
        <v xml:space="preserve">  </v>
      </c>
      <c r="U106" s="67" t="str">
        <f t="shared" si="49"/>
        <v xml:space="preserve">  </v>
      </c>
      <c r="V106" s="67" t="str">
        <f t="shared" si="49"/>
        <v xml:space="preserve">  </v>
      </c>
      <c r="W106" s="67" t="str">
        <f t="shared" si="49"/>
        <v xml:space="preserve">  </v>
      </c>
      <c r="X106" s="67" t="str">
        <f t="shared" si="49"/>
        <v xml:space="preserve">  </v>
      </c>
      <c r="Y106" s="67" t="str">
        <f t="shared" si="49"/>
        <v xml:space="preserve">  </v>
      </c>
      <c r="Z106" s="67" t="str">
        <f t="shared" si="49"/>
        <v xml:space="preserve">  </v>
      </c>
      <c r="AA106" s="67" t="str">
        <f t="shared" si="49"/>
        <v xml:space="preserve">  </v>
      </c>
      <c r="AB106" s="67" t="str">
        <f t="shared" si="49"/>
        <v xml:space="preserve">  </v>
      </c>
      <c r="AC106" s="67" t="str">
        <f t="shared" si="49"/>
        <v xml:space="preserve">  </v>
      </c>
      <c r="AD106" s="67" t="str">
        <f t="shared" si="49"/>
        <v xml:space="preserve">  </v>
      </c>
      <c r="AE106" s="67" t="str">
        <f t="shared" si="49"/>
        <v xml:space="preserve">  </v>
      </c>
      <c r="AF106" s="67" t="str">
        <f t="shared" ref="AF106:AP106" si="50">IF(AF19&lt;=0,"  ",IF(AF19=AF$7,AF$6,0))</f>
        <v xml:space="preserve">  </v>
      </c>
      <c r="AG106" s="67" t="str">
        <f t="shared" si="50"/>
        <v xml:space="preserve">  </v>
      </c>
      <c r="AH106" s="67" t="str">
        <f t="shared" si="50"/>
        <v xml:space="preserve">  </v>
      </c>
      <c r="AI106" s="67" t="str">
        <f t="shared" si="50"/>
        <v xml:space="preserve">  </v>
      </c>
      <c r="AJ106" s="67" t="str">
        <f t="shared" si="50"/>
        <v xml:space="preserve">  </v>
      </c>
      <c r="AK106" s="67" t="str">
        <f t="shared" si="50"/>
        <v xml:space="preserve">  </v>
      </c>
      <c r="AL106" s="67" t="str">
        <f t="shared" si="50"/>
        <v xml:space="preserve">  </v>
      </c>
      <c r="AM106" s="67" t="str">
        <f t="shared" si="50"/>
        <v xml:space="preserve">  </v>
      </c>
      <c r="AN106" s="67" t="str">
        <f t="shared" si="50"/>
        <v xml:space="preserve">  </v>
      </c>
      <c r="AO106" s="67" t="str">
        <f t="shared" si="50"/>
        <v xml:space="preserve">  </v>
      </c>
      <c r="AP106" s="67" t="str">
        <f t="shared" si="50"/>
        <v xml:space="preserve">  </v>
      </c>
      <c r="AQ106" s="210">
        <f t="shared" si="25"/>
        <v>0</v>
      </c>
      <c r="AR106" s="210">
        <f t="shared" si="26"/>
        <v>0</v>
      </c>
      <c r="AS106" s="210">
        <f t="shared" si="27"/>
        <v>0</v>
      </c>
      <c r="AT106" s="210">
        <f t="shared" si="28"/>
        <v>0</v>
      </c>
      <c r="AU106" s="210">
        <f t="shared" si="29"/>
        <v>0</v>
      </c>
      <c r="BC106" s="203">
        <v>34</v>
      </c>
      <c r="BD106" s="203">
        <v>2</v>
      </c>
      <c r="BE106" s="173">
        <v>42</v>
      </c>
      <c r="BF106" s="311">
        <v>2</v>
      </c>
      <c r="BG106" s="203">
        <v>41</v>
      </c>
      <c r="BH106" s="312">
        <v>2</v>
      </c>
      <c r="BI106" s="338">
        <v>41</v>
      </c>
      <c r="BJ106" s="339">
        <v>2</v>
      </c>
      <c r="BK106" s="204">
        <v>42</v>
      </c>
      <c r="BL106" s="310">
        <v>2</v>
      </c>
      <c r="BM106" s="335"/>
      <c r="BN106" s="335"/>
      <c r="BO106" s="335"/>
      <c r="BP106" s="335"/>
      <c r="BQ106" s="335"/>
      <c r="BR106" s="335"/>
      <c r="BS106" s="335"/>
      <c r="BT106" s="335"/>
      <c r="BU106" s="335"/>
      <c r="BW106" s="247">
        <f t="shared" si="32"/>
        <v>0</v>
      </c>
      <c r="BX106" s="248">
        <f t="shared" si="33"/>
        <v>0</v>
      </c>
      <c r="BY106" s="249">
        <f t="shared" si="34"/>
        <v>0</v>
      </c>
      <c r="BZ106" s="250">
        <f t="shared" si="35"/>
        <v>0</v>
      </c>
      <c r="CA106" s="251">
        <f t="shared" si="36"/>
        <v>0</v>
      </c>
      <c r="CB106" s="249">
        <f t="shared" si="37"/>
        <v>0</v>
      </c>
      <c r="CC106" s="273"/>
      <c r="CD106" s="251"/>
      <c r="CE106" s="252">
        <f t="shared" si="38"/>
        <v>0</v>
      </c>
      <c r="CF106" s="253" t="str">
        <f t="shared" si="30"/>
        <v>ปรับปรุง</v>
      </c>
      <c r="CG106" s="254">
        <f t="shared" si="39"/>
        <v>3</v>
      </c>
    </row>
    <row r="107" spans="1:85" ht="14.25" customHeight="1">
      <c r="A107" s="36">
        <f t="shared" si="22"/>
        <v>12</v>
      </c>
      <c r="B107" s="36" t="str">
        <f t="shared" si="22"/>
        <v xml:space="preserve">  </v>
      </c>
      <c r="C107" s="67" t="str">
        <f t="shared" si="49"/>
        <v xml:space="preserve">  </v>
      </c>
      <c r="D107" s="67" t="str">
        <f t="shared" si="49"/>
        <v xml:space="preserve">  </v>
      </c>
      <c r="E107" s="67" t="str">
        <f t="shared" si="49"/>
        <v xml:space="preserve">  </v>
      </c>
      <c r="F107" s="67" t="str">
        <f t="shared" si="49"/>
        <v xml:space="preserve">  </v>
      </c>
      <c r="G107" s="67" t="str">
        <f t="shared" si="49"/>
        <v xml:space="preserve">  </v>
      </c>
      <c r="H107" s="67" t="str">
        <f t="shared" si="49"/>
        <v xml:space="preserve">  </v>
      </c>
      <c r="I107" s="67" t="str">
        <f t="shared" si="49"/>
        <v xml:space="preserve">  </v>
      </c>
      <c r="J107" s="67" t="str">
        <f t="shared" si="49"/>
        <v xml:space="preserve">  </v>
      </c>
      <c r="K107" s="67" t="str">
        <f t="shared" si="49"/>
        <v xml:space="preserve">  </v>
      </c>
      <c r="L107" s="67" t="str">
        <f t="shared" si="49"/>
        <v xml:space="preserve">  </v>
      </c>
      <c r="M107" s="67" t="str">
        <f t="shared" si="49"/>
        <v xml:space="preserve">  </v>
      </c>
      <c r="N107" s="67" t="str">
        <f t="shared" si="49"/>
        <v xml:space="preserve">  </v>
      </c>
      <c r="O107" s="67" t="str">
        <f t="shared" si="49"/>
        <v xml:space="preserve">  </v>
      </c>
      <c r="P107" s="67" t="str">
        <f t="shared" si="49"/>
        <v xml:space="preserve">  </v>
      </c>
      <c r="Q107" s="67" t="str">
        <f t="shared" si="49"/>
        <v xml:space="preserve">  </v>
      </c>
      <c r="R107" s="67" t="str">
        <f t="shared" si="49"/>
        <v xml:space="preserve">  </v>
      </c>
      <c r="S107" s="67" t="str">
        <f t="shared" si="49"/>
        <v xml:space="preserve">  </v>
      </c>
      <c r="T107" s="67" t="str">
        <f t="shared" si="49"/>
        <v xml:space="preserve">  </v>
      </c>
      <c r="U107" s="67" t="str">
        <f t="shared" si="49"/>
        <v xml:space="preserve">  </v>
      </c>
      <c r="V107" s="67" t="str">
        <f t="shared" si="49"/>
        <v xml:space="preserve">  </v>
      </c>
      <c r="W107" s="67" t="str">
        <f t="shared" si="49"/>
        <v xml:space="preserve">  </v>
      </c>
      <c r="X107" s="67" t="str">
        <f t="shared" si="49"/>
        <v xml:space="preserve">  </v>
      </c>
      <c r="Y107" s="67" t="str">
        <f t="shared" si="49"/>
        <v xml:space="preserve">  </v>
      </c>
      <c r="Z107" s="67" t="str">
        <f t="shared" si="49"/>
        <v xml:space="preserve">  </v>
      </c>
      <c r="AA107" s="67" t="str">
        <f t="shared" si="49"/>
        <v xml:space="preserve">  </v>
      </c>
      <c r="AB107" s="67" t="str">
        <f t="shared" si="49"/>
        <v xml:space="preserve">  </v>
      </c>
      <c r="AC107" s="67" t="str">
        <f t="shared" si="49"/>
        <v xml:space="preserve">  </v>
      </c>
      <c r="AD107" s="67" t="str">
        <f t="shared" si="49"/>
        <v xml:space="preserve">  </v>
      </c>
      <c r="AE107" s="67" t="str">
        <f t="shared" si="49"/>
        <v xml:space="preserve">  </v>
      </c>
      <c r="AF107" s="67" t="str">
        <f t="shared" ref="AF107:AP107" si="51">IF(AF20&lt;=0,"  ",IF(AF20=AF$7,AF$6,0))</f>
        <v xml:space="preserve">  </v>
      </c>
      <c r="AG107" s="67" t="str">
        <f t="shared" si="51"/>
        <v xml:space="preserve">  </v>
      </c>
      <c r="AH107" s="67" t="str">
        <f t="shared" si="51"/>
        <v xml:space="preserve">  </v>
      </c>
      <c r="AI107" s="67" t="str">
        <f t="shared" si="51"/>
        <v xml:space="preserve">  </v>
      </c>
      <c r="AJ107" s="67" t="str">
        <f t="shared" si="51"/>
        <v xml:space="preserve">  </v>
      </c>
      <c r="AK107" s="67" t="str">
        <f t="shared" si="51"/>
        <v xml:space="preserve">  </v>
      </c>
      <c r="AL107" s="67" t="str">
        <f t="shared" si="51"/>
        <v xml:space="preserve">  </v>
      </c>
      <c r="AM107" s="67" t="str">
        <f t="shared" si="51"/>
        <v xml:space="preserve">  </v>
      </c>
      <c r="AN107" s="67" t="str">
        <f t="shared" si="51"/>
        <v xml:space="preserve">  </v>
      </c>
      <c r="AO107" s="67" t="str">
        <f t="shared" si="51"/>
        <v xml:space="preserve">  </v>
      </c>
      <c r="AP107" s="67" t="str">
        <f t="shared" si="51"/>
        <v xml:space="preserve">  </v>
      </c>
      <c r="AQ107" s="210">
        <f t="shared" si="25"/>
        <v>0</v>
      </c>
      <c r="AR107" s="210">
        <f t="shared" si="26"/>
        <v>0</v>
      </c>
      <c r="AS107" s="210">
        <f t="shared" si="27"/>
        <v>0</v>
      </c>
      <c r="AT107" s="210">
        <f t="shared" si="28"/>
        <v>0</v>
      </c>
      <c r="AU107" s="210">
        <f t="shared" si="29"/>
        <v>0</v>
      </c>
      <c r="BC107" s="203">
        <v>35</v>
      </c>
      <c r="BD107" s="203">
        <v>2</v>
      </c>
      <c r="BE107" s="173">
        <v>45</v>
      </c>
      <c r="BF107" s="311">
        <v>2</v>
      </c>
      <c r="BG107" s="203">
        <v>43</v>
      </c>
      <c r="BH107" s="312">
        <v>2</v>
      </c>
      <c r="BI107" s="338">
        <v>42</v>
      </c>
      <c r="BJ107" s="339">
        <v>2</v>
      </c>
      <c r="BK107" s="204">
        <v>43</v>
      </c>
      <c r="BL107" s="310">
        <v>2</v>
      </c>
      <c r="BM107" s="335"/>
      <c r="BN107" s="335"/>
      <c r="BO107" s="335"/>
      <c r="BP107" s="335"/>
      <c r="BQ107" s="335"/>
      <c r="BR107" s="335"/>
      <c r="BS107" s="335"/>
      <c r="BT107" s="335"/>
      <c r="BU107" s="335"/>
      <c r="BW107" s="247">
        <f t="shared" si="32"/>
        <v>0</v>
      </c>
      <c r="BX107" s="248">
        <f t="shared" si="33"/>
        <v>0</v>
      </c>
      <c r="BY107" s="249">
        <f t="shared" si="34"/>
        <v>0</v>
      </c>
      <c r="BZ107" s="250">
        <f t="shared" si="35"/>
        <v>0</v>
      </c>
      <c r="CA107" s="251">
        <f t="shared" si="36"/>
        <v>0</v>
      </c>
      <c r="CB107" s="249">
        <f t="shared" si="37"/>
        <v>0</v>
      </c>
      <c r="CC107" s="273"/>
      <c r="CD107" s="251"/>
      <c r="CE107" s="252">
        <f t="shared" si="38"/>
        <v>0</v>
      </c>
      <c r="CF107" s="253" t="str">
        <f t="shared" si="30"/>
        <v>ปรับปรุง</v>
      </c>
      <c r="CG107" s="254">
        <f t="shared" si="39"/>
        <v>3</v>
      </c>
    </row>
    <row r="108" spans="1:85" ht="14.25" customHeight="1">
      <c r="A108" s="36">
        <f t="shared" si="22"/>
        <v>13</v>
      </c>
      <c r="B108" s="36" t="str">
        <f t="shared" si="22"/>
        <v xml:space="preserve">  </v>
      </c>
      <c r="C108" s="67" t="str">
        <f t="shared" si="49"/>
        <v xml:space="preserve">  </v>
      </c>
      <c r="D108" s="67" t="str">
        <f t="shared" si="49"/>
        <v xml:space="preserve">  </v>
      </c>
      <c r="E108" s="67" t="str">
        <f t="shared" si="49"/>
        <v xml:space="preserve">  </v>
      </c>
      <c r="F108" s="67" t="str">
        <f t="shared" si="49"/>
        <v xml:space="preserve">  </v>
      </c>
      <c r="G108" s="67" t="str">
        <f t="shared" si="49"/>
        <v xml:space="preserve">  </v>
      </c>
      <c r="H108" s="67" t="str">
        <f t="shared" si="49"/>
        <v xml:space="preserve">  </v>
      </c>
      <c r="I108" s="67" t="str">
        <f t="shared" si="49"/>
        <v xml:space="preserve">  </v>
      </c>
      <c r="J108" s="67" t="str">
        <f t="shared" si="49"/>
        <v xml:space="preserve">  </v>
      </c>
      <c r="K108" s="67" t="str">
        <f t="shared" si="49"/>
        <v xml:space="preserve">  </v>
      </c>
      <c r="L108" s="67" t="str">
        <f t="shared" si="49"/>
        <v xml:space="preserve">  </v>
      </c>
      <c r="M108" s="67" t="str">
        <f t="shared" si="49"/>
        <v xml:space="preserve">  </v>
      </c>
      <c r="N108" s="67" t="str">
        <f t="shared" si="49"/>
        <v xml:space="preserve">  </v>
      </c>
      <c r="O108" s="67" t="str">
        <f t="shared" si="49"/>
        <v xml:space="preserve">  </v>
      </c>
      <c r="P108" s="67" t="str">
        <f t="shared" si="49"/>
        <v xml:space="preserve">  </v>
      </c>
      <c r="Q108" s="67" t="str">
        <f t="shared" si="49"/>
        <v xml:space="preserve">  </v>
      </c>
      <c r="R108" s="67" t="str">
        <f t="shared" si="49"/>
        <v xml:space="preserve">  </v>
      </c>
      <c r="S108" s="67" t="str">
        <f t="shared" si="49"/>
        <v xml:space="preserve">  </v>
      </c>
      <c r="T108" s="67" t="str">
        <f t="shared" si="49"/>
        <v xml:space="preserve">  </v>
      </c>
      <c r="U108" s="67" t="str">
        <f t="shared" si="49"/>
        <v xml:space="preserve">  </v>
      </c>
      <c r="V108" s="67" t="str">
        <f t="shared" si="49"/>
        <v xml:space="preserve">  </v>
      </c>
      <c r="W108" s="67" t="str">
        <f t="shared" si="49"/>
        <v xml:space="preserve">  </v>
      </c>
      <c r="X108" s="67" t="str">
        <f t="shared" si="49"/>
        <v xml:space="preserve">  </v>
      </c>
      <c r="Y108" s="67" t="str">
        <f t="shared" si="49"/>
        <v xml:space="preserve">  </v>
      </c>
      <c r="Z108" s="67" t="str">
        <f t="shared" si="49"/>
        <v xml:space="preserve">  </v>
      </c>
      <c r="AA108" s="67" t="str">
        <f t="shared" si="49"/>
        <v xml:space="preserve">  </v>
      </c>
      <c r="AB108" s="67" t="str">
        <f t="shared" si="49"/>
        <v xml:space="preserve">  </v>
      </c>
      <c r="AC108" s="67" t="str">
        <f t="shared" si="49"/>
        <v xml:space="preserve">  </v>
      </c>
      <c r="AD108" s="67" t="str">
        <f t="shared" si="49"/>
        <v xml:space="preserve">  </v>
      </c>
      <c r="AE108" s="67" t="str">
        <f t="shared" si="49"/>
        <v xml:space="preserve">  </v>
      </c>
      <c r="AF108" s="67" t="str">
        <f t="shared" ref="AF108:AP108" si="52">IF(AF21&lt;=0,"  ",IF(AF21=AF$7,AF$6,0))</f>
        <v xml:space="preserve">  </v>
      </c>
      <c r="AG108" s="67" t="str">
        <f t="shared" si="52"/>
        <v xml:space="preserve">  </v>
      </c>
      <c r="AH108" s="67" t="str">
        <f t="shared" si="52"/>
        <v xml:space="preserve">  </v>
      </c>
      <c r="AI108" s="67" t="str">
        <f t="shared" si="52"/>
        <v xml:space="preserve">  </v>
      </c>
      <c r="AJ108" s="67" t="str">
        <f t="shared" si="52"/>
        <v xml:space="preserve">  </v>
      </c>
      <c r="AK108" s="67" t="str">
        <f t="shared" si="52"/>
        <v xml:space="preserve">  </v>
      </c>
      <c r="AL108" s="67" t="str">
        <f t="shared" si="52"/>
        <v xml:space="preserve">  </v>
      </c>
      <c r="AM108" s="67" t="str">
        <f t="shared" si="52"/>
        <v xml:space="preserve">  </v>
      </c>
      <c r="AN108" s="67" t="str">
        <f t="shared" si="52"/>
        <v xml:space="preserve">  </v>
      </c>
      <c r="AO108" s="67" t="str">
        <f t="shared" si="52"/>
        <v xml:space="preserve">  </v>
      </c>
      <c r="AP108" s="67" t="str">
        <f t="shared" si="52"/>
        <v xml:space="preserve">  </v>
      </c>
      <c r="AQ108" s="210">
        <f t="shared" si="25"/>
        <v>0</v>
      </c>
      <c r="AR108" s="210">
        <f t="shared" si="26"/>
        <v>0</v>
      </c>
      <c r="AS108" s="210">
        <f t="shared" si="27"/>
        <v>0</v>
      </c>
      <c r="AT108" s="210">
        <f t="shared" si="28"/>
        <v>0</v>
      </c>
      <c r="AU108" s="210">
        <f t="shared" si="29"/>
        <v>0</v>
      </c>
      <c r="BC108" s="203">
        <v>42</v>
      </c>
      <c r="BD108" s="203">
        <v>2</v>
      </c>
      <c r="BE108" s="173">
        <v>51</v>
      </c>
      <c r="BF108" s="311">
        <v>2</v>
      </c>
      <c r="BG108" s="203">
        <v>44</v>
      </c>
      <c r="BH108" s="312">
        <v>2</v>
      </c>
      <c r="BI108" s="338">
        <v>44</v>
      </c>
      <c r="BJ108" s="339">
        <v>2</v>
      </c>
      <c r="BK108" s="204">
        <v>44</v>
      </c>
      <c r="BL108" s="310">
        <v>2</v>
      </c>
      <c r="BM108" s="335"/>
      <c r="BN108" s="335"/>
      <c r="BO108" s="335"/>
      <c r="BP108" s="335"/>
      <c r="BQ108" s="335"/>
      <c r="BR108" s="335"/>
      <c r="BS108" s="335"/>
      <c r="BT108" s="335"/>
      <c r="BU108" s="335"/>
      <c r="BW108" s="247">
        <f t="shared" si="32"/>
        <v>0</v>
      </c>
      <c r="BX108" s="248">
        <f t="shared" si="33"/>
        <v>0</v>
      </c>
      <c r="BY108" s="249">
        <f t="shared" si="34"/>
        <v>0</v>
      </c>
      <c r="BZ108" s="250">
        <f t="shared" si="35"/>
        <v>0</v>
      </c>
      <c r="CA108" s="251">
        <f t="shared" si="36"/>
        <v>0</v>
      </c>
      <c r="CB108" s="249">
        <f t="shared" si="37"/>
        <v>0</v>
      </c>
      <c r="CC108" s="273"/>
      <c r="CD108" s="251"/>
      <c r="CE108" s="252">
        <f t="shared" si="38"/>
        <v>0</v>
      </c>
      <c r="CF108" s="253" t="str">
        <f t="shared" si="30"/>
        <v>ปรับปรุง</v>
      </c>
      <c r="CG108" s="254">
        <f t="shared" si="39"/>
        <v>3</v>
      </c>
    </row>
    <row r="109" spans="1:85" ht="14.25" customHeight="1">
      <c r="A109" s="36">
        <f t="shared" si="22"/>
        <v>14</v>
      </c>
      <c r="B109" s="36" t="str">
        <f t="shared" si="22"/>
        <v xml:space="preserve">  </v>
      </c>
      <c r="C109" s="67" t="str">
        <f t="shared" si="49"/>
        <v xml:space="preserve">  </v>
      </c>
      <c r="D109" s="67" t="str">
        <f t="shared" si="49"/>
        <v xml:space="preserve">  </v>
      </c>
      <c r="E109" s="67" t="str">
        <f t="shared" si="49"/>
        <v xml:space="preserve">  </v>
      </c>
      <c r="F109" s="67" t="str">
        <f t="shared" si="49"/>
        <v xml:space="preserve">  </v>
      </c>
      <c r="G109" s="67" t="str">
        <f t="shared" si="49"/>
        <v xml:space="preserve">  </v>
      </c>
      <c r="H109" s="67" t="str">
        <f t="shared" si="49"/>
        <v xml:space="preserve">  </v>
      </c>
      <c r="I109" s="67" t="str">
        <f t="shared" si="49"/>
        <v xml:space="preserve">  </v>
      </c>
      <c r="J109" s="67" t="str">
        <f t="shared" si="49"/>
        <v xml:space="preserve">  </v>
      </c>
      <c r="K109" s="67" t="str">
        <f t="shared" si="49"/>
        <v xml:space="preserve">  </v>
      </c>
      <c r="L109" s="67" t="str">
        <f t="shared" si="49"/>
        <v xml:space="preserve">  </v>
      </c>
      <c r="M109" s="67" t="str">
        <f t="shared" si="49"/>
        <v xml:space="preserve">  </v>
      </c>
      <c r="N109" s="67" t="str">
        <f t="shared" si="49"/>
        <v xml:space="preserve">  </v>
      </c>
      <c r="O109" s="67" t="str">
        <f t="shared" si="49"/>
        <v xml:space="preserve">  </v>
      </c>
      <c r="P109" s="67" t="str">
        <f t="shared" si="49"/>
        <v xml:space="preserve">  </v>
      </c>
      <c r="Q109" s="67" t="str">
        <f t="shared" si="49"/>
        <v xml:space="preserve">  </v>
      </c>
      <c r="R109" s="67" t="str">
        <f t="shared" si="49"/>
        <v xml:space="preserve">  </v>
      </c>
      <c r="S109" s="67" t="str">
        <f t="shared" si="49"/>
        <v xml:space="preserve">  </v>
      </c>
      <c r="T109" s="67" t="str">
        <f t="shared" si="49"/>
        <v xml:space="preserve">  </v>
      </c>
      <c r="U109" s="67" t="str">
        <f t="shared" si="49"/>
        <v xml:space="preserve">  </v>
      </c>
      <c r="V109" s="67" t="str">
        <f t="shared" si="49"/>
        <v xml:space="preserve">  </v>
      </c>
      <c r="W109" s="67" t="str">
        <f t="shared" si="49"/>
        <v xml:space="preserve">  </v>
      </c>
      <c r="X109" s="67" t="str">
        <f t="shared" si="49"/>
        <v xml:space="preserve">  </v>
      </c>
      <c r="Y109" s="67" t="str">
        <f t="shared" si="49"/>
        <v xml:space="preserve">  </v>
      </c>
      <c r="Z109" s="67" t="str">
        <f t="shared" si="49"/>
        <v xml:space="preserve">  </v>
      </c>
      <c r="AA109" s="67" t="str">
        <f t="shared" si="49"/>
        <v xml:space="preserve">  </v>
      </c>
      <c r="AB109" s="67" t="str">
        <f t="shared" si="49"/>
        <v xml:space="preserve">  </v>
      </c>
      <c r="AC109" s="67" t="str">
        <f t="shared" si="49"/>
        <v xml:space="preserve">  </v>
      </c>
      <c r="AD109" s="67" t="str">
        <f t="shared" si="49"/>
        <v xml:space="preserve">  </v>
      </c>
      <c r="AE109" s="67" t="str">
        <f t="shared" si="49"/>
        <v xml:space="preserve">  </v>
      </c>
      <c r="AF109" s="67" t="str">
        <f t="shared" ref="AF109:AP109" si="53">IF(AF22&lt;=0,"  ",IF(AF22=AF$7,AF$6,0))</f>
        <v xml:space="preserve">  </v>
      </c>
      <c r="AG109" s="67" t="str">
        <f t="shared" si="53"/>
        <v xml:space="preserve">  </v>
      </c>
      <c r="AH109" s="67" t="str">
        <f t="shared" si="53"/>
        <v xml:space="preserve">  </v>
      </c>
      <c r="AI109" s="67" t="str">
        <f t="shared" si="53"/>
        <v xml:space="preserve">  </v>
      </c>
      <c r="AJ109" s="67" t="str">
        <f t="shared" si="53"/>
        <v xml:space="preserve">  </v>
      </c>
      <c r="AK109" s="67" t="str">
        <f t="shared" si="53"/>
        <v xml:space="preserve">  </v>
      </c>
      <c r="AL109" s="67" t="str">
        <f t="shared" si="53"/>
        <v xml:space="preserve">  </v>
      </c>
      <c r="AM109" s="67" t="str">
        <f t="shared" si="53"/>
        <v xml:space="preserve">  </v>
      </c>
      <c r="AN109" s="67" t="str">
        <f t="shared" si="53"/>
        <v xml:space="preserve">  </v>
      </c>
      <c r="AO109" s="67" t="str">
        <f t="shared" si="53"/>
        <v xml:space="preserve">  </v>
      </c>
      <c r="AP109" s="67" t="str">
        <f t="shared" si="53"/>
        <v xml:space="preserve">  </v>
      </c>
      <c r="AQ109" s="210">
        <f t="shared" si="25"/>
        <v>0</v>
      </c>
      <c r="AR109" s="210">
        <f t="shared" si="26"/>
        <v>0</v>
      </c>
      <c r="AS109" s="210">
        <f t="shared" si="27"/>
        <v>0</v>
      </c>
      <c r="AT109" s="210">
        <f t="shared" si="28"/>
        <v>0</v>
      </c>
      <c r="AU109" s="210">
        <f t="shared" si="29"/>
        <v>0</v>
      </c>
      <c r="BC109" s="203">
        <v>43</v>
      </c>
      <c r="BD109" s="203">
        <v>2</v>
      </c>
      <c r="BE109" s="173">
        <v>53</v>
      </c>
      <c r="BF109" s="311">
        <v>2</v>
      </c>
      <c r="BG109" s="203">
        <v>45</v>
      </c>
      <c r="BH109" s="312">
        <v>2</v>
      </c>
      <c r="BI109" s="338">
        <v>45</v>
      </c>
      <c r="BJ109" s="339">
        <v>2</v>
      </c>
      <c r="BK109" s="204">
        <v>45</v>
      </c>
      <c r="BL109" s="310">
        <v>2</v>
      </c>
      <c r="BM109" s="335"/>
      <c r="BN109" s="335"/>
      <c r="BO109" s="335"/>
      <c r="BP109" s="335"/>
      <c r="BQ109" s="335"/>
      <c r="BR109" s="335"/>
      <c r="BS109" s="335"/>
      <c r="BT109" s="335"/>
      <c r="BU109" s="335"/>
      <c r="BW109" s="247">
        <f t="shared" si="32"/>
        <v>0</v>
      </c>
      <c r="BX109" s="248">
        <f t="shared" si="33"/>
        <v>0</v>
      </c>
      <c r="BY109" s="249">
        <f t="shared" si="34"/>
        <v>0</v>
      </c>
      <c r="BZ109" s="250">
        <f t="shared" si="35"/>
        <v>0</v>
      </c>
      <c r="CA109" s="251">
        <f t="shared" si="36"/>
        <v>0</v>
      </c>
      <c r="CB109" s="249">
        <f t="shared" si="37"/>
        <v>0</v>
      </c>
      <c r="CC109" s="273"/>
      <c r="CD109" s="251"/>
      <c r="CE109" s="252">
        <f t="shared" si="38"/>
        <v>0</v>
      </c>
      <c r="CF109" s="253" t="str">
        <f t="shared" si="30"/>
        <v>ปรับปรุง</v>
      </c>
      <c r="CG109" s="254">
        <f t="shared" si="39"/>
        <v>3</v>
      </c>
    </row>
    <row r="110" spans="1:85" ht="14.25" customHeight="1">
      <c r="A110" s="36">
        <f t="shared" si="22"/>
        <v>15</v>
      </c>
      <c r="B110" s="36" t="str">
        <f t="shared" si="22"/>
        <v xml:space="preserve">  </v>
      </c>
      <c r="C110" s="67" t="str">
        <f t="shared" si="49"/>
        <v xml:space="preserve">  </v>
      </c>
      <c r="D110" s="67" t="str">
        <f t="shared" si="49"/>
        <v xml:space="preserve">  </v>
      </c>
      <c r="E110" s="67" t="str">
        <f t="shared" si="49"/>
        <v xml:space="preserve">  </v>
      </c>
      <c r="F110" s="67" t="str">
        <f t="shared" si="49"/>
        <v xml:space="preserve">  </v>
      </c>
      <c r="G110" s="67" t="str">
        <f t="shared" si="49"/>
        <v xml:space="preserve">  </v>
      </c>
      <c r="H110" s="67" t="str">
        <f t="shared" si="49"/>
        <v xml:space="preserve">  </v>
      </c>
      <c r="I110" s="67" t="str">
        <f t="shared" si="49"/>
        <v xml:space="preserve">  </v>
      </c>
      <c r="J110" s="67" t="str">
        <f t="shared" si="49"/>
        <v xml:space="preserve">  </v>
      </c>
      <c r="K110" s="67" t="str">
        <f t="shared" si="49"/>
        <v xml:space="preserve">  </v>
      </c>
      <c r="L110" s="67" t="str">
        <f t="shared" si="49"/>
        <v xml:space="preserve">  </v>
      </c>
      <c r="M110" s="67" t="str">
        <f t="shared" si="49"/>
        <v xml:space="preserve">  </v>
      </c>
      <c r="N110" s="67" t="str">
        <f t="shared" si="49"/>
        <v xml:space="preserve">  </v>
      </c>
      <c r="O110" s="67" t="str">
        <f t="shared" si="49"/>
        <v xml:space="preserve">  </v>
      </c>
      <c r="P110" s="67" t="str">
        <f t="shared" si="49"/>
        <v xml:space="preserve">  </v>
      </c>
      <c r="Q110" s="67" t="str">
        <f t="shared" si="49"/>
        <v xml:space="preserve">  </v>
      </c>
      <c r="R110" s="67" t="str">
        <f t="shared" si="49"/>
        <v xml:space="preserve">  </v>
      </c>
      <c r="S110" s="67" t="str">
        <f t="shared" si="49"/>
        <v xml:space="preserve">  </v>
      </c>
      <c r="T110" s="67" t="str">
        <f t="shared" si="49"/>
        <v xml:space="preserve">  </v>
      </c>
      <c r="U110" s="67" t="str">
        <f t="shared" si="49"/>
        <v xml:space="preserve">  </v>
      </c>
      <c r="V110" s="67" t="str">
        <f t="shared" si="49"/>
        <v xml:space="preserve">  </v>
      </c>
      <c r="W110" s="67" t="str">
        <f t="shared" si="49"/>
        <v xml:space="preserve">  </v>
      </c>
      <c r="X110" s="67" t="str">
        <f t="shared" si="49"/>
        <v xml:space="preserve">  </v>
      </c>
      <c r="Y110" s="67" t="str">
        <f t="shared" si="49"/>
        <v xml:space="preserve">  </v>
      </c>
      <c r="Z110" s="67" t="str">
        <f t="shared" si="49"/>
        <v xml:space="preserve">  </v>
      </c>
      <c r="AA110" s="67" t="str">
        <f t="shared" si="49"/>
        <v xml:space="preserve">  </v>
      </c>
      <c r="AB110" s="67" t="str">
        <f t="shared" si="49"/>
        <v xml:space="preserve">  </v>
      </c>
      <c r="AC110" s="67" t="str">
        <f t="shared" si="49"/>
        <v xml:space="preserve">  </v>
      </c>
      <c r="AD110" s="67" t="str">
        <f t="shared" si="49"/>
        <v xml:space="preserve">  </v>
      </c>
      <c r="AE110" s="67" t="str">
        <f t="shared" si="49"/>
        <v xml:space="preserve">  </v>
      </c>
      <c r="AF110" s="67" t="str">
        <f t="shared" ref="AF110:AP110" si="54">IF(AF23&lt;=0,"  ",IF(AF23=AF$7,AF$6,0))</f>
        <v xml:space="preserve">  </v>
      </c>
      <c r="AG110" s="67" t="str">
        <f t="shared" si="54"/>
        <v xml:space="preserve">  </v>
      </c>
      <c r="AH110" s="67" t="str">
        <f t="shared" si="54"/>
        <v xml:space="preserve">  </v>
      </c>
      <c r="AI110" s="67" t="str">
        <f t="shared" si="54"/>
        <v xml:space="preserve">  </v>
      </c>
      <c r="AJ110" s="67" t="str">
        <f t="shared" si="54"/>
        <v xml:space="preserve">  </v>
      </c>
      <c r="AK110" s="67" t="str">
        <f t="shared" si="54"/>
        <v xml:space="preserve">  </v>
      </c>
      <c r="AL110" s="67" t="str">
        <f t="shared" si="54"/>
        <v xml:space="preserve">  </v>
      </c>
      <c r="AM110" s="67" t="str">
        <f t="shared" si="54"/>
        <v xml:space="preserve">  </v>
      </c>
      <c r="AN110" s="67" t="str">
        <f t="shared" si="54"/>
        <v xml:space="preserve">  </v>
      </c>
      <c r="AO110" s="67" t="str">
        <f t="shared" si="54"/>
        <v xml:space="preserve">  </v>
      </c>
      <c r="AP110" s="67" t="str">
        <f t="shared" si="54"/>
        <v xml:space="preserve">  </v>
      </c>
      <c r="AQ110" s="210">
        <f t="shared" si="25"/>
        <v>0</v>
      </c>
      <c r="AR110" s="210">
        <f t="shared" si="26"/>
        <v>0</v>
      </c>
      <c r="AS110" s="210">
        <f t="shared" si="27"/>
        <v>0</v>
      </c>
      <c r="AT110" s="210">
        <f t="shared" si="28"/>
        <v>0</v>
      </c>
      <c r="AU110" s="210">
        <f t="shared" si="29"/>
        <v>0</v>
      </c>
      <c r="BC110" s="203">
        <v>52</v>
      </c>
      <c r="BD110" s="203">
        <v>2</v>
      </c>
      <c r="BE110" s="173">
        <v>54</v>
      </c>
      <c r="BF110" s="311">
        <v>2</v>
      </c>
      <c r="BG110" s="203">
        <v>52</v>
      </c>
      <c r="BH110" s="312">
        <v>2</v>
      </c>
      <c r="BI110" s="338">
        <v>53</v>
      </c>
      <c r="BJ110" s="339">
        <v>2</v>
      </c>
      <c r="BK110" s="204">
        <v>51</v>
      </c>
      <c r="BL110" s="310">
        <v>2</v>
      </c>
      <c r="BM110" s="335"/>
      <c r="BN110" s="335"/>
      <c r="BO110" s="335"/>
      <c r="BP110" s="335"/>
      <c r="BQ110" s="335"/>
      <c r="BR110" s="335"/>
      <c r="BS110" s="335"/>
      <c r="BT110" s="335"/>
      <c r="BU110" s="335"/>
      <c r="BW110" s="247">
        <f t="shared" si="32"/>
        <v>0</v>
      </c>
      <c r="BX110" s="248">
        <f t="shared" si="33"/>
        <v>0</v>
      </c>
      <c r="BY110" s="249">
        <f t="shared" si="34"/>
        <v>0</v>
      </c>
      <c r="BZ110" s="250">
        <f t="shared" si="35"/>
        <v>0</v>
      </c>
      <c r="CA110" s="251">
        <f t="shared" si="36"/>
        <v>0</v>
      </c>
      <c r="CB110" s="249">
        <f t="shared" si="37"/>
        <v>0</v>
      </c>
      <c r="CC110" s="273"/>
      <c r="CD110" s="251"/>
      <c r="CE110" s="252">
        <f t="shared" si="38"/>
        <v>0</v>
      </c>
      <c r="CF110" s="253" t="str">
        <f t="shared" si="30"/>
        <v>ปรับปรุง</v>
      </c>
      <c r="CG110" s="254">
        <f t="shared" si="39"/>
        <v>3</v>
      </c>
    </row>
    <row r="111" spans="1:85" ht="14.25" customHeight="1">
      <c r="A111" s="36">
        <f t="shared" si="22"/>
        <v>16</v>
      </c>
      <c r="B111" s="36" t="str">
        <f t="shared" si="22"/>
        <v xml:space="preserve">  </v>
      </c>
      <c r="C111" s="67" t="str">
        <f t="shared" si="49"/>
        <v xml:space="preserve">  </v>
      </c>
      <c r="D111" s="67" t="str">
        <f t="shared" si="49"/>
        <v xml:space="preserve">  </v>
      </c>
      <c r="E111" s="67" t="str">
        <f t="shared" si="49"/>
        <v xml:space="preserve">  </v>
      </c>
      <c r="F111" s="67" t="str">
        <f t="shared" si="49"/>
        <v xml:space="preserve">  </v>
      </c>
      <c r="G111" s="67" t="str">
        <f t="shared" si="49"/>
        <v xml:space="preserve">  </v>
      </c>
      <c r="H111" s="67" t="str">
        <f t="shared" si="49"/>
        <v xml:space="preserve">  </v>
      </c>
      <c r="I111" s="67" t="str">
        <f t="shared" si="49"/>
        <v xml:space="preserve">  </v>
      </c>
      <c r="J111" s="67" t="str">
        <f t="shared" si="49"/>
        <v xml:space="preserve">  </v>
      </c>
      <c r="K111" s="67" t="str">
        <f t="shared" si="49"/>
        <v xml:space="preserve">  </v>
      </c>
      <c r="L111" s="67" t="str">
        <f t="shared" si="49"/>
        <v xml:space="preserve">  </v>
      </c>
      <c r="M111" s="67" t="str">
        <f t="shared" si="49"/>
        <v xml:space="preserve">  </v>
      </c>
      <c r="N111" s="67" t="str">
        <f t="shared" si="49"/>
        <v xml:space="preserve">  </v>
      </c>
      <c r="O111" s="67" t="str">
        <f t="shared" si="49"/>
        <v xml:space="preserve">  </v>
      </c>
      <c r="P111" s="67" t="str">
        <f t="shared" si="49"/>
        <v xml:space="preserve">  </v>
      </c>
      <c r="Q111" s="67" t="str">
        <f t="shared" si="49"/>
        <v xml:space="preserve">  </v>
      </c>
      <c r="R111" s="67" t="str">
        <f t="shared" si="49"/>
        <v xml:space="preserve">  </v>
      </c>
      <c r="S111" s="67" t="str">
        <f t="shared" si="49"/>
        <v xml:space="preserve">  </v>
      </c>
      <c r="T111" s="67" t="str">
        <f t="shared" si="49"/>
        <v xml:space="preserve">  </v>
      </c>
      <c r="U111" s="67" t="str">
        <f t="shared" si="49"/>
        <v xml:space="preserve">  </v>
      </c>
      <c r="V111" s="67" t="str">
        <f t="shared" si="49"/>
        <v xml:space="preserve">  </v>
      </c>
      <c r="W111" s="67" t="str">
        <f t="shared" si="49"/>
        <v xml:space="preserve">  </v>
      </c>
      <c r="X111" s="67" t="str">
        <f t="shared" si="49"/>
        <v xml:space="preserve">  </v>
      </c>
      <c r="Y111" s="67" t="str">
        <f t="shared" si="49"/>
        <v xml:space="preserve">  </v>
      </c>
      <c r="Z111" s="67" t="str">
        <f t="shared" si="49"/>
        <v xml:space="preserve">  </v>
      </c>
      <c r="AA111" s="67" t="str">
        <f t="shared" si="49"/>
        <v xml:space="preserve">  </v>
      </c>
      <c r="AB111" s="67" t="str">
        <f t="shared" si="49"/>
        <v xml:space="preserve">  </v>
      </c>
      <c r="AC111" s="67" t="str">
        <f t="shared" si="49"/>
        <v xml:space="preserve">  </v>
      </c>
      <c r="AD111" s="67" t="str">
        <f t="shared" si="49"/>
        <v xml:space="preserve">  </v>
      </c>
      <c r="AE111" s="67" t="str">
        <f t="shared" si="49"/>
        <v xml:space="preserve">  </v>
      </c>
      <c r="AF111" s="67" t="str">
        <f t="shared" ref="AF111:AP111" si="55">IF(AF24&lt;=0,"  ",IF(AF24=AF$7,AF$6,0))</f>
        <v xml:space="preserve">  </v>
      </c>
      <c r="AG111" s="67" t="str">
        <f t="shared" si="55"/>
        <v xml:space="preserve">  </v>
      </c>
      <c r="AH111" s="67" t="str">
        <f t="shared" si="55"/>
        <v xml:space="preserve">  </v>
      </c>
      <c r="AI111" s="67" t="str">
        <f t="shared" si="55"/>
        <v xml:space="preserve">  </v>
      </c>
      <c r="AJ111" s="67" t="str">
        <f t="shared" si="55"/>
        <v xml:space="preserve">  </v>
      </c>
      <c r="AK111" s="67" t="str">
        <f t="shared" si="55"/>
        <v xml:space="preserve">  </v>
      </c>
      <c r="AL111" s="67" t="str">
        <f t="shared" si="55"/>
        <v xml:space="preserve">  </v>
      </c>
      <c r="AM111" s="67" t="str">
        <f t="shared" si="55"/>
        <v xml:space="preserve">  </v>
      </c>
      <c r="AN111" s="67" t="str">
        <f t="shared" si="55"/>
        <v xml:space="preserve">  </v>
      </c>
      <c r="AO111" s="67" t="str">
        <f t="shared" si="55"/>
        <v xml:space="preserve">  </v>
      </c>
      <c r="AP111" s="67" t="str">
        <f t="shared" si="55"/>
        <v xml:space="preserve">  </v>
      </c>
      <c r="AQ111" s="210">
        <f t="shared" si="25"/>
        <v>0</v>
      </c>
      <c r="AR111" s="210">
        <f t="shared" si="26"/>
        <v>0</v>
      </c>
      <c r="AS111" s="210">
        <f t="shared" si="27"/>
        <v>0</v>
      </c>
      <c r="AT111" s="210">
        <f t="shared" si="28"/>
        <v>0</v>
      </c>
      <c r="AU111" s="210">
        <f t="shared" si="29"/>
        <v>0</v>
      </c>
      <c r="BC111" s="203">
        <v>53</v>
      </c>
      <c r="BD111" s="203">
        <v>2</v>
      </c>
      <c r="BE111" s="173">
        <v>55</v>
      </c>
      <c r="BF111" s="311">
        <v>2</v>
      </c>
      <c r="BG111" s="203">
        <v>54</v>
      </c>
      <c r="BH111" s="312">
        <v>2</v>
      </c>
      <c r="BI111" s="338">
        <v>54</v>
      </c>
      <c r="BJ111" s="339">
        <v>2</v>
      </c>
      <c r="BK111" s="204">
        <v>53</v>
      </c>
      <c r="BL111" s="310">
        <v>2</v>
      </c>
      <c r="BM111" s="335"/>
      <c r="BN111" s="335"/>
      <c r="BO111" s="335"/>
      <c r="BP111" s="335"/>
      <c r="BQ111" s="335"/>
      <c r="BR111" s="335"/>
      <c r="BS111" s="335"/>
      <c r="BT111" s="335"/>
      <c r="BU111" s="335"/>
      <c r="BW111" s="247">
        <f t="shared" si="32"/>
        <v>0</v>
      </c>
      <c r="BX111" s="248">
        <f t="shared" si="33"/>
        <v>0</v>
      </c>
      <c r="BY111" s="249">
        <f t="shared" si="34"/>
        <v>0</v>
      </c>
      <c r="BZ111" s="250">
        <f t="shared" si="35"/>
        <v>0</v>
      </c>
      <c r="CA111" s="251">
        <f t="shared" si="36"/>
        <v>0</v>
      </c>
      <c r="CB111" s="249">
        <f t="shared" si="37"/>
        <v>0</v>
      </c>
      <c r="CC111" s="273"/>
      <c r="CD111" s="251"/>
      <c r="CE111" s="252">
        <f t="shared" si="38"/>
        <v>0</v>
      </c>
      <c r="CF111" s="253" t="str">
        <f t="shared" si="30"/>
        <v>ปรับปรุง</v>
      </c>
      <c r="CG111" s="254">
        <f t="shared" si="39"/>
        <v>3</v>
      </c>
    </row>
    <row r="112" spans="1:85" ht="14.25" customHeight="1">
      <c r="A112" s="36">
        <f t="shared" ref="A112:B127" si="56">IF(A25&lt;=0,"  ",A25)</f>
        <v>17</v>
      </c>
      <c r="B112" s="36" t="str">
        <f t="shared" si="56"/>
        <v xml:space="preserve">  </v>
      </c>
      <c r="C112" s="67" t="str">
        <f t="shared" si="49"/>
        <v xml:space="preserve">  </v>
      </c>
      <c r="D112" s="67" t="str">
        <f t="shared" si="49"/>
        <v xml:space="preserve">  </v>
      </c>
      <c r="E112" s="67" t="str">
        <f t="shared" si="49"/>
        <v xml:space="preserve">  </v>
      </c>
      <c r="F112" s="67" t="str">
        <f t="shared" si="49"/>
        <v xml:space="preserve">  </v>
      </c>
      <c r="G112" s="67" t="str">
        <f t="shared" si="49"/>
        <v xml:space="preserve">  </v>
      </c>
      <c r="H112" s="67" t="str">
        <f t="shared" si="49"/>
        <v xml:space="preserve">  </v>
      </c>
      <c r="I112" s="67" t="str">
        <f t="shared" si="49"/>
        <v xml:space="preserve">  </v>
      </c>
      <c r="J112" s="67" t="str">
        <f t="shared" si="49"/>
        <v xml:space="preserve">  </v>
      </c>
      <c r="K112" s="67" t="str">
        <f t="shared" si="49"/>
        <v xml:space="preserve">  </v>
      </c>
      <c r="L112" s="67" t="str">
        <f t="shared" si="49"/>
        <v xml:space="preserve">  </v>
      </c>
      <c r="M112" s="67" t="str">
        <f t="shared" si="49"/>
        <v xml:space="preserve">  </v>
      </c>
      <c r="N112" s="67" t="str">
        <f t="shared" si="49"/>
        <v xml:space="preserve">  </v>
      </c>
      <c r="O112" s="67" t="str">
        <f t="shared" si="49"/>
        <v xml:space="preserve">  </v>
      </c>
      <c r="P112" s="67" t="str">
        <f t="shared" si="49"/>
        <v xml:space="preserve">  </v>
      </c>
      <c r="Q112" s="67" t="str">
        <f t="shared" si="49"/>
        <v xml:space="preserve">  </v>
      </c>
      <c r="R112" s="67" t="str">
        <f t="shared" si="49"/>
        <v xml:space="preserve">  </v>
      </c>
      <c r="S112" s="67" t="str">
        <f t="shared" si="49"/>
        <v xml:space="preserve">  </v>
      </c>
      <c r="T112" s="67" t="str">
        <f t="shared" si="49"/>
        <v xml:space="preserve">  </v>
      </c>
      <c r="U112" s="67" t="str">
        <f t="shared" si="49"/>
        <v xml:space="preserve">  </v>
      </c>
      <c r="V112" s="67" t="str">
        <f t="shared" si="49"/>
        <v xml:space="preserve">  </v>
      </c>
      <c r="W112" s="67" t="str">
        <f t="shared" si="49"/>
        <v xml:space="preserve">  </v>
      </c>
      <c r="X112" s="67" t="str">
        <f t="shared" si="49"/>
        <v xml:space="preserve">  </v>
      </c>
      <c r="Y112" s="67" t="str">
        <f t="shared" si="49"/>
        <v xml:space="preserve">  </v>
      </c>
      <c r="Z112" s="67" t="str">
        <f t="shared" si="49"/>
        <v xml:space="preserve">  </v>
      </c>
      <c r="AA112" s="67" t="str">
        <f t="shared" si="49"/>
        <v xml:space="preserve">  </v>
      </c>
      <c r="AB112" s="67" t="str">
        <f t="shared" si="49"/>
        <v xml:space="preserve">  </v>
      </c>
      <c r="AC112" s="67" t="str">
        <f t="shared" si="49"/>
        <v xml:space="preserve">  </v>
      </c>
      <c r="AD112" s="67" t="str">
        <f t="shared" si="49"/>
        <v xml:space="preserve">  </v>
      </c>
      <c r="AE112" s="67" t="str">
        <f t="shared" si="49"/>
        <v xml:space="preserve">  </v>
      </c>
      <c r="AF112" s="67" t="str">
        <f t="shared" ref="AF112:AP112" si="57">IF(AF25&lt;=0,"  ",IF(AF25=AF$7,AF$6,0))</f>
        <v xml:space="preserve">  </v>
      </c>
      <c r="AG112" s="67" t="str">
        <f t="shared" si="57"/>
        <v xml:space="preserve">  </v>
      </c>
      <c r="AH112" s="67" t="str">
        <f t="shared" si="57"/>
        <v xml:space="preserve">  </v>
      </c>
      <c r="AI112" s="67" t="str">
        <f t="shared" si="57"/>
        <v xml:space="preserve">  </v>
      </c>
      <c r="AJ112" s="67" t="str">
        <f t="shared" si="57"/>
        <v xml:space="preserve">  </v>
      </c>
      <c r="AK112" s="67" t="str">
        <f t="shared" si="57"/>
        <v xml:space="preserve">  </v>
      </c>
      <c r="AL112" s="67" t="str">
        <f t="shared" si="57"/>
        <v xml:space="preserve">  </v>
      </c>
      <c r="AM112" s="67" t="str">
        <f t="shared" si="57"/>
        <v xml:space="preserve">  </v>
      </c>
      <c r="AN112" s="67" t="str">
        <f t="shared" si="57"/>
        <v xml:space="preserve">  </v>
      </c>
      <c r="AO112" s="67" t="str">
        <f t="shared" si="57"/>
        <v xml:space="preserve">  </v>
      </c>
      <c r="AP112" s="67" t="str">
        <f t="shared" si="57"/>
        <v xml:space="preserve">  </v>
      </c>
      <c r="AQ112" s="210">
        <f t="shared" si="25"/>
        <v>0</v>
      </c>
      <c r="AR112" s="210">
        <f t="shared" si="26"/>
        <v>0</v>
      </c>
      <c r="AS112" s="210">
        <f t="shared" si="27"/>
        <v>0</v>
      </c>
      <c r="AT112" s="210">
        <f t="shared" si="28"/>
        <v>0</v>
      </c>
      <c r="AU112" s="210">
        <f t="shared" si="29"/>
        <v>0</v>
      </c>
      <c r="BC112" s="203"/>
      <c r="BD112" s="203"/>
      <c r="BE112" s="204"/>
      <c r="BF112" s="204"/>
      <c r="BG112" s="203"/>
      <c r="BH112" s="203"/>
      <c r="BI112" s="204"/>
      <c r="BJ112" s="204"/>
      <c r="BK112" s="203"/>
      <c r="BL112" s="203"/>
      <c r="BM112" s="335"/>
      <c r="BN112" s="335"/>
      <c r="BO112" s="335"/>
      <c r="BP112" s="335"/>
      <c r="BQ112" s="335"/>
      <c r="BR112" s="335"/>
      <c r="BS112" s="335"/>
      <c r="BT112" s="335"/>
      <c r="BU112" s="335"/>
      <c r="BW112" s="247">
        <f t="shared" si="32"/>
        <v>0</v>
      </c>
      <c r="BX112" s="248">
        <f t="shared" si="33"/>
        <v>0</v>
      </c>
      <c r="BY112" s="249">
        <f t="shared" si="34"/>
        <v>0</v>
      </c>
      <c r="BZ112" s="250">
        <f t="shared" si="35"/>
        <v>0</v>
      </c>
      <c r="CA112" s="251">
        <f t="shared" si="36"/>
        <v>0</v>
      </c>
      <c r="CB112" s="249">
        <f t="shared" si="37"/>
        <v>0</v>
      </c>
      <c r="CC112" s="273"/>
      <c r="CD112" s="251"/>
      <c r="CE112" s="252">
        <f t="shared" si="38"/>
        <v>0</v>
      </c>
      <c r="CF112" s="253" t="str">
        <f t="shared" si="30"/>
        <v>ปรับปรุง</v>
      </c>
      <c r="CG112" s="254">
        <f t="shared" si="39"/>
        <v>3</v>
      </c>
    </row>
    <row r="113" spans="1:85" ht="14.25" customHeight="1">
      <c r="A113" s="36">
        <f t="shared" si="56"/>
        <v>18</v>
      </c>
      <c r="B113" s="36" t="str">
        <f t="shared" si="56"/>
        <v xml:space="preserve">  </v>
      </c>
      <c r="C113" s="67" t="str">
        <f t="shared" si="49"/>
        <v xml:space="preserve">  </v>
      </c>
      <c r="D113" s="67" t="str">
        <f t="shared" si="49"/>
        <v xml:space="preserve">  </v>
      </c>
      <c r="E113" s="67" t="str">
        <f t="shared" si="49"/>
        <v xml:space="preserve">  </v>
      </c>
      <c r="F113" s="67" t="str">
        <f t="shared" si="49"/>
        <v xml:space="preserve">  </v>
      </c>
      <c r="G113" s="67" t="str">
        <f t="shared" si="49"/>
        <v xml:space="preserve">  </v>
      </c>
      <c r="H113" s="67" t="str">
        <f t="shared" si="49"/>
        <v xml:space="preserve">  </v>
      </c>
      <c r="I113" s="67" t="str">
        <f t="shared" si="49"/>
        <v xml:space="preserve">  </v>
      </c>
      <c r="J113" s="67" t="str">
        <f t="shared" si="49"/>
        <v xml:space="preserve">  </v>
      </c>
      <c r="K113" s="67" t="str">
        <f t="shared" si="49"/>
        <v xml:space="preserve">  </v>
      </c>
      <c r="L113" s="67" t="str">
        <f t="shared" si="49"/>
        <v xml:space="preserve">  </v>
      </c>
      <c r="M113" s="67" t="str">
        <f t="shared" si="49"/>
        <v xml:space="preserve">  </v>
      </c>
      <c r="N113" s="67" t="str">
        <f t="shared" si="49"/>
        <v xml:space="preserve">  </v>
      </c>
      <c r="O113" s="67" t="str">
        <f t="shared" si="49"/>
        <v xml:space="preserve">  </v>
      </c>
      <c r="P113" s="67" t="str">
        <f t="shared" si="49"/>
        <v xml:space="preserve">  </v>
      </c>
      <c r="Q113" s="67" t="str">
        <f t="shared" si="49"/>
        <v xml:space="preserve">  </v>
      </c>
      <c r="R113" s="67" t="str">
        <f t="shared" si="49"/>
        <v xml:space="preserve">  </v>
      </c>
      <c r="S113" s="67" t="str">
        <f t="shared" si="49"/>
        <v xml:space="preserve">  </v>
      </c>
      <c r="T113" s="67" t="str">
        <f t="shared" si="49"/>
        <v xml:space="preserve">  </v>
      </c>
      <c r="U113" s="67" t="str">
        <f t="shared" si="49"/>
        <v xml:space="preserve">  </v>
      </c>
      <c r="V113" s="67" t="str">
        <f t="shared" si="49"/>
        <v xml:space="preserve">  </v>
      </c>
      <c r="W113" s="67" t="str">
        <f t="shared" si="49"/>
        <v xml:space="preserve">  </v>
      </c>
      <c r="X113" s="67" t="str">
        <f t="shared" si="49"/>
        <v xml:space="preserve">  </v>
      </c>
      <c r="Y113" s="67" t="str">
        <f t="shared" si="49"/>
        <v xml:space="preserve">  </v>
      </c>
      <c r="Z113" s="67" t="str">
        <f t="shared" si="49"/>
        <v xml:space="preserve">  </v>
      </c>
      <c r="AA113" s="67" t="str">
        <f>IF(AA26&lt;=0,"  ",IF(AA26=AA$7,AA$6,0))</f>
        <v xml:space="preserve">  </v>
      </c>
      <c r="AB113" s="67" t="str">
        <f>IF(AB26&lt;=0,"  ",IF(AB26=AB$7,AB$6,0))</f>
        <v xml:space="preserve">  </v>
      </c>
      <c r="AC113" s="67" t="str">
        <f>IF(AC26&lt;=0,"  ",IF(AC26=AC$7,AC$6,0))</f>
        <v xml:space="preserve">  </v>
      </c>
      <c r="AD113" s="67" t="str">
        <f>IF(AD26&lt;=0,"  ",IF(AD26=AD$7,AD$6,0))</f>
        <v xml:space="preserve">  </v>
      </c>
      <c r="AE113" s="67" t="str">
        <f>IF(AE26&lt;=0,"  ",IF(AE26=AE$7,AE$6,0))</f>
        <v xml:space="preserve">  </v>
      </c>
      <c r="AF113" s="67" t="str">
        <f t="shared" ref="AF113:AP113" si="58">IF(AF26&lt;=0,"  ",IF(AF26=AF$7,AF$6,0))</f>
        <v xml:space="preserve">  </v>
      </c>
      <c r="AG113" s="67" t="str">
        <f t="shared" si="58"/>
        <v xml:space="preserve">  </v>
      </c>
      <c r="AH113" s="67" t="str">
        <f t="shared" si="58"/>
        <v xml:space="preserve">  </v>
      </c>
      <c r="AI113" s="67" t="str">
        <f t="shared" si="58"/>
        <v xml:space="preserve">  </v>
      </c>
      <c r="AJ113" s="67" t="str">
        <f t="shared" si="58"/>
        <v xml:space="preserve">  </v>
      </c>
      <c r="AK113" s="67" t="str">
        <f t="shared" si="58"/>
        <v xml:space="preserve">  </v>
      </c>
      <c r="AL113" s="67" t="str">
        <f t="shared" si="58"/>
        <v xml:space="preserve">  </v>
      </c>
      <c r="AM113" s="67" t="str">
        <f t="shared" si="58"/>
        <v xml:space="preserve">  </v>
      </c>
      <c r="AN113" s="67" t="str">
        <f t="shared" si="58"/>
        <v xml:space="preserve">  </v>
      </c>
      <c r="AO113" s="67" t="str">
        <f t="shared" si="58"/>
        <v xml:space="preserve">  </v>
      </c>
      <c r="AP113" s="67" t="str">
        <f t="shared" si="58"/>
        <v xml:space="preserve">  </v>
      </c>
      <c r="AQ113" s="210">
        <f t="shared" si="25"/>
        <v>0</v>
      </c>
      <c r="AR113" s="210">
        <f t="shared" si="26"/>
        <v>0</v>
      </c>
      <c r="AS113" s="210">
        <f t="shared" si="27"/>
        <v>0</v>
      </c>
      <c r="AT113" s="210">
        <f t="shared" si="28"/>
        <v>0</v>
      </c>
      <c r="AU113" s="210">
        <f t="shared" si="29"/>
        <v>0</v>
      </c>
      <c r="BC113" s="203"/>
      <c r="BD113" s="203"/>
      <c r="BE113" s="204"/>
      <c r="BF113" s="204"/>
      <c r="BG113" s="203"/>
      <c r="BH113" s="203"/>
      <c r="BI113" s="204"/>
      <c r="BJ113" s="204"/>
      <c r="BK113" s="203"/>
      <c r="BL113" s="203"/>
      <c r="BM113" s="335"/>
      <c r="BN113" s="335"/>
      <c r="BO113" s="335"/>
      <c r="BP113" s="335"/>
      <c r="BQ113" s="335"/>
      <c r="BR113" s="335"/>
      <c r="BS113" s="335"/>
      <c r="BT113" s="335"/>
      <c r="BU113" s="335"/>
      <c r="BW113" s="247">
        <f t="shared" si="32"/>
        <v>0</v>
      </c>
      <c r="BX113" s="248">
        <f t="shared" si="33"/>
        <v>0</v>
      </c>
      <c r="BY113" s="249">
        <f t="shared" si="34"/>
        <v>0</v>
      </c>
      <c r="BZ113" s="250">
        <f t="shared" si="35"/>
        <v>0</v>
      </c>
      <c r="CA113" s="251">
        <f t="shared" si="36"/>
        <v>0</v>
      </c>
      <c r="CB113" s="249">
        <f t="shared" si="37"/>
        <v>0</v>
      </c>
      <c r="CC113" s="273"/>
      <c r="CD113" s="251"/>
      <c r="CE113" s="252">
        <f t="shared" si="38"/>
        <v>0</v>
      </c>
      <c r="CF113" s="253" t="str">
        <f t="shared" si="30"/>
        <v>ปรับปรุง</v>
      </c>
      <c r="CG113" s="254">
        <f t="shared" si="39"/>
        <v>3</v>
      </c>
    </row>
    <row r="114" spans="1:85" ht="14.25" customHeight="1">
      <c r="A114" s="36">
        <f t="shared" si="56"/>
        <v>19</v>
      </c>
      <c r="B114" s="36" t="str">
        <f t="shared" si="56"/>
        <v xml:space="preserve">  </v>
      </c>
      <c r="C114" s="67" t="str">
        <f t="shared" ref="C114:AE121" si="59">IF(C27&lt;=0,"  ",IF(C27=C$7,C$6,0))</f>
        <v xml:space="preserve">  </v>
      </c>
      <c r="D114" s="67" t="str">
        <f t="shared" si="59"/>
        <v xml:space="preserve">  </v>
      </c>
      <c r="E114" s="67" t="str">
        <f t="shared" si="59"/>
        <v xml:space="preserve">  </v>
      </c>
      <c r="F114" s="67" t="str">
        <f t="shared" si="59"/>
        <v xml:space="preserve">  </v>
      </c>
      <c r="G114" s="67" t="str">
        <f t="shared" si="59"/>
        <v xml:space="preserve">  </v>
      </c>
      <c r="H114" s="67" t="str">
        <f t="shared" si="59"/>
        <v xml:space="preserve">  </v>
      </c>
      <c r="I114" s="67" t="str">
        <f t="shared" si="59"/>
        <v xml:space="preserve">  </v>
      </c>
      <c r="J114" s="67" t="str">
        <f t="shared" si="59"/>
        <v xml:space="preserve">  </v>
      </c>
      <c r="K114" s="67" t="str">
        <f t="shared" si="59"/>
        <v xml:space="preserve">  </v>
      </c>
      <c r="L114" s="67" t="str">
        <f t="shared" si="59"/>
        <v xml:space="preserve">  </v>
      </c>
      <c r="M114" s="67" t="str">
        <f t="shared" si="59"/>
        <v xml:space="preserve">  </v>
      </c>
      <c r="N114" s="67" t="str">
        <f t="shared" si="59"/>
        <v xml:space="preserve">  </v>
      </c>
      <c r="O114" s="67" t="str">
        <f t="shared" si="59"/>
        <v xml:space="preserve">  </v>
      </c>
      <c r="P114" s="67" t="str">
        <f t="shared" si="59"/>
        <v xml:space="preserve">  </v>
      </c>
      <c r="Q114" s="67" t="str">
        <f t="shared" si="59"/>
        <v xml:space="preserve">  </v>
      </c>
      <c r="R114" s="67" t="str">
        <f t="shared" si="59"/>
        <v xml:space="preserve">  </v>
      </c>
      <c r="S114" s="67" t="str">
        <f t="shared" si="59"/>
        <v xml:space="preserve">  </v>
      </c>
      <c r="T114" s="67" t="str">
        <f t="shared" si="59"/>
        <v xml:space="preserve">  </v>
      </c>
      <c r="U114" s="67" t="str">
        <f t="shared" si="59"/>
        <v xml:space="preserve">  </v>
      </c>
      <c r="V114" s="67" t="str">
        <f t="shared" si="59"/>
        <v xml:space="preserve">  </v>
      </c>
      <c r="W114" s="67" t="str">
        <f t="shared" si="59"/>
        <v xml:space="preserve">  </v>
      </c>
      <c r="X114" s="67" t="str">
        <f t="shared" si="59"/>
        <v xml:space="preserve">  </v>
      </c>
      <c r="Y114" s="67" t="str">
        <f t="shared" si="59"/>
        <v xml:space="preserve">  </v>
      </c>
      <c r="Z114" s="67" t="str">
        <f t="shared" si="59"/>
        <v xml:space="preserve">  </v>
      </c>
      <c r="AA114" s="67" t="str">
        <f t="shared" si="59"/>
        <v xml:space="preserve">  </v>
      </c>
      <c r="AB114" s="67" t="str">
        <f t="shared" si="59"/>
        <v xml:space="preserve">  </v>
      </c>
      <c r="AC114" s="67" t="str">
        <f t="shared" si="59"/>
        <v xml:space="preserve">  </v>
      </c>
      <c r="AD114" s="67" t="str">
        <f t="shared" si="59"/>
        <v xml:space="preserve">  </v>
      </c>
      <c r="AE114" s="67" t="str">
        <f t="shared" si="59"/>
        <v xml:space="preserve">  </v>
      </c>
      <c r="AF114" s="67" t="str">
        <f t="shared" ref="AF114:AP114" si="60">IF(AF27&lt;=0,"  ",IF(AF27=AF$7,AF$6,0))</f>
        <v xml:space="preserve">  </v>
      </c>
      <c r="AG114" s="67" t="str">
        <f t="shared" si="60"/>
        <v xml:space="preserve">  </v>
      </c>
      <c r="AH114" s="67" t="str">
        <f t="shared" si="60"/>
        <v xml:space="preserve">  </v>
      </c>
      <c r="AI114" s="67" t="str">
        <f t="shared" si="60"/>
        <v xml:space="preserve">  </v>
      </c>
      <c r="AJ114" s="67" t="str">
        <f t="shared" si="60"/>
        <v xml:space="preserve">  </v>
      </c>
      <c r="AK114" s="67" t="str">
        <f t="shared" si="60"/>
        <v xml:space="preserve">  </v>
      </c>
      <c r="AL114" s="67" t="str">
        <f t="shared" si="60"/>
        <v xml:space="preserve">  </v>
      </c>
      <c r="AM114" s="67" t="str">
        <f t="shared" si="60"/>
        <v xml:space="preserve">  </v>
      </c>
      <c r="AN114" s="67" t="str">
        <f t="shared" si="60"/>
        <v xml:space="preserve">  </v>
      </c>
      <c r="AO114" s="67" t="str">
        <f t="shared" si="60"/>
        <v xml:space="preserve">  </v>
      </c>
      <c r="AP114" s="67" t="str">
        <f t="shared" si="60"/>
        <v xml:space="preserve">  </v>
      </c>
      <c r="AQ114" s="210">
        <f t="shared" si="25"/>
        <v>0</v>
      </c>
      <c r="AR114" s="210">
        <f t="shared" si="26"/>
        <v>0</v>
      </c>
      <c r="AS114" s="210">
        <f t="shared" si="27"/>
        <v>0</v>
      </c>
      <c r="AT114" s="210">
        <f t="shared" si="28"/>
        <v>0</v>
      </c>
      <c r="AU114" s="210">
        <f t="shared" si="29"/>
        <v>0</v>
      </c>
      <c r="BC114" s="203"/>
      <c r="BD114" s="203"/>
      <c r="BE114" s="204"/>
      <c r="BF114" s="204"/>
      <c r="BG114" s="203"/>
      <c r="BH114" s="203"/>
      <c r="BI114" s="204"/>
      <c r="BJ114" s="204"/>
      <c r="BK114" s="203"/>
      <c r="BL114" s="203"/>
      <c r="BM114" s="335"/>
      <c r="BN114" s="335"/>
      <c r="BO114" s="335"/>
      <c r="BP114" s="335"/>
      <c r="BQ114" s="335"/>
      <c r="BR114" s="335"/>
      <c r="BS114" s="335"/>
      <c r="BT114" s="335"/>
      <c r="BU114" s="335"/>
      <c r="BW114" s="247">
        <f t="shared" si="32"/>
        <v>0</v>
      </c>
      <c r="BX114" s="248">
        <f t="shared" si="33"/>
        <v>0</v>
      </c>
      <c r="BY114" s="249">
        <f t="shared" si="34"/>
        <v>0</v>
      </c>
      <c r="BZ114" s="250">
        <f t="shared" si="35"/>
        <v>0</v>
      </c>
      <c r="CA114" s="251">
        <f t="shared" si="36"/>
        <v>0</v>
      </c>
      <c r="CB114" s="249">
        <f t="shared" si="37"/>
        <v>0</v>
      </c>
      <c r="CC114" s="273"/>
      <c r="CD114" s="251"/>
      <c r="CE114" s="252">
        <f t="shared" si="38"/>
        <v>0</v>
      </c>
      <c r="CF114" s="253" t="str">
        <f t="shared" si="30"/>
        <v>ปรับปรุง</v>
      </c>
      <c r="CG114" s="254">
        <f t="shared" si="39"/>
        <v>3</v>
      </c>
    </row>
    <row r="115" spans="1:85" ht="14.25" customHeight="1">
      <c r="A115" s="36">
        <f t="shared" si="56"/>
        <v>20</v>
      </c>
      <c r="B115" s="36" t="str">
        <f t="shared" si="56"/>
        <v xml:space="preserve">  </v>
      </c>
      <c r="C115" s="67" t="str">
        <f t="shared" si="59"/>
        <v xml:space="preserve">  </v>
      </c>
      <c r="D115" s="67" t="str">
        <f t="shared" si="59"/>
        <v xml:space="preserve">  </v>
      </c>
      <c r="E115" s="67" t="str">
        <f t="shared" si="59"/>
        <v xml:space="preserve">  </v>
      </c>
      <c r="F115" s="67" t="str">
        <f t="shared" si="59"/>
        <v xml:space="preserve">  </v>
      </c>
      <c r="G115" s="67" t="str">
        <f t="shared" si="59"/>
        <v xml:space="preserve">  </v>
      </c>
      <c r="H115" s="67" t="str">
        <f t="shared" si="59"/>
        <v xml:space="preserve">  </v>
      </c>
      <c r="I115" s="67" t="str">
        <f t="shared" si="59"/>
        <v xml:space="preserve">  </v>
      </c>
      <c r="J115" s="67" t="str">
        <f t="shared" si="59"/>
        <v xml:space="preserve">  </v>
      </c>
      <c r="K115" s="67" t="str">
        <f t="shared" si="59"/>
        <v xml:space="preserve">  </v>
      </c>
      <c r="L115" s="67" t="str">
        <f t="shared" si="59"/>
        <v xml:space="preserve">  </v>
      </c>
      <c r="M115" s="67" t="str">
        <f t="shared" si="59"/>
        <v xml:space="preserve">  </v>
      </c>
      <c r="N115" s="67" t="str">
        <f t="shared" si="59"/>
        <v xml:space="preserve">  </v>
      </c>
      <c r="O115" s="67" t="str">
        <f t="shared" si="59"/>
        <v xml:space="preserve">  </v>
      </c>
      <c r="P115" s="67" t="str">
        <f t="shared" si="59"/>
        <v xml:space="preserve">  </v>
      </c>
      <c r="Q115" s="67" t="str">
        <f t="shared" si="59"/>
        <v xml:space="preserve">  </v>
      </c>
      <c r="R115" s="67" t="str">
        <f t="shared" si="59"/>
        <v xml:space="preserve">  </v>
      </c>
      <c r="S115" s="67" t="str">
        <f t="shared" si="59"/>
        <v xml:space="preserve">  </v>
      </c>
      <c r="T115" s="67" t="str">
        <f t="shared" si="59"/>
        <v xml:space="preserve">  </v>
      </c>
      <c r="U115" s="67" t="str">
        <f t="shared" si="59"/>
        <v xml:space="preserve">  </v>
      </c>
      <c r="V115" s="67" t="str">
        <f t="shared" si="59"/>
        <v xml:space="preserve">  </v>
      </c>
      <c r="W115" s="67" t="str">
        <f t="shared" si="59"/>
        <v xml:space="preserve">  </v>
      </c>
      <c r="X115" s="67" t="str">
        <f t="shared" si="59"/>
        <v xml:space="preserve">  </v>
      </c>
      <c r="Y115" s="67" t="str">
        <f t="shared" si="59"/>
        <v xml:space="preserve">  </v>
      </c>
      <c r="Z115" s="67" t="str">
        <f t="shared" si="59"/>
        <v xml:space="preserve">  </v>
      </c>
      <c r="AA115" s="67" t="str">
        <f t="shared" si="59"/>
        <v xml:space="preserve">  </v>
      </c>
      <c r="AB115" s="67" t="str">
        <f t="shared" si="59"/>
        <v xml:space="preserve">  </v>
      </c>
      <c r="AC115" s="67" t="str">
        <f t="shared" si="59"/>
        <v xml:space="preserve">  </v>
      </c>
      <c r="AD115" s="67" t="str">
        <f t="shared" si="59"/>
        <v xml:space="preserve">  </v>
      </c>
      <c r="AE115" s="67" t="str">
        <f t="shared" si="59"/>
        <v xml:space="preserve">  </v>
      </c>
      <c r="AF115" s="67" t="str">
        <f t="shared" ref="AF115:AP115" si="61">IF(AF28&lt;=0,"  ",IF(AF28=AF$7,AF$6,0))</f>
        <v xml:space="preserve">  </v>
      </c>
      <c r="AG115" s="67" t="str">
        <f t="shared" si="61"/>
        <v xml:space="preserve">  </v>
      </c>
      <c r="AH115" s="67" t="str">
        <f t="shared" si="61"/>
        <v xml:space="preserve">  </v>
      </c>
      <c r="AI115" s="67" t="str">
        <f t="shared" si="61"/>
        <v xml:space="preserve">  </v>
      </c>
      <c r="AJ115" s="67" t="str">
        <f t="shared" si="61"/>
        <v xml:space="preserve">  </v>
      </c>
      <c r="AK115" s="67" t="str">
        <f t="shared" si="61"/>
        <v xml:space="preserve">  </v>
      </c>
      <c r="AL115" s="67" t="str">
        <f t="shared" si="61"/>
        <v xml:space="preserve">  </v>
      </c>
      <c r="AM115" s="67" t="str">
        <f t="shared" si="61"/>
        <v xml:space="preserve">  </v>
      </c>
      <c r="AN115" s="67" t="str">
        <f t="shared" si="61"/>
        <v xml:space="preserve">  </v>
      </c>
      <c r="AO115" s="67" t="str">
        <f t="shared" si="61"/>
        <v xml:space="preserve">  </v>
      </c>
      <c r="AP115" s="67" t="str">
        <f t="shared" si="61"/>
        <v xml:space="preserve">  </v>
      </c>
      <c r="AQ115" s="210">
        <f t="shared" si="25"/>
        <v>0</v>
      </c>
      <c r="AR115" s="210">
        <f t="shared" si="26"/>
        <v>0</v>
      </c>
      <c r="AS115" s="210">
        <f t="shared" si="27"/>
        <v>0</v>
      </c>
      <c r="AT115" s="210">
        <f t="shared" si="28"/>
        <v>0</v>
      </c>
      <c r="AU115" s="210">
        <f t="shared" si="29"/>
        <v>0</v>
      </c>
      <c r="BC115" s="203"/>
      <c r="BD115" s="203"/>
      <c r="BE115" s="204"/>
      <c r="BF115" s="204"/>
      <c r="BG115" s="203"/>
      <c r="BH115" s="203"/>
      <c r="BI115" s="204"/>
      <c r="BJ115" s="204"/>
      <c r="BK115" s="203"/>
      <c r="BL115" s="203"/>
      <c r="BM115" s="335"/>
      <c r="BN115" s="335"/>
      <c r="BO115" s="335"/>
      <c r="BP115" s="335"/>
      <c r="BQ115" s="335"/>
      <c r="BR115" s="335"/>
      <c r="BS115" s="335"/>
      <c r="BT115" s="335"/>
      <c r="BU115" s="335"/>
      <c r="BW115" s="247">
        <f t="shared" si="32"/>
        <v>0</v>
      </c>
      <c r="BX115" s="248">
        <f t="shared" si="33"/>
        <v>0</v>
      </c>
      <c r="BY115" s="249">
        <f t="shared" si="34"/>
        <v>0</v>
      </c>
      <c r="BZ115" s="250">
        <f t="shared" si="35"/>
        <v>0</v>
      </c>
      <c r="CA115" s="251">
        <f t="shared" si="36"/>
        <v>0</v>
      </c>
      <c r="CB115" s="249">
        <f t="shared" si="37"/>
        <v>0</v>
      </c>
      <c r="CC115" s="273"/>
      <c r="CD115" s="251"/>
      <c r="CE115" s="252">
        <f t="shared" si="38"/>
        <v>0</v>
      </c>
      <c r="CF115" s="253" t="str">
        <f t="shared" si="30"/>
        <v>ปรับปรุง</v>
      </c>
      <c r="CG115" s="254">
        <f t="shared" si="39"/>
        <v>3</v>
      </c>
    </row>
    <row r="116" spans="1:85" ht="14.25" customHeight="1">
      <c r="A116" s="36">
        <f t="shared" si="56"/>
        <v>21</v>
      </c>
      <c r="B116" s="36" t="str">
        <f t="shared" si="56"/>
        <v xml:space="preserve">  </v>
      </c>
      <c r="C116" s="67" t="str">
        <f t="shared" si="59"/>
        <v xml:space="preserve">  </v>
      </c>
      <c r="D116" s="67" t="str">
        <f t="shared" si="59"/>
        <v xml:space="preserve">  </v>
      </c>
      <c r="E116" s="67" t="str">
        <f t="shared" si="59"/>
        <v xml:space="preserve">  </v>
      </c>
      <c r="F116" s="67" t="str">
        <f t="shared" si="59"/>
        <v xml:space="preserve">  </v>
      </c>
      <c r="G116" s="67" t="str">
        <f t="shared" si="59"/>
        <v xml:space="preserve">  </v>
      </c>
      <c r="H116" s="67" t="str">
        <f t="shared" si="59"/>
        <v xml:space="preserve">  </v>
      </c>
      <c r="I116" s="67" t="str">
        <f t="shared" si="59"/>
        <v xml:space="preserve">  </v>
      </c>
      <c r="J116" s="67" t="str">
        <f t="shared" si="59"/>
        <v xml:space="preserve">  </v>
      </c>
      <c r="K116" s="67" t="str">
        <f t="shared" si="59"/>
        <v xml:space="preserve">  </v>
      </c>
      <c r="L116" s="67" t="str">
        <f t="shared" si="59"/>
        <v xml:space="preserve">  </v>
      </c>
      <c r="M116" s="67" t="str">
        <f t="shared" si="59"/>
        <v xml:space="preserve">  </v>
      </c>
      <c r="N116" s="67" t="str">
        <f t="shared" si="59"/>
        <v xml:space="preserve">  </v>
      </c>
      <c r="O116" s="67" t="str">
        <f t="shared" si="59"/>
        <v xml:space="preserve">  </v>
      </c>
      <c r="P116" s="67" t="str">
        <f t="shared" si="59"/>
        <v xml:space="preserve">  </v>
      </c>
      <c r="Q116" s="67" t="str">
        <f t="shared" si="59"/>
        <v xml:space="preserve">  </v>
      </c>
      <c r="R116" s="67" t="str">
        <f t="shared" si="59"/>
        <v xml:space="preserve">  </v>
      </c>
      <c r="S116" s="67" t="str">
        <f t="shared" si="59"/>
        <v xml:space="preserve">  </v>
      </c>
      <c r="T116" s="67" t="str">
        <f t="shared" si="59"/>
        <v xml:space="preserve">  </v>
      </c>
      <c r="U116" s="67" t="str">
        <f t="shared" si="59"/>
        <v xml:space="preserve">  </v>
      </c>
      <c r="V116" s="67" t="str">
        <f t="shared" si="59"/>
        <v xml:space="preserve">  </v>
      </c>
      <c r="W116" s="67" t="str">
        <f t="shared" si="59"/>
        <v xml:space="preserve">  </v>
      </c>
      <c r="X116" s="67" t="str">
        <f t="shared" si="59"/>
        <v xml:space="preserve">  </v>
      </c>
      <c r="Y116" s="67" t="str">
        <f t="shared" si="59"/>
        <v xml:space="preserve">  </v>
      </c>
      <c r="Z116" s="67" t="str">
        <f t="shared" si="59"/>
        <v xml:space="preserve">  </v>
      </c>
      <c r="AA116" s="67" t="str">
        <f t="shared" si="59"/>
        <v xml:space="preserve">  </v>
      </c>
      <c r="AB116" s="67" t="str">
        <f t="shared" si="59"/>
        <v xml:space="preserve">  </v>
      </c>
      <c r="AC116" s="67" t="str">
        <f t="shared" si="59"/>
        <v xml:space="preserve">  </v>
      </c>
      <c r="AD116" s="67" t="str">
        <f t="shared" si="59"/>
        <v xml:space="preserve">  </v>
      </c>
      <c r="AE116" s="67" t="str">
        <f t="shared" si="59"/>
        <v xml:space="preserve">  </v>
      </c>
      <c r="AF116" s="67" t="str">
        <f t="shared" ref="AF116:AP116" si="62">IF(AF29&lt;=0,"  ",IF(AF29=AF$7,AF$6,0))</f>
        <v xml:space="preserve">  </v>
      </c>
      <c r="AG116" s="67" t="str">
        <f t="shared" si="62"/>
        <v xml:space="preserve">  </v>
      </c>
      <c r="AH116" s="67" t="str">
        <f t="shared" si="62"/>
        <v xml:space="preserve">  </v>
      </c>
      <c r="AI116" s="67" t="str">
        <f t="shared" si="62"/>
        <v xml:space="preserve">  </v>
      </c>
      <c r="AJ116" s="67" t="str">
        <f t="shared" si="62"/>
        <v xml:space="preserve">  </v>
      </c>
      <c r="AK116" s="67" t="str">
        <f t="shared" si="62"/>
        <v xml:space="preserve">  </v>
      </c>
      <c r="AL116" s="67" t="str">
        <f t="shared" si="62"/>
        <v xml:space="preserve">  </v>
      </c>
      <c r="AM116" s="67" t="str">
        <f t="shared" si="62"/>
        <v xml:space="preserve">  </v>
      </c>
      <c r="AN116" s="67" t="str">
        <f t="shared" si="62"/>
        <v xml:space="preserve">  </v>
      </c>
      <c r="AO116" s="67" t="str">
        <f t="shared" si="62"/>
        <v xml:space="preserve">  </v>
      </c>
      <c r="AP116" s="67" t="str">
        <f t="shared" si="62"/>
        <v xml:space="preserve">  </v>
      </c>
      <c r="AQ116" s="210">
        <f t="shared" si="25"/>
        <v>0</v>
      </c>
      <c r="AR116" s="210">
        <f t="shared" si="26"/>
        <v>0</v>
      </c>
      <c r="AS116" s="210">
        <f t="shared" si="27"/>
        <v>0</v>
      </c>
      <c r="AT116" s="210">
        <f t="shared" si="28"/>
        <v>0</v>
      </c>
      <c r="AU116" s="210">
        <f t="shared" si="29"/>
        <v>0</v>
      </c>
      <c r="BC116" s="203"/>
      <c r="BD116" s="203"/>
      <c r="BE116" s="204"/>
      <c r="BF116" s="204"/>
      <c r="BG116" s="203"/>
      <c r="BH116" s="203"/>
      <c r="BI116" s="204"/>
      <c r="BJ116" s="204"/>
      <c r="BK116" s="203"/>
      <c r="BL116" s="203"/>
      <c r="BM116" s="335"/>
      <c r="BN116" s="335"/>
      <c r="BO116" s="335"/>
      <c r="BP116" s="335"/>
      <c r="BQ116" s="335"/>
      <c r="BR116" s="335"/>
      <c r="BS116" s="335"/>
      <c r="BT116" s="335"/>
      <c r="BU116" s="335"/>
      <c r="BW116" s="247">
        <f t="shared" si="32"/>
        <v>0</v>
      </c>
      <c r="BX116" s="248">
        <f t="shared" si="33"/>
        <v>0</v>
      </c>
      <c r="BY116" s="249">
        <f t="shared" si="34"/>
        <v>0</v>
      </c>
      <c r="BZ116" s="250">
        <f t="shared" si="35"/>
        <v>0</v>
      </c>
      <c r="CA116" s="251">
        <f t="shared" si="36"/>
        <v>0</v>
      </c>
      <c r="CB116" s="249">
        <f t="shared" si="37"/>
        <v>0</v>
      </c>
      <c r="CC116" s="273"/>
      <c r="CD116" s="251"/>
      <c r="CE116" s="252">
        <f t="shared" si="38"/>
        <v>0</v>
      </c>
      <c r="CF116" s="253" t="str">
        <f t="shared" si="30"/>
        <v>ปรับปรุง</v>
      </c>
      <c r="CG116" s="254">
        <f t="shared" si="39"/>
        <v>3</v>
      </c>
    </row>
    <row r="117" spans="1:85" ht="14.25" customHeight="1">
      <c r="A117" s="36">
        <f t="shared" si="56"/>
        <v>22</v>
      </c>
      <c r="B117" s="36" t="str">
        <f t="shared" si="56"/>
        <v xml:space="preserve">  </v>
      </c>
      <c r="C117" s="67" t="str">
        <f t="shared" si="59"/>
        <v xml:space="preserve">  </v>
      </c>
      <c r="D117" s="67" t="str">
        <f t="shared" si="59"/>
        <v xml:space="preserve">  </v>
      </c>
      <c r="E117" s="67" t="str">
        <f t="shared" si="59"/>
        <v xml:space="preserve">  </v>
      </c>
      <c r="F117" s="67" t="str">
        <f t="shared" si="59"/>
        <v xml:space="preserve">  </v>
      </c>
      <c r="G117" s="67" t="str">
        <f t="shared" si="59"/>
        <v xml:space="preserve">  </v>
      </c>
      <c r="H117" s="67" t="str">
        <f t="shared" si="59"/>
        <v xml:space="preserve">  </v>
      </c>
      <c r="I117" s="67" t="str">
        <f t="shared" si="59"/>
        <v xml:space="preserve">  </v>
      </c>
      <c r="J117" s="67" t="str">
        <f t="shared" si="59"/>
        <v xml:space="preserve">  </v>
      </c>
      <c r="K117" s="67" t="str">
        <f t="shared" si="59"/>
        <v xml:space="preserve">  </v>
      </c>
      <c r="L117" s="67" t="str">
        <f t="shared" si="59"/>
        <v xml:space="preserve">  </v>
      </c>
      <c r="M117" s="67" t="str">
        <f t="shared" si="59"/>
        <v xml:space="preserve">  </v>
      </c>
      <c r="N117" s="67" t="str">
        <f t="shared" si="59"/>
        <v xml:space="preserve">  </v>
      </c>
      <c r="O117" s="67" t="str">
        <f t="shared" si="59"/>
        <v xml:space="preserve">  </v>
      </c>
      <c r="P117" s="67" t="str">
        <f t="shared" si="59"/>
        <v xml:space="preserve">  </v>
      </c>
      <c r="Q117" s="67" t="str">
        <f t="shared" si="59"/>
        <v xml:space="preserve">  </v>
      </c>
      <c r="R117" s="67" t="str">
        <f t="shared" si="59"/>
        <v xml:space="preserve">  </v>
      </c>
      <c r="S117" s="67" t="str">
        <f t="shared" si="59"/>
        <v xml:space="preserve">  </v>
      </c>
      <c r="T117" s="67" t="str">
        <f t="shared" si="59"/>
        <v xml:space="preserve">  </v>
      </c>
      <c r="U117" s="67" t="str">
        <f t="shared" si="59"/>
        <v xml:space="preserve">  </v>
      </c>
      <c r="V117" s="67" t="str">
        <f t="shared" si="59"/>
        <v xml:space="preserve">  </v>
      </c>
      <c r="W117" s="67" t="str">
        <f t="shared" si="59"/>
        <v xml:space="preserve">  </v>
      </c>
      <c r="X117" s="67" t="str">
        <f t="shared" si="59"/>
        <v xml:space="preserve">  </v>
      </c>
      <c r="Y117" s="67" t="str">
        <f t="shared" si="59"/>
        <v xml:space="preserve">  </v>
      </c>
      <c r="Z117" s="67" t="str">
        <f t="shared" si="59"/>
        <v xml:space="preserve">  </v>
      </c>
      <c r="AA117" s="67" t="str">
        <f t="shared" si="59"/>
        <v xml:space="preserve">  </v>
      </c>
      <c r="AB117" s="67" t="str">
        <f t="shared" si="59"/>
        <v xml:space="preserve">  </v>
      </c>
      <c r="AC117" s="67" t="str">
        <f t="shared" si="59"/>
        <v xml:space="preserve">  </v>
      </c>
      <c r="AD117" s="67" t="str">
        <f t="shared" si="59"/>
        <v xml:space="preserve">  </v>
      </c>
      <c r="AE117" s="67" t="str">
        <f t="shared" si="59"/>
        <v xml:space="preserve">  </v>
      </c>
      <c r="AF117" s="67" t="str">
        <f t="shared" ref="AF117:AP117" si="63">IF(AF30&lt;=0,"  ",IF(AF30=AF$7,AF$6,0))</f>
        <v xml:space="preserve">  </v>
      </c>
      <c r="AG117" s="67" t="str">
        <f t="shared" si="63"/>
        <v xml:space="preserve">  </v>
      </c>
      <c r="AH117" s="67" t="str">
        <f t="shared" si="63"/>
        <v xml:space="preserve">  </v>
      </c>
      <c r="AI117" s="67" t="str">
        <f t="shared" si="63"/>
        <v xml:space="preserve">  </v>
      </c>
      <c r="AJ117" s="67" t="str">
        <f t="shared" si="63"/>
        <v xml:space="preserve">  </v>
      </c>
      <c r="AK117" s="67" t="str">
        <f t="shared" si="63"/>
        <v xml:space="preserve">  </v>
      </c>
      <c r="AL117" s="67" t="str">
        <f t="shared" si="63"/>
        <v xml:space="preserve">  </v>
      </c>
      <c r="AM117" s="67" t="str">
        <f t="shared" si="63"/>
        <v xml:space="preserve">  </v>
      </c>
      <c r="AN117" s="67" t="str">
        <f t="shared" si="63"/>
        <v xml:space="preserve">  </v>
      </c>
      <c r="AO117" s="67" t="str">
        <f t="shared" si="63"/>
        <v xml:space="preserve">  </v>
      </c>
      <c r="AP117" s="67" t="str">
        <f t="shared" si="63"/>
        <v xml:space="preserve">  </v>
      </c>
      <c r="AQ117" s="210">
        <f t="shared" si="25"/>
        <v>0</v>
      </c>
      <c r="AR117" s="210">
        <f t="shared" si="26"/>
        <v>0</v>
      </c>
      <c r="AS117" s="210">
        <f t="shared" si="27"/>
        <v>0</v>
      </c>
      <c r="AT117" s="210">
        <f t="shared" si="28"/>
        <v>0</v>
      </c>
      <c r="AU117" s="210">
        <f t="shared" si="29"/>
        <v>0</v>
      </c>
      <c r="BC117" s="203"/>
      <c r="BD117" s="203"/>
      <c r="BE117" s="204"/>
      <c r="BF117" s="204"/>
      <c r="BG117" s="203"/>
      <c r="BH117" s="203"/>
      <c r="BI117" s="204"/>
      <c r="BJ117" s="204"/>
      <c r="BK117" s="203"/>
      <c r="BL117" s="203"/>
      <c r="BM117" s="335"/>
      <c r="BN117" s="335"/>
      <c r="BO117" s="335"/>
      <c r="BP117" s="335"/>
      <c r="BQ117" s="335"/>
      <c r="BR117" s="335"/>
      <c r="BS117" s="335"/>
      <c r="BT117" s="335"/>
      <c r="BU117" s="335"/>
      <c r="BW117" s="247">
        <f t="shared" si="32"/>
        <v>0</v>
      </c>
      <c r="BX117" s="248">
        <f t="shared" si="33"/>
        <v>0</v>
      </c>
      <c r="BY117" s="249">
        <f t="shared" si="34"/>
        <v>0</v>
      </c>
      <c r="BZ117" s="250">
        <f t="shared" si="35"/>
        <v>0</v>
      </c>
      <c r="CA117" s="251">
        <f t="shared" si="36"/>
        <v>0</v>
      </c>
      <c r="CB117" s="249">
        <f t="shared" si="37"/>
        <v>0</v>
      </c>
      <c r="CC117" s="273"/>
      <c r="CD117" s="251"/>
      <c r="CE117" s="252">
        <f t="shared" si="38"/>
        <v>0</v>
      </c>
      <c r="CF117" s="253" t="str">
        <f t="shared" si="30"/>
        <v>ปรับปรุง</v>
      </c>
      <c r="CG117" s="254">
        <f t="shared" si="39"/>
        <v>3</v>
      </c>
    </row>
    <row r="118" spans="1:85" ht="14.25" customHeight="1">
      <c r="A118" s="36">
        <f t="shared" si="56"/>
        <v>23</v>
      </c>
      <c r="B118" s="36" t="str">
        <f t="shared" si="56"/>
        <v xml:space="preserve">  </v>
      </c>
      <c r="C118" s="67" t="str">
        <f t="shared" si="59"/>
        <v xml:space="preserve">  </v>
      </c>
      <c r="D118" s="67" t="str">
        <f t="shared" si="59"/>
        <v xml:space="preserve">  </v>
      </c>
      <c r="E118" s="67" t="str">
        <f t="shared" si="59"/>
        <v xml:space="preserve">  </v>
      </c>
      <c r="F118" s="67" t="str">
        <f t="shared" si="59"/>
        <v xml:space="preserve">  </v>
      </c>
      <c r="G118" s="67" t="str">
        <f t="shared" si="59"/>
        <v xml:space="preserve">  </v>
      </c>
      <c r="H118" s="67" t="str">
        <f t="shared" si="59"/>
        <v xml:space="preserve">  </v>
      </c>
      <c r="I118" s="67" t="str">
        <f t="shared" si="59"/>
        <v xml:space="preserve">  </v>
      </c>
      <c r="J118" s="67" t="str">
        <f t="shared" si="59"/>
        <v xml:space="preserve">  </v>
      </c>
      <c r="K118" s="67" t="str">
        <f t="shared" si="59"/>
        <v xml:space="preserve">  </v>
      </c>
      <c r="L118" s="67" t="str">
        <f t="shared" si="59"/>
        <v xml:space="preserve">  </v>
      </c>
      <c r="M118" s="67" t="str">
        <f t="shared" si="59"/>
        <v xml:space="preserve">  </v>
      </c>
      <c r="N118" s="67" t="str">
        <f t="shared" si="59"/>
        <v xml:space="preserve">  </v>
      </c>
      <c r="O118" s="67" t="str">
        <f t="shared" si="59"/>
        <v xml:space="preserve">  </v>
      </c>
      <c r="P118" s="67" t="str">
        <f t="shared" si="59"/>
        <v xml:space="preserve">  </v>
      </c>
      <c r="Q118" s="67" t="str">
        <f t="shared" si="59"/>
        <v xml:space="preserve">  </v>
      </c>
      <c r="R118" s="67" t="str">
        <f t="shared" si="59"/>
        <v xml:space="preserve">  </v>
      </c>
      <c r="S118" s="67" t="str">
        <f t="shared" si="59"/>
        <v xml:space="preserve">  </v>
      </c>
      <c r="T118" s="67" t="str">
        <f t="shared" si="59"/>
        <v xml:space="preserve">  </v>
      </c>
      <c r="U118" s="67" t="str">
        <f t="shared" si="59"/>
        <v xml:space="preserve">  </v>
      </c>
      <c r="V118" s="67" t="str">
        <f t="shared" si="59"/>
        <v xml:space="preserve">  </v>
      </c>
      <c r="W118" s="67" t="str">
        <f t="shared" si="59"/>
        <v xml:space="preserve">  </v>
      </c>
      <c r="X118" s="67" t="str">
        <f t="shared" si="59"/>
        <v xml:space="preserve">  </v>
      </c>
      <c r="Y118" s="67" t="str">
        <f t="shared" si="59"/>
        <v xml:space="preserve">  </v>
      </c>
      <c r="Z118" s="67" t="str">
        <f t="shared" si="59"/>
        <v xml:space="preserve">  </v>
      </c>
      <c r="AA118" s="67" t="str">
        <f t="shared" si="59"/>
        <v xml:space="preserve">  </v>
      </c>
      <c r="AB118" s="67" t="str">
        <f t="shared" si="59"/>
        <v xml:space="preserve">  </v>
      </c>
      <c r="AC118" s="67" t="str">
        <f t="shared" si="59"/>
        <v xml:space="preserve">  </v>
      </c>
      <c r="AD118" s="67" t="str">
        <f t="shared" si="59"/>
        <v xml:space="preserve">  </v>
      </c>
      <c r="AE118" s="67" t="str">
        <f t="shared" si="59"/>
        <v xml:space="preserve">  </v>
      </c>
      <c r="AF118" s="67" t="str">
        <f t="shared" ref="AF118:AP118" si="64">IF(AF31&lt;=0,"  ",IF(AF31=AF$7,AF$6,0))</f>
        <v xml:space="preserve">  </v>
      </c>
      <c r="AG118" s="67" t="str">
        <f t="shared" si="64"/>
        <v xml:space="preserve">  </v>
      </c>
      <c r="AH118" s="67" t="str">
        <f t="shared" si="64"/>
        <v xml:space="preserve">  </v>
      </c>
      <c r="AI118" s="67" t="str">
        <f t="shared" si="64"/>
        <v xml:space="preserve">  </v>
      </c>
      <c r="AJ118" s="67" t="str">
        <f t="shared" si="64"/>
        <v xml:space="preserve">  </v>
      </c>
      <c r="AK118" s="67" t="str">
        <f t="shared" si="64"/>
        <v xml:space="preserve">  </v>
      </c>
      <c r="AL118" s="67" t="str">
        <f t="shared" si="64"/>
        <v xml:space="preserve">  </v>
      </c>
      <c r="AM118" s="67" t="str">
        <f t="shared" si="64"/>
        <v xml:space="preserve">  </v>
      </c>
      <c r="AN118" s="67" t="str">
        <f t="shared" si="64"/>
        <v xml:space="preserve">  </v>
      </c>
      <c r="AO118" s="67" t="str">
        <f t="shared" si="64"/>
        <v xml:space="preserve">  </v>
      </c>
      <c r="AP118" s="67" t="str">
        <f t="shared" si="64"/>
        <v xml:space="preserve">  </v>
      </c>
      <c r="AQ118" s="210">
        <f t="shared" si="25"/>
        <v>0</v>
      </c>
      <c r="AR118" s="210">
        <f t="shared" si="26"/>
        <v>0</v>
      </c>
      <c r="AS118" s="210">
        <f t="shared" si="27"/>
        <v>0</v>
      </c>
      <c r="AT118" s="210">
        <f t="shared" si="28"/>
        <v>0</v>
      </c>
      <c r="AU118" s="210">
        <f t="shared" si="29"/>
        <v>0</v>
      </c>
      <c r="BC118" s="203"/>
      <c r="BD118" s="203"/>
      <c r="BE118" s="204"/>
      <c r="BF118" s="204"/>
      <c r="BG118" s="203"/>
      <c r="BH118" s="203"/>
      <c r="BI118" s="204"/>
      <c r="BJ118" s="204"/>
      <c r="BK118" s="203"/>
      <c r="BL118" s="203"/>
      <c r="BM118" s="335"/>
      <c r="BN118" s="335"/>
      <c r="BO118" s="335"/>
      <c r="BP118" s="335"/>
      <c r="BQ118" s="335"/>
      <c r="BR118" s="335"/>
      <c r="BS118" s="335"/>
      <c r="BT118" s="335"/>
      <c r="BU118" s="335"/>
      <c r="BW118" s="247">
        <f t="shared" si="32"/>
        <v>0</v>
      </c>
      <c r="BX118" s="248">
        <f t="shared" si="33"/>
        <v>0</v>
      </c>
      <c r="BY118" s="249">
        <f t="shared" si="34"/>
        <v>0</v>
      </c>
      <c r="BZ118" s="250">
        <f t="shared" si="35"/>
        <v>0</v>
      </c>
      <c r="CA118" s="251">
        <f t="shared" si="36"/>
        <v>0</v>
      </c>
      <c r="CB118" s="249">
        <f t="shared" si="37"/>
        <v>0</v>
      </c>
      <c r="CC118" s="273"/>
      <c r="CD118" s="251"/>
      <c r="CE118" s="252">
        <f t="shared" si="38"/>
        <v>0</v>
      </c>
      <c r="CF118" s="253" t="str">
        <f t="shared" si="30"/>
        <v>ปรับปรุง</v>
      </c>
      <c r="CG118" s="254">
        <f t="shared" si="39"/>
        <v>3</v>
      </c>
    </row>
    <row r="119" spans="1:85" ht="14.25" customHeight="1">
      <c r="A119" s="36">
        <f t="shared" si="56"/>
        <v>24</v>
      </c>
      <c r="B119" s="36" t="str">
        <f t="shared" si="56"/>
        <v xml:space="preserve">  </v>
      </c>
      <c r="C119" s="67" t="str">
        <f t="shared" si="59"/>
        <v xml:space="preserve">  </v>
      </c>
      <c r="D119" s="67" t="str">
        <f t="shared" si="59"/>
        <v xml:space="preserve">  </v>
      </c>
      <c r="E119" s="67" t="str">
        <f t="shared" si="59"/>
        <v xml:space="preserve">  </v>
      </c>
      <c r="F119" s="67" t="str">
        <f t="shared" si="59"/>
        <v xml:space="preserve">  </v>
      </c>
      <c r="G119" s="67" t="str">
        <f t="shared" si="59"/>
        <v xml:space="preserve">  </v>
      </c>
      <c r="H119" s="67" t="str">
        <f t="shared" si="59"/>
        <v xml:space="preserve">  </v>
      </c>
      <c r="I119" s="67" t="str">
        <f t="shared" si="59"/>
        <v xml:space="preserve">  </v>
      </c>
      <c r="J119" s="67" t="str">
        <f t="shared" si="59"/>
        <v xml:space="preserve">  </v>
      </c>
      <c r="K119" s="67" t="str">
        <f t="shared" si="59"/>
        <v xml:space="preserve">  </v>
      </c>
      <c r="L119" s="67" t="str">
        <f t="shared" si="59"/>
        <v xml:space="preserve">  </v>
      </c>
      <c r="M119" s="67" t="str">
        <f t="shared" si="59"/>
        <v xml:space="preserve">  </v>
      </c>
      <c r="N119" s="67" t="str">
        <f t="shared" si="59"/>
        <v xml:space="preserve">  </v>
      </c>
      <c r="O119" s="67" t="str">
        <f t="shared" si="59"/>
        <v xml:space="preserve">  </v>
      </c>
      <c r="P119" s="67" t="str">
        <f t="shared" si="59"/>
        <v xml:space="preserve">  </v>
      </c>
      <c r="Q119" s="67" t="str">
        <f t="shared" si="59"/>
        <v xml:space="preserve">  </v>
      </c>
      <c r="R119" s="67" t="str">
        <f t="shared" si="59"/>
        <v xml:space="preserve">  </v>
      </c>
      <c r="S119" s="67" t="str">
        <f t="shared" si="59"/>
        <v xml:space="preserve">  </v>
      </c>
      <c r="T119" s="67" t="str">
        <f t="shared" si="59"/>
        <v xml:space="preserve">  </v>
      </c>
      <c r="U119" s="67" t="str">
        <f t="shared" si="59"/>
        <v xml:space="preserve">  </v>
      </c>
      <c r="V119" s="67" t="str">
        <f t="shared" si="59"/>
        <v xml:space="preserve">  </v>
      </c>
      <c r="W119" s="67" t="str">
        <f t="shared" si="59"/>
        <v xml:space="preserve">  </v>
      </c>
      <c r="X119" s="67" t="str">
        <f t="shared" si="59"/>
        <v xml:space="preserve">  </v>
      </c>
      <c r="Y119" s="67" t="str">
        <f t="shared" si="59"/>
        <v xml:space="preserve">  </v>
      </c>
      <c r="Z119" s="67" t="str">
        <f t="shared" si="59"/>
        <v xml:space="preserve">  </v>
      </c>
      <c r="AA119" s="67" t="str">
        <f t="shared" si="59"/>
        <v xml:space="preserve">  </v>
      </c>
      <c r="AB119" s="67" t="str">
        <f t="shared" si="59"/>
        <v xml:space="preserve">  </v>
      </c>
      <c r="AC119" s="67" t="str">
        <f t="shared" si="59"/>
        <v xml:space="preserve">  </v>
      </c>
      <c r="AD119" s="67" t="str">
        <f t="shared" si="59"/>
        <v xml:space="preserve">  </v>
      </c>
      <c r="AE119" s="67" t="str">
        <f t="shared" si="59"/>
        <v xml:space="preserve">  </v>
      </c>
      <c r="AF119" s="67" t="str">
        <f t="shared" ref="AF119:AP119" si="65">IF(AF32&lt;=0,"  ",IF(AF32=AF$7,AF$6,0))</f>
        <v xml:space="preserve">  </v>
      </c>
      <c r="AG119" s="67" t="str">
        <f t="shared" si="65"/>
        <v xml:space="preserve">  </v>
      </c>
      <c r="AH119" s="67" t="str">
        <f t="shared" si="65"/>
        <v xml:space="preserve">  </v>
      </c>
      <c r="AI119" s="67" t="str">
        <f t="shared" si="65"/>
        <v xml:space="preserve">  </v>
      </c>
      <c r="AJ119" s="67" t="str">
        <f t="shared" si="65"/>
        <v xml:space="preserve">  </v>
      </c>
      <c r="AK119" s="67" t="str">
        <f t="shared" si="65"/>
        <v xml:space="preserve">  </v>
      </c>
      <c r="AL119" s="67" t="str">
        <f t="shared" si="65"/>
        <v xml:space="preserve">  </v>
      </c>
      <c r="AM119" s="67" t="str">
        <f t="shared" si="65"/>
        <v xml:space="preserve">  </v>
      </c>
      <c r="AN119" s="67" t="str">
        <f t="shared" si="65"/>
        <v xml:space="preserve">  </v>
      </c>
      <c r="AO119" s="67" t="str">
        <f t="shared" si="65"/>
        <v xml:space="preserve">  </v>
      </c>
      <c r="AP119" s="67" t="str">
        <f t="shared" si="65"/>
        <v xml:space="preserve">  </v>
      </c>
      <c r="AQ119" s="210">
        <f t="shared" si="25"/>
        <v>0</v>
      </c>
      <c r="AR119" s="210">
        <f t="shared" si="26"/>
        <v>0</v>
      </c>
      <c r="AS119" s="210">
        <f t="shared" si="27"/>
        <v>0</v>
      </c>
      <c r="AT119" s="210">
        <f t="shared" si="28"/>
        <v>0</v>
      </c>
      <c r="AU119" s="210">
        <f t="shared" si="29"/>
        <v>0</v>
      </c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W119" s="247">
        <f t="shared" si="32"/>
        <v>0</v>
      </c>
      <c r="BX119" s="248">
        <f t="shared" si="33"/>
        <v>0</v>
      </c>
      <c r="BY119" s="249">
        <f t="shared" si="34"/>
        <v>0</v>
      </c>
      <c r="BZ119" s="250">
        <f t="shared" si="35"/>
        <v>0</v>
      </c>
      <c r="CA119" s="251">
        <f t="shared" si="36"/>
        <v>0</v>
      </c>
      <c r="CB119" s="249">
        <f t="shared" si="37"/>
        <v>0</v>
      </c>
      <c r="CC119" s="273"/>
      <c r="CD119" s="251"/>
      <c r="CE119" s="252">
        <f t="shared" si="38"/>
        <v>0</v>
      </c>
      <c r="CF119" s="253" t="str">
        <f t="shared" si="30"/>
        <v>ปรับปรุง</v>
      </c>
      <c r="CG119" s="254">
        <f t="shared" si="39"/>
        <v>3</v>
      </c>
    </row>
    <row r="120" spans="1:85" ht="14.25" customHeight="1">
      <c r="A120" s="36">
        <f t="shared" si="56"/>
        <v>25</v>
      </c>
      <c r="B120" s="36" t="str">
        <f t="shared" si="56"/>
        <v xml:space="preserve">  </v>
      </c>
      <c r="C120" s="67" t="str">
        <f t="shared" si="59"/>
        <v xml:space="preserve">  </v>
      </c>
      <c r="D120" s="67" t="str">
        <f t="shared" si="59"/>
        <v xml:space="preserve">  </v>
      </c>
      <c r="E120" s="67" t="str">
        <f t="shared" si="59"/>
        <v xml:space="preserve">  </v>
      </c>
      <c r="F120" s="67" t="str">
        <f t="shared" si="59"/>
        <v xml:space="preserve">  </v>
      </c>
      <c r="G120" s="67" t="str">
        <f t="shared" si="59"/>
        <v xml:space="preserve">  </v>
      </c>
      <c r="H120" s="67" t="str">
        <f t="shared" si="59"/>
        <v xml:space="preserve">  </v>
      </c>
      <c r="I120" s="67" t="str">
        <f t="shared" si="59"/>
        <v xml:space="preserve">  </v>
      </c>
      <c r="J120" s="67" t="str">
        <f t="shared" si="59"/>
        <v xml:space="preserve">  </v>
      </c>
      <c r="K120" s="67" t="str">
        <f t="shared" si="59"/>
        <v xml:space="preserve">  </v>
      </c>
      <c r="L120" s="67" t="str">
        <f t="shared" si="59"/>
        <v xml:space="preserve">  </v>
      </c>
      <c r="M120" s="67" t="str">
        <f t="shared" si="59"/>
        <v xml:space="preserve">  </v>
      </c>
      <c r="N120" s="67" t="str">
        <f t="shared" si="59"/>
        <v xml:space="preserve">  </v>
      </c>
      <c r="O120" s="67" t="str">
        <f t="shared" si="59"/>
        <v xml:space="preserve">  </v>
      </c>
      <c r="P120" s="67" t="str">
        <f t="shared" si="59"/>
        <v xml:space="preserve">  </v>
      </c>
      <c r="Q120" s="67" t="str">
        <f t="shared" si="59"/>
        <v xml:space="preserve">  </v>
      </c>
      <c r="R120" s="67" t="str">
        <f t="shared" si="59"/>
        <v xml:space="preserve">  </v>
      </c>
      <c r="S120" s="67" t="str">
        <f t="shared" si="59"/>
        <v xml:space="preserve">  </v>
      </c>
      <c r="T120" s="67" t="str">
        <f t="shared" si="59"/>
        <v xml:space="preserve">  </v>
      </c>
      <c r="U120" s="67" t="str">
        <f t="shared" si="59"/>
        <v xml:space="preserve">  </v>
      </c>
      <c r="V120" s="67" t="str">
        <f t="shared" si="59"/>
        <v xml:space="preserve">  </v>
      </c>
      <c r="W120" s="67" t="str">
        <f t="shared" si="59"/>
        <v xml:space="preserve">  </v>
      </c>
      <c r="X120" s="67" t="str">
        <f t="shared" si="59"/>
        <v xml:space="preserve">  </v>
      </c>
      <c r="Y120" s="67" t="str">
        <f t="shared" si="59"/>
        <v xml:space="preserve">  </v>
      </c>
      <c r="Z120" s="67" t="str">
        <f t="shared" si="59"/>
        <v xml:space="preserve">  </v>
      </c>
      <c r="AA120" s="67" t="str">
        <f t="shared" si="59"/>
        <v xml:space="preserve">  </v>
      </c>
      <c r="AB120" s="67" t="str">
        <f t="shared" si="59"/>
        <v xml:space="preserve">  </v>
      </c>
      <c r="AC120" s="67" t="str">
        <f t="shared" si="59"/>
        <v xml:space="preserve">  </v>
      </c>
      <c r="AD120" s="67" t="str">
        <f t="shared" si="59"/>
        <v xml:space="preserve">  </v>
      </c>
      <c r="AE120" s="67" t="str">
        <f t="shared" si="59"/>
        <v xml:space="preserve">  </v>
      </c>
      <c r="AF120" s="67" t="str">
        <f t="shared" ref="AF120:AP120" si="66">IF(AF33&lt;=0,"  ",IF(AF33=AF$7,AF$6,0))</f>
        <v xml:space="preserve">  </v>
      </c>
      <c r="AG120" s="67" t="str">
        <f t="shared" si="66"/>
        <v xml:space="preserve">  </v>
      </c>
      <c r="AH120" s="67" t="str">
        <f t="shared" si="66"/>
        <v xml:space="preserve">  </v>
      </c>
      <c r="AI120" s="67" t="str">
        <f t="shared" si="66"/>
        <v xml:space="preserve">  </v>
      </c>
      <c r="AJ120" s="67" t="str">
        <f t="shared" si="66"/>
        <v xml:space="preserve">  </v>
      </c>
      <c r="AK120" s="67" t="str">
        <f t="shared" si="66"/>
        <v xml:space="preserve">  </v>
      </c>
      <c r="AL120" s="67" t="str">
        <f t="shared" si="66"/>
        <v xml:space="preserve">  </v>
      </c>
      <c r="AM120" s="67" t="str">
        <f t="shared" si="66"/>
        <v xml:space="preserve">  </v>
      </c>
      <c r="AN120" s="67" t="str">
        <f t="shared" si="66"/>
        <v xml:space="preserve">  </v>
      </c>
      <c r="AO120" s="67" t="str">
        <f t="shared" si="66"/>
        <v xml:space="preserve">  </v>
      </c>
      <c r="AP120" s="67" t="str">
        <f t="shared" si="66"/>
        <v xml:space="preserve">  </v>
      </c>
      <c r="AQ120" s="210">
        <f t="shared" si="25"/>
        <v>0</v>
      </c>
      <c r="AR120" s="210">
        <f t="shared" si="26"/>
        <v>0</v>
      </c>
      <c r="AS120" s="210">
        <f t="shared" si="27"/>
        <v>0</v>
      </c>
      <c r="AT120" s="210">
        <f t="shared" si="28"/>
        <v>0</v>
      </c>
      <c r="AU120" s="210">
        <f t="shared" si="29"/>
        <v>0</v>
      </c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W120" s="247">
        <f t="shared" si="32"/>
        <v>0</v>
      </c>
      <c r="BX120" s="248">
        <f t="shared" si="33"/>
        <v>0</v>
      </c>
      <c r="BY120" s="249">
        <f t="shared" si="34"/>
        <v>0</v>
      </c>
      <c r="BZ120" s="250">
        <f t="shared" si="35"/>
        <v>0</v>
      </c>
      <c r="CA120" s="251">
        <f t="shared" si="36"/>
        <v>0</v>
      </c>
      <c r="CB120" s="249">
        <f t="shared" si="37"/>
        <v>0</v>
      </c>
      <c r="CC120" s="273"/>
      <c r="CD120" s="251"/>
      <c r="CE120" s="252">
        <f t="shared" si="38"/>
        <v>0</v>
      </c>
      <c r="CF120" s="253" t="str">
        <f t="shared" si="30"/>
        <v>ปรับปรุง</v>
      </c>
      <c r="CG120" s="254">
        <f t="shared" si="39"/>
        <v>3</v>
      </c>
    </row>
    <row r="121" spans="1:85" ht="14.25" customHeight="1">
      <c r="A121" s="36">
        <f t="shared" si="56"/>
        <v>26</v>
      </c>
      <c r="B121" s="36" t="str">
        <f t="shared" si="56"/>
        <v xml:space="preserve">  </v>
      </c>
      <c r="C121" s="67" t="str">
        <f t="shared" si="59"/>
        <v xml:space="preserve">  </v>
      </c>
      <c r="D121" s="67" t="str">
        <f t="shared" si="59"/>
        <v xml:space="preserve">  </v>
      </c>
      <c r="E121" s="67" t="str">
        <f t="shared" si="59"/>
        <v xml:space="preserve">  </v>
      </c>
      <c r="F121" s="67" t="str">
        <f t="shared" si="59"/>
        <v xml:space="preserve">  </v>
      </c>
      <c r="G121" s="67" t="str">
        <f t="shared" si="59"/>
        <v xml:space="preserve">  </v>
      </c>
      <c r="H121" s="67" t="str">
        <f t="shared" si="59"/>
        <v xml:space="preserve">  </v>
      </c>
      <c r="I121" s="67" t="str">
        <f t="shared" si="59"/>
        <v xml:space="preserve">  </v>
      </c>
      <c r="J121" s="67" t="str">
        <f t="shared" si="59"/>
        <v xml:space="preserve">  </v>
      </c>
      <c r="K121" s="67" t="str">
        <f t="shared" si="59"/>
        <v xml:space="preserve">  </v>
      </c>
      <c r="L121" s="67" t="str">
        <f t="shared" si="59"/>
        <v xml:space="preserve">  </v>
      </c>
      <c r="M121" s="67" t="str">
        <f t="shared" si="59"/>
        <v xml:space="preserve">  </v>
      </c>
      <c r="N121" s="67" t="str">
        <f t="shared" si="59"/>
        <v xml:space="preserve">  </v>
      </c>
      <c r="O121" s="67" t="str">
        <f t="shared" si="59"/>
        <v xml:space="preserve">  </v>
      </c>
      <c r="P121" s="67" t="str">
        <f t="shared" si="59"/>
        <v xml:space="preserve">  </v>
      </c>
      <c r="Q121" s="67" t="str">
        <f t="shared" si="59"/>
        <v xml:space="preserve">  </v>
      </c>
      <c r="R121" s="67" t="str">
        <f t="shared" si="59"/>
        <v xml:space="preserve">  </v>
      </c>
      <c r="S121" s="67" t="str">
        <f t="shared" si="59"/>
        <v xml:space="preserve">  </v>
      </c>
      <c r="T121" s="67" t="str">
        <f t="shared" si="59"/>
        <v xml:space="preserve">  </v>
      </c>
      <c r="U121" s="67" t="str">
        <f t="shared" si="59"/>
        <v xml:space="preserve">  </v>
      </c>
      <c r="V121" s="67" t="str">
        <f t="shared" si="59"/>
        <v xml:space="preserve">  </v>
      </c>
      <c r="W121" s="67" t="str">
        <f t="shared" si="59"/>
        <v xml:space="preserve">  </v>
      </c>
      <c r="X121" s="67" t="str">
        <f t="shared" si="59"/>
        <v xml:space="preserve">  </v>
      </c>
      <c r="Y121" s="67" t="str">
        <f t="shared" si="59"/>
        <v xml:space="preserve">  </v>
      </c>
      <c r="Z121" s="67" t="str">
        <f t="shared" si="59"/>
        <v xml:space="preserve">  </v>
      </c>
      <c r="AA121" s="67" t="str">
        <f>IF(AA34&lt;=0,"  ",IF(AA34=AA$7,AA$6,0))</f>
        <v xml:space="preserve">  </v>
      </c>
      <c r="AB121" s="67" t="str">
        <f>IF(AB34&lt;=0,"  ",IF(AB34=AB$7,AB$6,0))</f>
        <v xml:space="preserve">  </v>
      </c>
      <c r="AC121" s="67" t="str">
        <f>IF(AC34&lt;=0,"  ",IF(AC34=AC$7,AC$6,0))</f>
        <v xml:space="preserve">  </v>
      </c>
      <c r="AD121" s="67" t="str">
        <f>IF(AD34&lt;=0,"  ",IF(AD34=AD$7,AD$6,0))</f>
        <v xml:space="preserve">  </v>
      </c>
      <c r="AE121" s="67" t="str">
        <f>IF(AE34&lt;=0,"  ",IF(AE34=AE$7,AE$6,0))</f>
        <v xml:space="preserve">  </v>
      </c>
      <c r="AF121" s="67" t="str">
        <f t="shared" ref="AF121:AP121" si="67">IF(AF34&lt;=0,"  ",IF(AF34=AF$7,AF$6,0))</f>
        <v xml:space="preserve">  </v>
      </c>
      <c r="AG121" s="67" t="str">
        <f t="shared" si="67"/>
        <v xml:space="preserve">  </v>
      </c>
      <c r="AH121" s="67" t="str">
        <f t="shared" si="67"/>
        <v xml:space="preserve">  </v>
      </c>
      <c r="AI121" s="67" t="str">
        <f t="shared" si="67"/>
        <v xml:space="preserve">  </v>
      </c>
      <c r="AJ121" s="67" t="str">
        <f t="shared" si="67"/>
        <v xml:space="preserve">  </v>
      </c>
      <c r="AK121" s="67" t="str">
        <f t="shared" si="67"/>
        <v xml:space="preserve">  </v>
      </c>
      <c r="AL121" s="67" t="str">
        <f t="shared" si="67"/>
        <v xml:space="preserve">  </v>
      </c>
      <c r="AM121" s="67" t="str">
        <f t="shared" si="67"/>
        <v xml:space="preserve">  </v>
      </c>
      <c r="AN121" s="67" t="str">
        <f t="shared" si="67"/>
        <v xml:space="preserve">  </v>
      </c>
      <c r="AO121" s="67" t="str">
        <f t="shared" si="67"/>
        <v xml:space="preserve">  </v>
      </c>
      <c r="AP121" s="67" t="str">
        <f t="shared" si="67"/>
        <v xml:space="preserve">  </v>
      </c>
      <c r="AQ121" s="210">
        <f t="shared" si="25"/>
        <v>0</v>
      </c>
      <c r="AR121" s="210">
        <f t="shared" si="26"/>
        <v>0</v>
      </c>
      <c r="AS121" s="210">
        <f t="shared" si="27"/>
        <v>0</v>
      </c>
      <c r="AT121" s="210">
        <f t="shared" si="28"/>
        <v>0</v>
      </c>
      <c r="AU121" s="210">
        <f t="shared" si="29"/>
        <v>0</v>
      </c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W121" s="247">
        <f t="shared" si="32"/>
        <v>0</v>
      </c>
      <c r="BX121" s="248">
        <f t="shared" si="33"/>
        <v>0</v>
      </c>
      <c r="BY121" s="249">
        <f t="shared" si="34"/>
        <v>0</v>
      </c>
      <c r="BZ121" s="250">
        <f t="shared" si="35"/>
        <v>0</v>
      </c>
      <c r="CA121" s="251">
        <f t="shared" si="36"/>
        <v>0</v>
      </c>
      <c r="CB121" s="249">
        <f t="shared" si="37"/>
        <v>0</v>
      </c>
      <c r="CC121" s="273"/>
      <c r="CD121" s="251"/>
      <c r="CE121" s="252">
        <f t="shared" si="38"/>
        <v>0</v>
      </c>
      <c r="CF121" s="253" t="str">
        <f t="shared" si="30"/>
        <v>ปรับปรุง</v>
      </c>
      <c r="CG121" s="254">
        <f t="shared" si="39"/>
        <v>3</v>
      </c>
    </row>
    <row r="122" spans="1:85" ht="14.25" customHeight="1">
      <c r="A122" s="36">
        <f t="shared" si="56"/>
        <v>27</v>
      </c>
      <c r="B122" s="36" t="str">
        <f t="shared" si="56"/>
        <v xml:space="preserve">  </v>
      </c>
      <c r="C122" s="67" t="str">
        <f t="shared" ref="C122:AE129" si="68">IF(C35&lt;=0,"  ",IF(C35=C$7,C$6,0))</f>
        <v xml:space="preserve">  </v>
      </c>
      <c r="D122" s="67" t="str">
        <f t="shared" si="68"/>
        <v xml:space="preserve">  </v>
      </c>
      <c r="E122" s="67" t="str">
        <f t="shared" si="68"/>
        <v xml:space="preserve">  </v>
      </c>
      <c r="F122" s="67" t="str">
        <f t="shared" si="68"/>
        <v xml:space="preserve">  </v>
      </c>
      <c r="G122" s="67" t="str">
        <f t="shared" si="68"/>
        <v xml:space="preserve">  </v>
      </c>
      <c r="H122" s="67" t="str">
        <f t="shared" si="68"/>
        <v xml:space="preserve">  </v>
      </c>
      <c r="I122" s="67" t="str">
        <f t="shared" si="68"/>
        <v xml:space="preserve">  </v>
      </c>
      <c r="J122" s="67" t="str">
        <f t="shared" si="68"/>
        <v xml:space="preserve">  </v>
      </c>
      <c r="K122" s="67" t="str">
        <f t="shared" si="68"/>
        <v xml:space="preserve">  </v>
      </c>
      <c r="L122" s="67" t="str">
        <f t="shared" si="68"/>
        <v xml:space="preserve">  </v>
      </c>
      <c r="M122" s="67" t="str">
        <f t="shared" si="68"/>
        <v xml:space="preserve">  </v>
      </c>
      <c r="N122" s="67" t="str">
        <f t="shared" si="68"/>
        <v xml:space="preserve">  </v>
      </c>
      <c r="O122" s="67" t="str">
        <f t="shared" si="68"/>
        <v xml:space="preserve">  </v>
      </c>
      <c r="P122" s="67" t="str">
        <f t="shared" si="68"/>
        <v xml:space="preserve">  </v>
      </c>
      <c r="Q122" s="67" t="str">
        <f t="shared" si="68"/>
        <v xml:space="preserve">  </v>
      </c>
      <c r="R122" s="67" t="str">
        <f t="shared" si="68"/>
        <v xml:space="preserve">  </v>
      </c>
      <c r="S122" s="67" t="str">
        <f t="shared" si="68"/>
        <v xml:space="preserve">  </v>
      </c>
      <c r="T122" s="67" t="str">
        <f t="shared" si="68"/>
        <v xml:space="preserve">  </v>
      </c>
      <c r="U122" s="67" t="str">
        <f t="shared" si="68"/>
        <v xml:space="preserve">  </v>
      </c>
      <c r="V122" s="67" t="str">
        <f t="shared" si="68"/>
        <v xml:space="preserve">  </v>
      </c>
      <c r="W122" s="67" t="str">
        <f t="shared" si="68"/>
        <v xml:space="preserve">  </v>
      </c>
      <c r="X122" s="67" t="str">
        <f t="shared" si="68"/>
        <v xml:space="preserve">  </v>
      </c>
      <c r="Y122" s="67" t="str">
        <f t="shared" si="68"/>
        <v xml:space="preserve">  </v>
      </c>
      <c r="Z122" s="67" t="str">
        <f t="shared" si="68"/>
        <v xml:space="preserve">  </v>
      </c>
      <c r="AA122" s="67" t="str">
        <f t="shared" si="68"/>
        <v xml:space="preserve">  </v>
      </c>
      <c r="AB122" s="67" t="str">
        <f t="shared" si="68"/>
        <v xml:space="preserve">  </v>
      </c>
      <c r="AC122" s="67" t="str">
        <f t="shared" si="68"/>
        <v xml:space="preserve">  </v>
      </c>
      <c r="AD122" s="67" t="str">
        <f t="shared" si="68"/>
        <v xml:space="preserve">  </v>
      </c>
      <c r="AE122" s="67" t="str">
        <f t="shared" si="68"/>
        <v xml:space="preserve">  </v>
      </c>
      <c r="AF122" s="67" t="str">
        <f t="shared" ref="AF122:AP122" si="69">IF(AF35&lt;=0,"  ",IF(AF35=AF$7,AF$6,0))</f>
        <v xml:space="preserve">  </v>
      </c>
      <c r="AG122" s="67" t="str">
        <f t="shared" si="69"/>
        <v xml:space="preserve">  </v>
      </c>
      <c r="AH122" s="67" t="str">
        <f t="shared" si="69"/>
        <v xml:space="preserve">  </v>
      </c>
      <c r="AI122" s="67" t="str">
        <f t="shared" si="69"/>
        <v xml:space="preserve">  </v>
      </c>
      <c r="AJ122" s="67" t="str">
        <f t="shared" si="69"/>
        <v xml:space="preserve">  </v>
      </c>
      <c r="AK122" s="67" t="str">
        <f t="shared" si="69"/>
        <v xml:space="preserve">  </v>
      </c>
      <c r="AL122" s="67" t="str">
        <f t="shared" si="69"/>
        <v xml:space="preserve">  </v>
      </c>
      <c r="AM122" s="67" t="str">
        <f t="shared" si="69"/>
        <v xml:space="preserve">  </v>
      </c>
      <c r="AN122" s="67" t="str">
        <f t="shared" si="69"/>
        <v xml:space="preserve">  </v>
      </c>
      <c r="AO122" s="67" t="str">
        <f t="shared" si="69"/>
        <v xml:space="preserve">  </v>
      </c>
      <c r="AP122" s="67" t="str">
        <f t="shared" si="69"/>
        <v xml:space="preserve">  </v>
      </c>
      <c r="AQ122" s="210">
        <f t="shared" si="25"/>
        <v>0</v>
      </c>
      <c r="AR122" s="210">
        <f t="shared" si="26"/>
        <v>0</v>
      </c>
      <c r="AS122" s="210">
        <f t="shared" si="27"/>
        <v>0</v>
      </c>
      <c r="AT122" s="210">
        <f t="shared" si="28"/>
        <v>0</v>
      </c>
      <c r="AU122" s="210">
        <f t="shared" si="29"/>
        <v>0</v>
      </c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W122" s="247">
        <f t="shared" si="32"/>
        <v>0</v>
      </c>
      <c r="BX122" s="248">
        <f t="shared" si="33"/>
        <v>0</v>
      </c>
      <c r="BY122" s="249">
        <f t="shared" si="34"/>
        <v>0</v>
      </c>
      <c r="BZ122" s="250">
        <f t="shared" si="35"/>
        <v>0</v>
      </c>
      <c r="CA122" s="251">
        <f t="shared" si="36"/>
        <v>0</v>
      </c>
      <c r="CB122" s="249">
        <f t="shared" si="37"/>
        <v>0</v>
      </c>
      <c r="CC122" s="273"/>
      <c r="CD122" s="251"/>
      <c r="CE122" s="252">
        <f t="shared" si="38"/>
        <v>0</v>
      </c>
      <c r="CF122" s="253" t="str">
        <f t="shared" si="30"/>
        <v>ปรับปรุง</v>
      </c>
      <c r="CG122" s="254">
        <f t="shared" si="39"/>
        <v>3</v>
      </c>
    </row>
    <row r="123" spans="1:85" ht="14.25" customHeight="1">
      <c r="A123" s="36">
        <f t="shared" si="56"/>
        <v>28</v>
      </c>
      <c r="B123" s="36" t="str">
        <f t="shared" si="56"/>
        <v xml:space="preserve">  </v>
      </c>
      <c r="C123" s="67" t="str">
        <f t="shared" si="68"/>
        <v xml:space="preserve">  </v>
      </c>
      <c r="D123" s="67" t="str">
        <f t="shared" si="68"/>
        <v xml:space="preserve">  </v>
      </c>
      <c r="E123" s="67" t="str">
        <f t="shared" si="68"/>
        <v xml:space="preserve">  </v>
      </c>
      <c r="F123" s="67" t="str">
        <f t="shared" si="68"/>
        <v xml:space="preserve">  </v>
      </c>
      <c r="G123" s="67" t="str">
        <f t="shared" si="68"/>
        <v xml:space="preserve">  </v>
      </c>
      <c r="H123" s="67" t="str">
        <f t="shared" si="68"/>
        <v xml:space="preserve">  </v>
      </c>
      <c r="I123" s="67" t="str">
        <f t="shared" si="68"/>
        <v xml:space="preserve">  </v>
      </c>
      <c r="J123" s="67" t="str">
        <f t="shared" si="68"/>
        <v xml:space="preserve">  </v>
      </c>
      <c r="K123" s="67" t="str">
        <f t="shared" si="68"/>
        <v xml:space="preserve">  </v>
      </c>
      <c r="L123" s="67" t="str">
        <f t="shared" si="68"/>
        <v xml:space="preserve">  </v>
      </c>
      <c r="M123" s="67" t="str">
        <f t="shared" si="68"/>
        <v xml:space="preserve">  </v>
      </c>
      <c r="N123" s="67" t="str">
        <f t="shared" si="68"/>
        <v xml:space="preserve">  </v>
      </c>
      <c r="O123" s="67" t="str">
        <f t="shared" si="68"/>
        <v xml:space="preserve">  </v>
      </c>
      <c r="P123" s="67" t="str">
        <f t="shared" si="68"/>
        <v xml:space="preserve">  </v>
      </c>
      <c r="Q123" s="67" t="str">
        <f t="shared" si="68"/>
        <v xml:space="preserve">  </v>
      </c>
      <c r="R123" s="67" t="str">
        <f t="shared" si="68"/>
        <v xml:space="preserve">  </v>
      </c>
      <c r="S123" s="67" t="str">
        <f t="shared" si="68"/>
        <v xml:space="preserve">  </v>
      </c>
      <c r="T123" s="67" t="str">
        <f t="shared" si="68"/>
        <v xml:space="preserve">  </v>
      </c>
      <c r="U123" s="67" t="str">
        <f t="shared" si="68"/>
        <v xml:space="preserve">  </v>
      </c>
      <c r="V123" s="67" t="str">
        <f t="shared" si="68"/>
        <v xml:space="preserve">  </v>
      </c>
      <c r="W123" s="67" t="str">
        <f t="shared" si="68"/>
        <v xml:space="preserve">  </v>
      </c>
      <c r="X123" s="67" t="str">
        <f t="shared" si="68"/>
        <v xml:space="preserve">  </v>
      </c>
      <c r="Y123" s="67" t="str">
        <f t="shared" si="68"/>
        <v xml:space="preserve">  </v>
      </c>
      <c r="Z123" s="67" t="str">
        <f t="shared" si="68"/>
        <v xml:space="preserve">  </v>
      </c>
      <c r="AA123" s="67" t="str">
        <f t="shared" si="68"/>
        <v xml:space="preserve">  </v>
      </c>
      <c r="AB123" s="67" t="str">
        <f t="shared" si="68"/>
        <v xml:space="preserve">  </v>
      </c>
      <c r="AC123" s="67" t="str">
        <f t="shared" si="68"/>
        <v xml:space="preserve">  </v>
      </c>
      <c r="AD123" s="67" t="str">
        <f t="shared" si="68"/>
        <v xml:space="preserve">  </v>
      </c>
      <c r="AE123" s="67" t="str">
        <f t="shared" si="68"/>
        <v xml:space="preserve">  </v>
      </c>
      <c r="AF123" s="67" t="str">
        <f t="shared" ref="AF123:AP123" si="70">IF(AF36&lt;=0,"  ",IF(AF36=AF$7,AF$6,0))</f>
        <v xml:space="preserve">  </v>
      </c>
      <c r="AG123" s="67" t="str">
        <f t="shared" si="70"/>
        <v xml:space="preserve">  </v>
      </c>
      <c r="AH123" s="67" t="str">
        <f t="shared" si="70"/>
        <v xml:space="preserve">  </v>
      </c>
      <c r="AI123" s="67" t="str">
        <f t="shared" si="70"/>
        <v xml:space="preserve">  </v>
      </c>
      <c r="AJ123" s="67" t="str">
        <f t="shared" si="70"/>
        <v xml:space="preserve">  </v>
      </c>
      <c r="AK123" s="67" t="str">
        <f t="shared" si="70"/>
        <v xml:space="preserve">  </v>
      </c>
      <c r="AL123" s="67" t="str">
        <f t="shared" si="70"/>
        <v xml:space="preserve">  </v>
      </c>
      <c r="AM123" s="67" t="str">
        <f t="shared" si="70"/>
        <v xml:space="preserve">  </v>
      </c>
      <c r="AN123" s="67" t="str">
        <f t="shared" si="70"/>
        <v xml:space="preserve">  </v>
      </c>
      <c r="AO123" s="67" t="str">
        <f t="shared" si="70"/>
        <v xml:space="preserve">  </v>
      </c>
      <c r="AP123" s="67" t="str">
        <f t="shared" si="70"/>
        <v xml:space="preserve">  </v>
      </c>
      <c r="AQ123" s="210">
        <f t="shared" si="25"/>
        <v>0</v>
      </c>
      <c r="AR123" s="210">
        <f t="shared" si="26"/>
        <v>0</v>
      </c>
      <c r="AS123" s="210">
        <f t="shared" si="27"/>
        <v>0</v>
      </c>
      <c r="AT123" s="210">
        <f t="shared" si="28"/>
        <v>0</v>
      </c>
      <c r="AU123" s="210">
        <f t="shared" si="29"/>
        <v>0</v>
      </c>
      <c r="BW123" s="247">
        <f t="shared" si="32"/>
        <v>0</v>
      </c>
      <c r="BX123" s="248">
        <f t="shared" si="33"/>
        <v>0</v>
      </c>
      <c r="BY123" s="249">
        <f t="shared" si="34"/>
        <v>0</v>
      </c>
      <c r="BZ123" s="250">
        <f t="shared" si="35"/>
        <v>0</v>
      </c>
      <c r="CA123" s="251">
        <f t="shared" si="36"/>
        <v>0</v>
      </c>
      <c r="CB123" s="249">
        <f t="shared" si="37"/>
        <v>0</v>
      </c>
      <c r="CC123" s="273"/>
      <c r="CD123" s="251"/>
      <c r="CE123" s="252">
        <f t="shared" si="38"/>
        <v>0</v>
      </c>
      <c r="CF123" s="253" t="str">
        <f t="shared" si="30"/>
        <v>ปรับปรุง</v>
      </c>
      <c r="CG123" s="254">
        <f t="shared" si="39"/>
        <v>3</v>
      </c>
    </row>
    <row r="124" spans="1:85" ht="14.25" customHeight="1">
      <c r="A124" s="36">
        <f t="shared" si="56"/>
        <v>29</v>
      </c>
      <c r="B124" s="36" t="str">
        <f t="shared" si="56"/>
        <v xml:space="preserve">  </v>
      </c>
      <c r="C124" s="67" t="str">
        <f t="shared" si="68"/>
        <v xml:space="preserve">  </v>
      </c>
      <c r="D124" s="67" t="str">
        <f t="shared" si="68"/>
        <v xml:space="preserve">  </v>
      </c>
      <c r="E124" s="67" t="str">
        <f t="shared" si="68"/>
        <v xml:space="preserve">  </v>
      </c>
      <c r="F124" s="67" t="str">
        <f t="shared" si="68"/>
        <v xml:space="preserve">  </v>
      </c>
      <c r="G124" s="67" t="str">
        <f t="shared" si="68"/>
        <v xml:space="preserve">  </v>
      </c>
      <c r="H124" s="67" t="str">
        <f t="shared" si="68"/>
        <v xml:space="preserve">  </v>
      </c>
      <c r="I124" s="67" t="str">
        <f t="shared" si="68"/>
        <v xml:space="preserve">  </v>
      </c>
      <c r="J124" s="67" t="str">
        <f t="shared" si="68"/>
        <v xml:space="preserve">  </v>
      </c>
      <c r="K124" s="67" t="str">
        <f t="shared" si="68"/>
        <v xml:space="preserve">  </v>
      </c>
      <c r="L124" s="67" t="str">
        <f t="shared" si="68"/>
        <v xml:space="preserve">  </v>
      </c>
      <c r="M124" s="67" t="str">
        <f t="shared" si="68"/>
        <v xml:space="preserve">  </v>
      </c>
      <c r="N124" s="67" t="str">
        <f t="shared" si="68"/>
        <v xml:space="preserve">  </v>
      </c>
      <c r="O124" s="67" t="str">
        <f t="shared" si="68"/>
        <v xml:space="preserve">  </v>
      </c>
      <c r="P124" s="67" t="str">
        <f t="shared" si="68"/>
        <v xml:space="preserve">  </v>
      </c>
      <c r="Q124" s="67" t="str">
        <f t="shared" si="68"/>
        <v xml:space="preserve">  </v>
      </c>
      <c r="R124" s="67" t="str">
        <f t="shared" si="68"/>
        <v xml:space="preserve">  </v>
      </c>
      <c r="S124" s="67" t="str">
        <f t="shared" si="68"/>
        <v xml:space="preserve">  </v>
      </c>
      <c r="T124" s="67" t="str">
        <f t="shared" si="68"/>
        <v xml:space="preserve">  </v>
      </c>
      <c r="U124" s="67" t="str">
        <f t="shared" si="68"/>
        <v xml:space="preserve">  </v>
      </c>
      <c r="V124" s="67" t="str">
        <f t="shared" si="68"/>
        <v xml:space="preserve">  </v>
      </c>
      <c r="W124" s="67" t="str">
        <f t="shared" si="68"/>
        <v xml:space="preserve">  </v>
      </c>
      <c r="X124" s="67" t="str">
        <f t="shared" si="68"/>
        <v xml:space="preserve">  </v>
      </c>
      <c r="Y124" s="67" t="str">
        <f t="shared" si="68"/>
        <v xml:space="preserve">  </v>
      </c>
      <c r="Z124" s="67" t="str">
        <f t="shared" si="68"/>
        <v xml:space="preserve">  </v>
      </c>
      <c r="AA124" s="67" t="str">
        <f t="shared" si="68"/>
        <v xml:space="preserve">  </v>
      </c>
      <c r="AB124" s="67" t="str">
        <f t="shared" si="68"/>
        <v xml:space="preserve">  </v>
      </c>
      <c r="AC124" s="67" t="str">
        <f t="shared" si="68"/>
        <v xml:space="preserve">  </v>
      </c>
      <c r="AD124" s="67" t="str">
        <f t="shared" si="68"/>
        <v xml:space="preserve">  </v>
      </c>
      <c r="AE124" s="67" t="str">
        <f t="shared" si="68"/>
        <v xml:space="preserve">  </v>
      </c>
      <c r="AF124" s="67" t="str">
        <f t="shared" ref="AF124:AP124" si="71">IF(AF37&lt;=0,"  ",IF(AF37=AF$7,AF$6,0))</f>
        <v xml:space="preserve">  </v>
      </c>
      <c r="AG124" s="67" t="str">
        <f t="shared" si="71"/>
        <v xml:space="preserve">  </v>
      </c>
      <c r="AH124" s="67" t="str">
        <f t="shared" si="71"/>
        <v xml:space="preserve">  </v>
      </c>
      <c r="AI124" s="67" t="str">
        <f t="shared" si="71"/>
        <v xml:space="preserve">  </v>
      </c>
      <c r="AJ124" s="67" t="str">
        <f t="shared" si="71"/>
        <v xml:space="preserve">  </v>
      </c>
      <c r="AK124" s="67" t="str">
        <f t="shared" si="71"/>
        <v xml:space="preserve">  </v>
      </c>
      <c r="AL124" s="67" t="str">
        <f t="shared" si="71"/>
        <v xml:space="preserve">  </v>
      </c>
      <c r="AM124" s="67" t="str">
        <f t="shared" si="71"/>
        <v xml:space="preserve">  </v>
      </c>
      <c r="AN124" s="67" t="str">
        <f t="shared" si="71"/>
        <v xml:space="preserve">  </v>
      </c>
      <c r="AO124" s="67" t="str">
        <f t="shared" si="71"/>
        <v xml:space="preserve">  </v>
      </c>
      <c r="AP124" s="67" t="str">
        <f t="shared" si="71"/>
        <v xml:space="preserve">  </v>
      </c>
      <c r="AQ124" s="210">
        <f t="shared" si="25"/>
        <v>0</v>
      </c>
      <c r="AR124" s="210">
        <f t="shared" si="26"/>
        <v>0</v>
      </c>
      <c r="AS124" s="210">
        <f t="shared" si="27"/>
        <v>0</v>
      </c>
      <c r="AT124" s="210">
        <f t="shared" si="28"/>
        <v>0</v>
      </c>
      <c r="AU124" s="210">
        <f t="shared" si="29"/>
        <v>0</v>
      </c>
      <c r="BW124" s="247">
        <f t="shared" si="32"/>
        <v>0</v>
      </c>
      <c r="BX124" s="248">
        <f t="shared" si="33"/>
        <v>0</v>
      </c>
      <c r="BY124" s="249">
        <f t="shared" si="34"/>
        <v>0</v>
      </c>
      <c r="BZ124" s="250">
        <f t="shared" si="35"/>
        <v>0</v>
      </c>
      <c r="CA124" s="251">
        <f t="shared" si="36"/>
        <v>0</v>
      </c>
      <c r="CB124" s="249">
        <f t="shared" si="37"/>
        <v>0</v>
      </c>
      <c r="CC124" s="273"/>
      <c r="CD124" s="251"/>
      <c r="CE124" s="252">
        <f t="shared" si="38"/>
        <v>0</v>
      </c>
      <c r="CF124" s="253" t="str">
        <f t="shared" si="30"/>
        <v>ปรับปรุง</v>
      </c>
      <c r="CG124" s="254">
        <f t="shared" si="39"/>
        <v>3</v>
      </c>
    </row>
    <row r="125" spans="1:85" ht="14.25" customHeight="1">
      <c r="A125" s="36">
        <f t="shared" si="56"/>
        <v>30</v>
      </c>
      <c r="B125" s="36" t="str">
        <f t="shared" si="56"/>
        <v xml:space="preserve">  </v>
      </c>
      <c r="C125" s="67" t="str">
        <f t="shared" si="68"/>
        <v xml:space="preserve">  </v>
      </c>
      <c r="D125" s="67" t="str">
        <f t="shared" si="68"/>
        <v xml:space="preserve">  </v>
      </c>
      <c r="E125" s="67" t="str">
        <f t="shared" si="68"/>
        <v xml:space="preserve">  </v>
      </c>
      <c r="F125" s="67" t="str">
        <f t="shared" si="68"/>
        <v xml:space="preserve">  </v>
      </c>
      <c r="G125" s="67" t="str">
        <f t="shared" si="68"/>
        <v xml:space="preserve">  </v>
      </c>
      <c r="H125" s="67" t="str">
        <f t="shared" si="68"/>
        <v xml:space="preserve">  </v>
      </c>
      <c r="I125" s="67" t="str">
        <f t="shared" si="68"/>
        <v xml:space="preserve">  </v>
      </c>
      <c r="J125" s="67" t="str">
        <f t="shared" si="68"/>
        <v xml:space="preserve">  </v>
      </c>
      <c r="K125" s="67" t="str">
        <f t="shared" si="68"/>
        <v xml:space="preserve">  </v>
      </c>
      <c r="L125" s="67" t="str">
        <f t="shared" si="68"/>
        <v xml:space="preserve">  </v>
      </c>
      <c r="M125" s="67" t="str">
        <f t="shared" si="68"/>
        <v xml:space="preserve">  </v>
      </c>
      <c r="N125" s="67" t="str">
        <f t="shared" si="68"/>
        <v xml:space="preserve">  </v>
      </c>
      <c r="O125" s="67" t="str">
        <f t="shared" si="68"/>
        <v xml:space="preserve">  </v>
      </c>
      <c r="P125" s="67" t="str">
        <f t="shared" si="68"/>
        <v xml:space="preserve">  </v>
      </c>
      <c r="Q125" s="67" t="str">
        <f t="shared" si="68"/>
        <v xml:space="preserve">  </v>
      </c>
      <c r="R125" s="67" t="str">
        <f t="shared" si="68"/>
        <v xml:space="preserve">  </v>
      </c>
      <c r="S125" s="67" t="str">
        <f t="shared" si="68"/>
        <v xml:space="preserve">  </v>
      </c>
      <c r="T125" s="67" t="str">
        <f t="shared" si="68"/>
        <v xml:space="preserve">  </v>
      </c>
      <c r="U125" s="67" t="str">
        <f t="shared" si="68"/>
        <v xml:space="preserve">  </v>
      </c>
      <c r="V125" s="67" t="str">
        <f t="shared" si="68"/>
        <v xml:space="preserve">  </v>
      </c>
      <c r="W125" s="67" t="str">
        <f t="shared" si="68"/>
        <v xml:space="preserve">  </v>
      </c>
      <c r="X125" s="67" t="str">
        <f t="shared" si="68"/>
        <v xml:space="preserve">  </v>
      </c>
      <c r="Y125" s="67" t="str">
        <f t="shared" si="68"/>
        <v xml:space="preserve">  </v>
      </c>
      <c r="Z125" s="67" t="str">
        <f t="shared" si="68"/>
        <v xml:space="preserve">  </v>
      </c>
      <c r="AA125" s="67" t="str">
        <f t="shared" si="68"/>
        <v xml:space="preserve">  </v>
      </c>
      <c r="AB125" s="67" t="str">
        <f t="shared" si="68"/>
        <v xml:space="preserve">  </v>
      </c>
      <c r="AC125" s="67" t="str">
        <f t="shared" si="68"/>
        <v xml:space="preserve">  </v>
      </c>
      <c r="AD125" s="67" t="str">
        <f t="shared" si="68"/>
        <v xml:space="preserve">  </v>
      </c>
      <c r="AE125" s="67" t="str">
        <f t="shared" si="68"/>
        <v xml:space="preserve">  </v>
      </c>
      <c r="AF125" s="67" t="str">
        <f t="shared" ref="AF125:AP125" si="72">IF(AF38&lt;=0,"  ",IF(AF38=AF$7,AF$6,0))</f>
        <v xml:space="preserve">  </v>
      </c>
      <c r="AG125" s="67" t="str">
        <f t="shared" si="72"/>
        <v xml:space="preserve">  </v>
      </c>
      <c r="AH125" s="67" t="str">
        <f t="shared" si="72"/>
        <v xml:space="preserve">  </v>
      </c>
      <c r="AI125" s="67" t="str">
        <f t="shared" si="72"/>
        <v xml:space="preserve">  </v>
      </c>
      <c r="AJ125" s="67" t="str">
        <f t="shared" si="72"/>
        <v xml:space="preserve">  </v>
      </c>
      <c r="AK125" s="67" t="str">
        <f t="shared" si="72"/>
        <v xml:space="preserve">  </v>
      </c>
      <c r="AL125" s="67" t="str">
        <f t="shared" si="72"/>
        <v xml:space="preserve">  </v>
      </c>
      <c r="AM125" s="67" t="str">
        <f t="shared" si="72"/>
        <v xml:space="preserve">  </v>
      </c>
      <c r="AN125" s="67" t="str">
        <f t="shared" si="72"/>
        <v xml:space="preserve">  </v>
      </c>
      <c r="AO125" s="67" t="str">
        <f t="shared" si="72"/>
        <v xml:space="preserve">  </v>
      </c>
      <c r="AP125" s="67" t="str">
        <f t="shared" si="72"/>
        <v xml:space="preserve">  </v>
      </c>
      <c r="AQ125" s="210">
        <f t="shared" si="25"/>
        <v>0</v>
      </c>
      <c r="AR125" s="210">
        <f t="shared" si="26"/>
        <v>0</v>
      </c>
      <c r="AS125" s="210">
        <f t="shared" si="27"/>
        <v>0</v>
      </c>
      <c r="AT125" s="210">
        <f t="shared" si="28"/>
        <v>0</v>
      </c>
      <c r="AU125" s="210">
        <f t="shared" si="29"/>
        <v>0</v>
      </c>
      <c r="BW125" s="247">
        <f t="shared" si="32"/>
        <v>0</v>
      </c>
      <c r="BX125" s="248">
        <f t="shared" si="33"/>
        <v>0</v>
      </c>
      <c r="BY125" s="249">
        <f t="shared" si="34"/>
        <v>0</v>
      </c>
      <c r="BZ125" s="250">
        <f t="shared" si="35"/>
        <v>0</v>
      </c>
      <c r="CA125" s="251">
        <f t="shared" si="36"/>
        <v>0</v>
      </c>
      <c r="CB125" s="249">
        <f t="shared" si="37"/>
        <v>0</v>
      </c>
      <c r="CC125" s="273"/>
      <c r="CD125" s="251"/>
      <c r="CE125" s="252">
        <f t="shared" si="38"/>
        <v>0</v>
      </c>
      <c r="CF125" s="253" t="str">
        <f t="shared" si="30"/>
        <v>ปรับปรุง</v>
      </c>
      <c r="CG125" s="254">
        <f t="shared" si="39"/>
        <v>3</v>
      </c>
    </row>
    <row r="126" spans="1:85" ht="14.25" customHeight="1">
      <c r="A126" s="36">
        <f t="shared" si="56"/>
        <v>31</v>
      </c>
      <c r="B126" s="36" t="str">
        <f t="shared" si="56"/>
        <v xml:space="preserve">  </v>
      </c>
      <c r="C126" s="67" t="str">
        <f t="shared" si="68"/>
        <v xml:space="preserve">  </v>
      </c>
      <c r="D126" s="67" t="str">
        <f t="shared" si="68"/>
        <v xml:space="preserve">  </v>
      </c>
      <c r="E126" s="67" t="str">
        <f t="shared" si="68"/>
        <v xml:space="preserve">  </v>
      </c>
      <c r="F126" s="67" t="str">
        <f t="shared" si="68"/>
        <v xml:space="preserve">  </v>
      </c>
      <c r="G126" s="67" t="str">
        <f t="shared" si="68"/>
        <v xml:space="preserve">  </v>
      </c>
      <c r="H126" s="67" t="str">
        <f t="shared" si="68"/>
        <v xml:space="preserve">  </v>
      </c>
      <c r="I126" s="67" t="str">
        <f t="shared" si="68"/>
        <v xml:space="preserve">  </v>
      </c>
      <c r="J126" s="67" t="str">
        <f t="shared" si="68"/>
        <v xml:space="preserve">  </v>
      </c>
      <c r="K126" s="67" t="str">
        <f t="shared" si="68"/>
        <v xml:space="preserve">  </v>
      </c>
      <c r="L126" s="67" t="str">
        <f t="shared" si="68"/>
        <v xml:space="preserve">  </v>
      </c>
      <c r="M126" s="67" t="str">
        <f t="shared" si="68"/>
        <v xml:space="preserve">  </v>
      </c>
      <c r="N126" s="67" t="str">
        <f t="shared" si="68"/>
        <v xml:space="preserve">  </v>
      </c>
      <c r="O126" s="67" t="str">
        <f t="shared" si="68"/>
        <v xml:space="preserve">  </v>
      </c>
      <c r="P126" s="67" t="str">
        <f t="shared" si="68"/>
        <v xml:space="preserve">  </v>
      </c>
      <c r="Q126" s="67" t="str">
        <f t="shared" si="68"/>
        <v xml:space="preserve">  </v>
      </c>
      <c r="R126" s="67" t="str">
        <f t="shared" si="68"/>
        <v xml:space="preserve">  </v>
      </c>
      <c r="S126" s="67" t="str">
        <f t="shared" si="68"/>
        <v xml:space="preserve">  </v>
      </c>
      <c r="T126" s="67" t="str">
        <f t="shared" si="68"/>
        <v xml:space="preserve">  </v>
      </c>
      <c r="U126" s="67" t="str">
        <f t="shared" si="68"/>
        <v xml:space="preserve">  </v>
      </c>
      <c r="V126" s="67" t="str">
        <f t="shared" si="68"/>
        <v xml:space="preserve">  </v>
      </c>
      <c r="W126" s="67" t="str">
        <f t="shared" si="68"/>
        <v xml:space="preserve">  </v>
      </c>
      <c r="X126" s="67" t="str">
        <f t="shared" si="68"/>
        <v xml:space="preserve">  </v>
      </c>
      <c r="Y126" s="67" t="str">
        <f t="shared" si="68"/>
        <v xml:space="preserve">  </v>
      </c>
      <c r="Z126" s="67" t="str">
        <f t="shared" si="68"/>
        <v xml:space="preserve">  </v>
      </c>
      <c r="AA126" s="67" t="str">
        <f t="shared" si="68"/>
        <v xml:space="preserve">  </v>
      </c>
      <c r="AB126" s="67" t="str">
        <f t="shared" si="68"/>
        <v xml:space="preserve">  </v>
      </c>
      <c r="AC126" s="67" t="str">
        <f t="shared" si="68"/>
        <v xml:space="preserve">  </v>
      </c>
      <c r="AD126" s="67" t="str">
        <f t="shared" si="68"/>
        <v xml:space="preserve">  </v>
      </c>
      <c r="AE126" s="67" t="str">
        <f t="shared" si="68"/>
        <v xml:space="preserve">  </v>
      </c>
      <c r="AF126" s="67" t="str">
        <f t="shared" ref="AF126:AP126" si="73">IF(AF39&lt;=0,"  ",IF(AF39=AF$7,AF$6,0))</f>
        <v xml:space="preserve">  </v>
      </c>
      <c r="AG126" s="67" t="str">
        <f t="shared" si="73"/>
        <v xml:space="preserve">  </v>
      </c>
      <c r="AH126" s="67" t="str">
        <f t="shared" si="73"/>
        <v xml:space="preserve">  </v>
      </c>
      <c r="AI126" s="67" t="str">
        <f t="shared" si="73"/>
        <v xml:space="preserve">  </v>
      </c>
      <c r="AJ126" s="67" t="str">
        <f t="shared" si="73"/>
        <v xml:space="preserve">  </v>
      </c>
      <c r="AK126" s="67" t="str">
        <f t="shared" si="73"/>
        <v xml:space="preserve">  </v>
      </c>
      <c r="AL126" s="67" t="str">
        <f t="shared" si="73"/>
        <v xml:space="preserve">  </v>
      </c>
      <c r="AM126" s="67" t="str">
        <f t="shared" si="73"/>
        <v xml:space="preserve">  </v>
      </c>
      <c r="AN126" s="67" t="str">
        <f t="shared" si="73"/>
        <v xml:space="preserve">  </v>
      </c>
      <c r="AO126" s="67" t="str">
        <f t="shared" si="73"/>
        <v xml:space="preserve">  </v>
      </c>
      <c r="AP126" s="67" t="str">
        <f t="shared" si="73"/>
        <v xml:space="preserve">  </v>
      </c>
      <c r="AQ126" s="210">
        <f t="shared" si="25"/>
        <v>0</v>
      </c>
      <c r="AR126" s="210">
        <f t="shared" si="26"/>
        <v>0</v>
      </c>
      <c r="AS126" s="210">
        <f t="shared" si="27"/>
        <v>0</v>
      </c>
      <c r="AT126" s="210">
        <f t="shared" si="28"/>
        <v>0</v>
      </c>
      <c r="AU126" s="210">
        <f t="shared" si="29"/>
        <v>0</v>
      </c>
      <c r="BW126" s="247">
        <f t="shared" si="32"/>
        <v>0</v>
      </c>
      <c r="BX126" s="248">
        <f t="shared" si="33"/>
        <v>0</v>
      </c>
      <c r="BY126" s="249">
        <f t="shared" si="34"/>
        <v>0</v>
      </c>
      <c r="BZ126" s="250">
        <f t="shared" si="35"/>
        <v>0</v>
      </c>
      <c r="CA126" s="251">
        <f t="shared" si="36"/>
        <v>0</v>
      </c>
      <c r="CB126" s="249">
        <f t="shared" si="37"/>
        <v>0</v>
      </c>
      <c r="CC126" s="273"/>
      <c r="CD126" s="251"/>
      <c r="CE126" s="252">
        <f t="shared" si="38"/>
        <v>0</v>
      </c>
      <c r="CF126" s="253" t="str">
        <f t="shared" si="30"/>
        <v>ปรับปรุง</v>
      </c>
      <c r="CG126" s="254">
        <f t="shared" si="39"/>
        <v>3</v>
      </c>
    </row>
    <row r="127" spans="1:85" ht="14.25" customHeight="1">
      <c r="A127" s="36">
        <f t="shared" si="56"/>
        <v>32</v>
      </c>
      <c r="B127" s="36" t="str">
        <f t="shared" si="56"/>
        <v xml:space="preserve">  </v>
      </c>
      <c r="C127" s="67" t="str">
        <f t="shared" si="68"/>
        <v xml:space="preserve">  </v>
      </c>
      <c r="D127" s="67" t="str">
        <f t="shared" si="68"/>
        <v xml:space="preserve">  </v>
      </c>
      <c r="E127" s="67" t="str">
        <f t="shared" si="68"/>
        <v xml:space="preserve">  </v>
      </c>
      <c r="F127" s="67" t="str">
        <f t="shared" si="68"/>
        <v xml:space="preserve">  </v>
      </c>
      <c r="G127" s="67" t="str">
        <f t="shared" si="68"/>
        <v xml:space="preserve">  </v>
      </c>
      <c r="H127" s="67" t="str">
        <f t="shared" si="68"/>
        <v xml:space="preserve">  </v>
      </c>
      <c r="I127" s="67" t="str">
        <f t="shared" si="68"/>
        <v xml:space="preserve">  </v>
      </c>
      <c r="J127" s="67" t="str">
        <f t="shared" si="68"/>
        <v xml:space="preserve">  </v>
      </c>
      <c r="K127" s="67" t="str">
        <f t="shared" si="68"/>
        <v xml:space="preserve">  </v>
      </c>
      <c r="L127" s="67" t="str">
        <f t="shared" si="68"/>
        <v xml:space="preserve">  </v>
      </c>
      <c r="M127" s="67" t="str">
        <f t="shared" si="68"/>
        <v xml:space="preserve">  </v>
      </c>
      <c r="N127" s="67" t="str">
        <f t="shared" si="68"/>
        <v xml:space="preserve">  </v>
      </c>
      <c r="O127" s="67" t="str">
        <f t="shared" si="68"/>
        <v xml:space="preserve">  </v>
      </c>
      <c r="P127" s="67" t="str">
        <f t="shared" si="68"/>
        <v xml:space="preserve">  </v>
      </c>
      <c r="Q127" s="67" t="str">
        <f t="shared" si="68"/>
        <v xml:space="preserve">  </v>
      </c>
      <c r="R127" s="67" t="str">
        <f t="shared" si="68"/>
        <v xml:space="preserve">  </v>
      </c>
      <c r="S127" s="67" t="str">
        <f t="shared" si="68"/>
        <v xml:space="preserve">  </v>
      </c>
      <c r="T127" s="67" t="str">
        <f t="shared" si="68"/>
        <v xml:space="preserve">  </v>
      </c>
      <c r="U127" s="67" t="str">
        <f t="shared" si="68"/>
        <v xml:space="preserve">  </v>
      </c>
      <c r="V127" s="67" t="str">
        <f t="shared" si="68"/>
        <v xml:space="preserve">  </v>
      </c>
      <c r="W127" s="67" t="str">
        <f t="shared" si="68"/>
        <v xml:space="preserve">  </v>
      </c>
      <c r="X127" s="67" t="str">
        <f t="shared" si="68"/>
        <v xml:space="preserve">  </v>
      </c>
      <c r="Y127" s="67" t="str">
        <f t="shared" si="68"/>
        <v xml:space="preserve">  </v>
      </c>
      <c r="Z127" s="67" t="str">
        <f t="shared" si="68"/>
        <v xml:space="preserve">  </v>
      </c>
      <c r="AA127" s="67" t="str">
        <f t="shared" si="68"/>
        <v xml:space="preserve">  </v>
      </c>
      <c r="AB127" s="67" t="str">
        <f t="shared" si="68"/>
        <v xml:space="preserve">  </v>
      </c>
      <c r="AC127" s="67" t="str">
        <f t="shared" si="68"/>
        <v xml:space="preserve">  </v>
      </c>
      <c r="AD127" s="67" t="str">
        <f t="shared" si="68"/>
        <v xml:space="preserve">  </v>
      </c>
      <c r="AE127" s="67" t="str">
        <f t="shared" si="68"/>
        <v xml:space="preserve">  </v>
      </c>
      <c r="AF127" s="67" t="str">
        <f t="shared" ref="AF127:AP127" si="74">IF(AF40&lt;=0,"  ",IF(AF40=AF$7,AF$6,0))</f>
        <v xml:space="preserve">  </v>
      </c>
      <c r="AG127" s="67" t="str">
        <f t="shared" si="74"/>
        <v xml:space="preserve">  </v>
      </c>
      <c r="AH127" s="67" t="str">
        <f t="shared" si="74"/>
        <v xml:space="preserve">  </v>
      </c>
      <c r="AI127" s="67" t="str">
        <f t="shared" si="74"/>
        <v xml:space="preserve">  </v>
      </c>
      <c r="AJ127" s="67" t="str">
        <f t="shared" si="74"/>
        <v xml:space="preserve">  </v>
      </c>
      <c r="AK127" s="67" t="str">
        <f t="shared" si="74"/>
        <v xml:space="preserve">  </v>
      </c>
      <c r="AL127" s="67" t="str">
        <f t="shared" si="74"/>
        <v xml:space="preserve">  </v>
      </c>
      <c r="AM127" s="67" t="str">
        <f t="shared" si="74"/>
        <v xml:space="preserve">  </v>
      </c>
      <c r="AN127" s="67" t="str">
        <f t="shared" si="74"/>
        <v xml:space="preserve">  </v>
      </c>
      <c r="AO127" s="67" t="str">
        <f t="shared" si="74"/>
        <v xml:space="preserve">  </v>
      </c>
      <c r="AP127" s="67" t="str">
        <f t="shared" si="74"/>
        <v xml:space="preserve">  </v>
      </c>
      <c r="AQ127" s="210">
        <f t="shared" si="25"/>
        <v>0</v>
      </c>
      <c r="AR127" s="210">
        <f t="shared" si="26"/>
        <v>0</v>
      </c>
      <c r="AS127" s="210">
        <f t="shared" si="27"/>
        <v>0</v>
      </c>
      <c r="AT127" s="210">
        <f t="shared" si="28"/>
        <v>0</v>
      </c>
      <c r="AU127" s="210">
        <f t="shared" si="29"/>
        <v>0</v>
      </c>
      <c r="BW127" s="247">
        <f t="shared" si="32"/>
        <v>0</v>
      </c>
      <c r="BX127" s="248">
        <f t="shared" si="33"/>
        <v>0</v>
      </c>
      <c r="BY127" s="249">
        <f t="shared" si="34"/>
        <v>0</v>
      </c>
      <c r="BZ127" s="250">
        <f t="shared" si="35"/>
        <v>0</v>
      </c>
      <c r="CA127" s="251">
        <f t="shared" si="36"/>
        <v>0</v>
      </c>
      <c r="CB127" s="249">
        <f t="shared" si="37"/>
        <v>0</v>
      </c>
      <c r="CC127" s="273"/>
      <c r="CD127" s="251"/>
      <c r="CE127" s="252">
        <f t="shared" si="38"/>
        <v>0</v>
      </c>
      <c r="CF127" s="253" t="str">
        <f t="shared" si="30"/>
        <v>ปรับปรุง</v>
      </c>
      <c r="CG127" s="254">
        <f t="shared" si="39"/>
        <v>3</v>
      </c>
    </row>
    <row r="128" spans="1:85" ht="14.25" customHeight="1">
      <c r="A128" s="36">
        <f t="shared" ref="A128:B143" si="75">IF(A41&lt;=0,"  ",A41)</f>
        <v>33</v>
      </c>
      <c r="B128" s="36" t="str">
        <f t="shared" si="75"/>
        <v xml:space="preserve">  </v>
      </c>
      <c r="C128" s="67" t="str">
        <f t="shared" si="68"/>
        <v xml:space="preserve">  </v>
      </c>
      <c r="D128" s="67" t="str">
        <f t="shared" si="68"/>
        <v xml:space="preserve">  </v>
      </c>
      <c r="E128" s="67" t="str">
        <f t="shared" si="68"/>
        <v xml:space="preserve">  </v>
      </c>
      <c r="F128" s="67" t="str">
        <f t="shared" si="68"/>
        <v xml:space="preserve">  </v>
      </c>
      <c r="G128" s="67" t="str">
        <f t="shared" si="68"/>
        <v xml:space="preserve">  </v>
      </c>
      <c r="H128" s="67" t="str">
        <f t="shared" si="68"/>
        <v xml:space="preserve">  </v>
      </c>
      <c r="I128" s="67" t="str">
        <f t="shared" si="68"/>
        <v xml:space="preserve">  </v>
      </c>
      <c r="J128" s="67" t="str">
        <f t="shared" si="68"/>
        <v xml:space="preserve">  </v>
      </c>
      <c r="K128" s="67" t="str">
        <f t="shared" si="68"/>
        <v xml:space="preserve">  </v>
      </c>
      <c r="L128" s="67" t="str">
        <f t="shared" si="68"/>
        <v xml:space="preserve">  </v>
      </c>
      <c r="M128" s="67" t="str">
        <f t="shared" si="68"/>
        <v xml:space="preserve">  </v>
      </c>
      <c r="N128" s="67" t="str">
        <f t="shared" si="68"/>
        <v xml:space="preserve">  </v>
      </c>
      <c r="O128" s="67" t="str">
        <f t="shared" si="68"/>
        <v xml:space="preserve">  </v>
      </c>
      <c r="P128" s="67" t="str">
        <f t="shared" si="68"/>
        <v xml:space="preserve">  </v>
      </c>
      <c r="Q128" s="67" t="str">
        <f t="shared" si="68"/>
        <v xml:space="preserve">  </v>
      </c>
      <c r="R128" s="67" t="str">
        <f t="shared" si="68"/>
        <v xml:space="preserve">  </v>
      </c>
      <c r="S128" s="67" t="str">
        <f t="shared" si="68"/>
        <v xml:space="preserve">  </v>
      </c>
      <c r="T128" s="67" t="str">
        <f t="shared" si="68"/>
        <v xml:space="preserve">  </v>
      </c>
      <c r="U128" s="67" t="str">
        <f t="shared" si="68"/>
        <v xml:space="preserve">  </v>
      </c>
      <c r="V128" s="67" t="str">
        <f t="shared" si="68"/>
        <v xml:space="preserve">  </v>
      </c>
      <c r="W128" s="67" t="str">
        <f t="shared" si="68"/>
        <v xml:space="preserve">  </v>
      </c>
      <c r="X128" s="67" t="str">
        <f t="shared" si="68"/>
        <v xml:space="preserve">  </v>
      </c>
      <c r="Y128" s="67" t="str">
        <f t="shared" si="68"/>
        <v xml:space="preserve">  </v>
      </c>
      <c r="Z128" s="67" t="str">
        <f t="shared" si="68"/>
        <v xml:space="preserve">  </v>
      </c>
      <c r="AA128" s="67" t="str">
        <f t="shared" si="68"/>
        <v xml:space="preserve">  </v>
      </c>
      <c r="AB128" s="67" t="str">
        <f t="shared" si="68"/>
        <v xml:space="preserve">  </v>
      </c>
      <c r="AC128" s="67" t="str">
        <f t="shared" si="68"/>
        <v xml:space="preserve">  </v>
      </c>
      <c r="AD128" s="67" t="str">
        <f t="shared" si="68"/>
        <v xml:space="preserve">  </v>
      </c>
      <c r="AE128" s="67" t="str">
        <f t="shared" si="68"/>
        <v xml:space="preserve">  </v>
      </c>
      <c r="AF128" s="67" t="str">
        <f t="shared" ref="AF128:AP128" si="76">IF(AF41&lt;=0,"  ",IF(AF41=AF$7,AF$6,0))</f>
        <v xml:space="preserve">  </v>
      </c>
      <c r="AG128" s="67" t="str">
        <f t="shared" si="76"/>
        <v xml:space="preserve">  </v>
      </c>
      <c r="AH128" s="67" t="str">
        <f t="shared" si="76"/>
        <v xml:space="preserve">  </v>
      </c>
      <c r="AI128" s="67" t="str">
        <f t="shared" si="76"/>
        <v xml:space="preserve">  </v>
      </c>
      <c r="AJ128" s="67" t="str">
        <f t="shared" si="76"/>
        <v xml:space="preserve">  </v>
      </c>
      <c r="AK128" s="67" t="str">
        <f t="shared" si="76"/>
        <v xml:space="preserve">  </v>
      </c>
      <c r="AL128" s="67" t="str">
        <f t="shared" si="76"/>
        <v xml:space="preserve">  </v>
      </c>
      <c r="AM128" s="67" t="str">
        <f t="shared" si="76"/>
        <v xml:space="preserve">  </v>
      </c>
      <c r="AN128" s="67" t="str">
        <f t="shared" si="76"/>
        <v xml:space="preserve">  </v>
      </c>
      <c r="AO128" s="67" t="str">
        <f t="shared" si="76"/>
        <v xml:space="preserve">  </v>
      </c>
      <c r="AP128" s="67" t="str">
        <f t="shared" si="76"/>
        <v xml:space="preserve">  </v>
      </c>
      <c r="AQ128" s="210">
        <f t="shared" ref="AQ128:AQ155" si="77">IF(ISNA(VLOOKUP(AQ41,ว31,2,0)),0,VLOOKUP(AQ41,ว31,2,0))</f>
        <v>0</v>
      </c>
      <c r="AR128" s="210">
        <f t="shared" ref="AR128:AR155" si="78">IF(ISNA(VLOOKUP(AR41,ว32,2,0)),0,VLOOKUP(AR41,ว32,2,0))</f>
        <v>0</v>
      </c>
      <c r="AS128" s="210">
        <f t="shared" ref="AS128:AS155" si="79">IF(ISNA(VLOOKUP(AS41,ว33,2,0)),0,VLOOKUP(AS41,ว33,2,0))</f>
        <v>0</v>
      </c>
      <c r="AT128" s="210">
        <f t="shared" ref="AT128:AT155" si="80">IF(ISNA(VLOOKUP(AT41,ว34,2,0)),0,VLOOKUP(AT41,ว34,2,0))</f>
        <v>0</v>
      </c>
      <c r="AU128" s="210">
        <f t="shared" ref="AU128:AU155" si="81">IF(ISNA(VLOOKUP(AU41,ว35,2,0)),0,VLOOKUP(AU41,ว35,2,0))</f>
        <v>0</v>
      </c>
      <c r="BW128" s="247">
        <f t="shared" si="32"/>
        <v>0</v>
      </c>
      <c r="BX128" s="248">
        <f t="shared" si="33"/>
        <v>0</v>
      </c>
      <c r="BY128" s="249">
        <f t="shared" si="34"/>
        <v>0</v>
      </c>
      <c r="BZ128" s="250">
        <f t="shared" si="35"/>
        <v>0</v>
      </c>
      <c r="CA128" s="251">
        <f t="shared" si="36"/>
        <v>0</v>
      </c>
      <c r="CB128" s="249">
        <f t="shared" si="37"/>
        <v>0</v>
      </c>
      <c r="CC128" s="273"/>
      <c r="CD128" s="251"/>
      <c r="CE128" s="252">
        <f t="shared" si="38"/>
        <v>0</v>
      </c>
      <c r="CF128" s="253" t="str">
        <f t="shared" si="30"/>
        <v>ปรับปรุง</v>
      </c>
      <c r="CG128" s="254">
        <f t="shared" si="39"/>
        <v>3</v>
      </c>
    </row>
    <row r="129" spans="1:85" ht="14.25" customHeight="1">
      <c r="A129" s="36">
        <f t="shared" si="75"/>
        <v>34</v>
      </c>
      <c r="B129" s="36" t="str">
        <f t="shared" si="75"/>
        <v xml:space="preserve">  </v>
      </c>
      <c r="C129" s="67" t="str">
        <f t="shared" si="68"/>
        <v xml:space="preserve">  </v>
      </c>
      <c r="D129" s="67" t="str">
        <f t="shared" si="68"/>
        <v xml:space="preserve">  </v>
      </c>
      <c r="E129" s="67" t="str">
        <f t="shared" si="68"/>
        <v xml:space="preserve">  </v>
      </c>
      <c r="F129" s="67" t="str">
        <f t="shared" si="68"/>
        <v xml:space="preserve">  </v>
      </c>
      <c r="G129" s="67" t="str">
        <f t="shared" si="68"/>
        <v xml:space="preserve">  </v>
      </c>
      <c r="H129" s="67" t="str">
        <f t="shared" si="68"/>
        <v xml:space="preserve">  </v>
      </c>
      <c r="I129" s="67" t="str">
        <f t="shared" si="68"/>
        <v xml:space="preserve">  </v>
      </c>
      <c r="J129" s="67" t="str">
        <f t="shared" si="68"/>
        <v xml:space="preserve">  </v>
      </c>
      <c r="K129" s="67" t="str">
        <f t="shared" si="68"/>
        <v xml:space="preserve">  </v>
      </c>
      <c r="L129" s="67" t="str">
        <f t="shared" si="68"/>
        <v xml:space="preserve">  </v>
      </c>
      <c r="M129" s="67" t="str">
        <f t="shared" si="68"/>
        <v xml:space="preserve">  </v>
      </c>
      <c r="N129" s="67" t="str">
        <f t="shared" si="68"/>
        <v xml:space="preserve">  </v>
      </c>
      <c r="O129" s="67" t="str">
        <f t="shared" si="68"/>
        <v xml:space="preserve">  </v>
      </c>
      <c r="P129" s="67" t="str">
        <f t="shared" si="68"/>
        <v xml:space="preserve">  </v>
      </c>
      <c r="Q129" s="67" t="str">
        <f t="shared" si="68"/>
        <v xml:space="preserve">  </v>
      </c>
      <c r="R129" s="67" t="str">
        <f t="shared" si="68"/>
        <v xml:space="preserve">  </v>
      </c>
      <c r="S129" s="67" t="str">
        <f t="shared" si="68"/>
        <v xml:space="preserve">  </v>
      </c>
      <c r="T129" s="67" t="str">
        <f t="shared" si="68"/>
        <v xml:space="preserve">  </v>
      </c>
      <c r="U129" s="67" t="str">
        <f t="shared" si="68"/>
        <v xml:space="preserve">  </v>
      </c>
      <c r="V129" s="67" t="str">
        <f t="shared" si="68"/>
        <v xml:space="preserve">  </v>
      </c>
      <c r="W129" s="67" t="str">
        <f t="shared" si="68"/>
        <v xml:space="preserve">  </v>
      </c>
      <c r="X129" s="67" t="str">
        <f t="shared" si="68"/>
        <v xml:space="preserve">  </v>
      </c>
      <c r="Y129" s="67" t="str">
        <f t="shared" si="68"/>
        <v xml:space="preserve">  </v>
      </c>
      <c r="Z129" s="67" t="str">
        <f t="shared" si="68"/>
        <v xml:space="preserve">  </v>
      </c>
      <c r="AA129" s="67" t="str">
        <f>IF(AA42&lt;=0,"  ",IF(AA42=AA$7,AA$6,0))</f>
        <v xml:space="preserve">  </v>
      </c>
      <c r="AB129" s="67" t="str">
        <f>IF(AB42&lt;=0,"  ",IF(AB42=AB$7,AB$6,0))</f>
        <v xml:space="preserve">  </v>
      </c>
      <c r="AC129" s="67" t="str">
        <f>IF(AC42&lt;=0,"  ",IF(AC42=AC$7,AC$6,0))</f>
        <v xml:space="preserve">  </v>
      </c>
      <c r="AD129" s="67" t="str">
        <f>IF(AD42&lt;=0,"  ",IF(AD42=AD$7,AD$6,0))</f>
        <v xml:space="preserve">  </v>
      </c>
      <c r="AE129" s="67" t="str">
        <f>IF(AE42&lt;=0,"  ",IF(AE42=AE$7,AE$6,0))</f>
        <v xml:space="preserve">  </v>
      </c>
      <c r="AF129" s="67" t="str">
        <f t="shared" ref="AF129:AP129" si="82">IF(AF42&lt;=0,"  ",IF(AF42=AF$7,AF$6,0))</f>
        <v xml:space="preserve">  </v>
      </c>
      <c r="AG129" s="67" t="str">
        <f t="shared" si="82"/>
        <v xml:space="preserve">  </v>
      </c>
      <c r="AH129" s="67" t="str">
        <f t="shared" si="82"/>
        <v xml:space="preserve">  </v>
      </c>
      <c r="AI129" s="67" t="str">
        <f t="shared" si="82"/>
        <v xml:space="preserve">  </v>
      </c>
      <c r="AJ129" s="67" t="str">
        <f t="shared" si="82"/>
        <v xml:space="preserve">  </v>
      </c>
      <c r="AK129" s="67" t="str">
        <f t="shared" si="82"/>
        <v xml:space="preserve">  </v>
      </c>
      <c r="AL129" s="67" t="str">
        <f t="shared" si="82"/>
        <v xml:space="preserve">  </v>
      </c>
      <c r="AM129" s="67" t="str">
        <f t="shared" si="82"/>
        <v xml:space="preserve">  </v>
      </c>
      <c r="AN129" s="67" t="str">
        <f t="shared" si="82"/>
        <v xml:space="preserve">  </v>
      </c>
      <c r="AO129" s="67" t="str">
        <f t="shared" si="82"/>
        <v xml:space="preserve">  </v>
      </c>
      <c r="AP129" s="67" t="str">
        <f t="shared" si="82"/>
        <v xml:space="preserve">  </v>
      </c>
      <c r="AQ129" s="210">
        <f t="shared" si="77"/>
        <v>0</v>
      </c>
      <c r="AR129" s="210">
        <f t="shared" si="78"/>
        <v>0</v>
      </c>
      <c r="AS129" s="210">
        <f t="shared" si="79"/>
        <v>0</v>
      </c>
      <c r="AT129" s="210">
        <f t="shared" si="80"/>
        <v>0</v>
      </c>
      <c r="AU129" s="210">
        <f t="shared" si="81"/>
        <v>0</v>
      </c>
      <c r="BW129" s="247">
        <f t="shared" si="32"/>
        <v>0</v>
      </c>
      <c r="BX129" s="248">
        <f t="shared" si="33"/>
        <v>0</v>
      </c>
      <c r="BY129" s="249">
        <f t="shared" si="34"/>
        <v>0</v>
      </c>
      <c r="BZ129" s="250">
        <f t="shared" si="35"/>
        <v>0</v>
      </c>
      <c r="CA129" s="251">
        <f t="shared" si="36"/>
        <v>0</v>
      </c>
      <c r="CB129" s="249">
        <f t="shared" si="37"/>
        <v>0</v>
      </c>
      <c r="CC129" s="273"/>
      <c r="CD129" s="251"/>
      <c r="CE129" s="252">
        <f t="shared" si="38"/>
        <v>0</v>
      </c>
      <c r="CF129" s="253" t="str">
        <f t="shared" si="30"/>
        <v>ปรับปรุง</v>
      </c>
      <c r="CG129" s="254">
        <f t="shared" si="39"/>
        <v>3</v>
      </c>
    </row>
    <row r="130" spans="1:85" ht="14.25" customHeight="1">
      <c r="A130" s="36">
        <f t="shared" si="75"/>
        <v>35</v>
      </c>
      <c r="B130" s="36" t="str">
        <f t="shared" si="75"/>
        <v xml:space="preserve">  </v>
      </c>
      <c r="C130" s="67" t="str">
        <f t="shared" ref="C130:AE137" si="83">IF(C43&lt;=0,"  ",IF(C43=C$7,C$6,0))</f>
        <v xml:space="preserve">  </v>
      </c>
      <c r="D130" s="67" t="str">
        <f t="shared" si="83"/>
        <v xml:space="preserve">  </v>
      </c>
      <c r="E130" s="67" t="str">
        <f t="shared" si="83"/>
        <v xml:space="preserve">  </v>
      </c>
      <c r="F130" s="67" t="str">
        <f t="shared" si="83"/>
        <v xml:space="preserve">  </v>
      </c>
      <c r="G130" s="67" t="str">
        <f t="shared" si="83"/>
        <v xml:space="preserve">  </v>
      </c>
      <c r="H130" s="67" t="str">
        <f t="shared" si="83"/>
        <v xml:space="preserve">  </v>
      </c>
      <c r="I130" s="67" t="str">
        <f t="shared" si="83"/>
        <v xml:space="preserve">  </v>
      </c>
      <c r="J130" s="67" t="str">
        <f t="shared" si="83"/>
        <v xml:space="preserve">  </v>
      </c>
      <c r="K130" s="67" t="str">
        <f t="shared" si="83"/>
        <v xml:space="preserve">  </v>
      </c>
      <c r="L130" s="67" t="str">
        <f t="shared" si="83"/>
        <v xml:space="preserve">  </v>
      </c>
      <c r="M130" s="67" t="str">
        <f t="shared" si="83"/>
        <v xml:space="preserve">  </v>
      </c>
      <c r="N130" s="67" t="str">
        <f t="shared" si="83"/>
        <v xml:space="preserve">  </v>
      </c>
      <c r="O130" s="67" t="str">
        <f t="shared" si="83"/>
        <v xml:space="preserve">  </v>
      </c>
      <c r="P130" s="67" t="str">
        <f t="shared" si="83"/>
        <v xml:space="preserve">  </v>
      </c>
      <c r="Q130" s="67" t="str">
        <f t="shared" si="83"/>
        <v xml:space="preserve">  </v>
      </c>
      <c r="R130" s="67" t="str">
        <f t="shared" si="83"/>
        <v xml:space="preserve">  </v>
      </c>
      <c r="S130" s="67" t="str">
        <f t="shared" si="83"/>
        <v xml:space="preserve">  </v>
      </c>
      <c r="T130" s="67" t="str">
        <f t="shared" si="83"/>
        <v xml:space="preserve">  </v>
      </c>
      <c r="U130" s="67" t="str">
        <f t="shared" si="83"/>
        <v xml:space="preserve">  </v>
      </c>
      <c r="V130" s="67" t="str">
        <f t="shared" si="83"/>
        <v xml:space="preserve">  </v>
      </c>
      <c r="W130" s="67" t="str">
        <f t="shared" si="83"/>
        <v xml:space="preserve">  </v>
      </c>
      <c r="X130" s="67" t="str">
        <f t="shared" si="83"/>
        <v xml:space="preserve">  </v>
      </c>
      <c r="Y130" s="67" t="str">
        <f t="shared" si="83"/>
        <v xml:space="preserve">  </v>
      </c>
      <c r="Z130" s="67" t="str">
        <f t="shared" si="83"/>
        <v xml:space="preserve">  </v>
      </c>
      <c r="AA130" s="67" t="str">
        <f t="shared" si="83"/>
        <v xml:space="preserve">  </v>
      </c>
      <c r="AB130" s="67" t="str">
        <f t="shared" si="83"/>
        <v xml:space="preserve">  </v>
      </c>
      <c r="AC130" s="67" t="str">
        <f t="shared" si="83"/>
        <v xml:space="preserve">  </v>
      </c>
      <c r="AD130" s="67" t="str">
        <f t="shared" si="83"/>
        <v xml:space="preserve">  </v>
      </c>
      <c r="AE130" s="67" t="str">
        <f t="shared" si="83"/>
        <v xml:space="preserve">  </v>
      </c>
      <c r="AF130" s="67" t="str">
        <f t="shared" ref="AF130:AP130" si="84">IF(AF43&lt;=0,"  ",IF(AF43=AF$7,AF$6,0))</f>
        <v xml:space="preserve">  </v>
      </c>
      <c r="AG130" s="67" t="str">
        <f t="shared" si="84"/>
        <v xml:space="preserve">  </v>
      </c>
      <c r="AH130" s="67" t="str">
        <f t="shared" si="84"/>
        <v xml:space="preserve">  </v>
      </c>
      <c r="AI130" s="67" t="str">
        <f t="shared" si="84"/>
        <v xml:space="preserve">  </v>
      </c>
      <c r="AJ130" s="67" t="str">
        <f t="shared" si="84"/>
        <v xml:space="preserve">  </v>
      </c>
      <c r="AK130" s="67" t="str">
        <f t="shared" si="84"/>
        <v xml:space="preserve">  </v>
      </c>
      <c r="AL130" s="67" t="str">
        <f t="shared" si="84"/>
        <v xml:space="preserve">  </v>
      </c>
      <c r="AM130" s="67" t="str">
        <f t="shared" si="84"/>
        <v xml:space="preserve">  </v>
      </c>
      <c r="AN130" s="67" t="str">
        <f t="shared" si="84"/>
        <v xml:space="preserve">  </v>
      </c>
      <c r="AO130" s="67" t="str">
        <f t="shared" si="84"/>
        <v xml:space="preserve">  </v>
      </c>
      <c r="AP130" s="67" t="str">
        <f t="shared" si="84"/>
        <v xml:space="preserve">  </v>
      </c>
      <c r="AQ130" s="210">
        <f t="shared" si="77"/>
        <v>0</v>
      </c>
      <c r="AR130" s="210">
        <f t="shared" si="78"/>
        <v>0</v>
      </c>
      <c r="AS130" s="210">
        <f t="shared" si="79"/>
        <v>0</v>
      </c>
      <c r="AT130" s="210">
        <f t="shared" si="80"/>
        <v>0</v>
      </c>
      <c r="AU130" s="210">
        <f t="shared" si="81"/>
        <v>0</v>
      </c>
      <c r="BW130" s="247">
        <f t="shared" si="32"/>
        <v>0</v>
      </c>
      <c r="BX130" s="248">
        <f t="shared" si="33"/>
        <v>0</v>
      </c>
      <c r="BY130" s="249">
        <f t="shared" si="34"/>
        <v>0</v>
      </c>
      <c r="BZ130" s="250">
        <f t="shared" si="35"/>
        <v>0</v>
      </c>
      <c r="CA130" s="251">
        <f t="shared" si="36"/>
        <v>0</v>
      </c>
      <c r="CB130" s="249">
        <f t="shared" si="37"/>
        <v>0</v>
      </c>
      <c r="CC130" s="273"/>
      <c r="CD130" s="251"/>
      <c r="CE130" s="252">
        <f t="shared" si="38"/>
        <v>0</v>
      </c>
      <c r="CF130" s="253" t="str">
        <f t="shared" si="30"/>
        <v>ปรับปรุง</v>
      </c>
      <c r="CG130" s="254">
        <f t="shared" si="39"/>
        <v>3</v>
      </c>
    </row>
    <row r="131" spans="1:85" ht="14.25" customHeight="1">
      <c r="A131" s="36">
        <f t="shared" si="75"/>
        <v>36</v>
      </c>
      <c r="B131" s="36" t="str">
        <f t="shared" si="75"/>
        <v xml:space="preserve">  </v>
      </c>
      <c r="C131" s="67" t="str">
        <f t="shared" si="83"/>
        <v xml:space="preserve">  </v>
      </c>
      <c r="D131" s="67" t="str">
        <f t="shared" si="83"/>
        <v xml:space="preserve">  </v>
      </c>
      <c r="E131" s="67" t="str">
        <f t="shared" si="83"/>
        <v xml:space="preserve">  </v>
      </c>
      <c r="F131" s="67" t="str">
        <f t="shared" si="83"/>
        <v xml:space="preserve">  </v>
      </c>
      <c r="G131" s="67" t="str">
        <f t="shared" si="83"/>
        <v xml:space="preserve">  </v>
      </c>
      <c r="H131" s="67" t="str">
        <f t="shared" si="83"/>
        <v xml:space="preserve">  </v>
      </c>
      <c r="I131" s="67" t="str">
        <f t="shared" si="83"/>
        <v xml:space="preserve">  </v>
      </c>
      <c r="J131" s="67" t="str">
        <f t="shared" si="83"/>
        <v xml:space="preserve">  </v>
      </c>
      <c r="K131" s="67" t="str">
        <f t="shared" si="83"/>
        <v xml:space="preserve">  </v>
      </c>
      <c r="L131" s="67" t="str">
        <f t="shared" si="83"/>
        <v xml:space="preserve">  </v>
      </c>
      <c r="M131" s="67" t="str">
        <f t="shared" si="83"/>
        <v xml:space="preserve">  </v>
      </c>
      <c r="N131" s="67" t="str">
        <f t="shared" si="83"/>
        <v xml:space="preserve">  </v>
      </c>
      <c r="O131" s="67" t="str">
        <f t="shared" si="83"/>
        <v xml:space="preserve">  </v>
      </c>
      <c r="P131" s="67" t="str">
        <f t="shared" si="83"/>
        <v xml:space="preserve">  </v>
      </c>
      <c r="Q131" s="67" t="str">
        <f t="shared" si="83"/>
        <v xml:space="preserve">  </v>
      </c>
      <c r="R131" s="67" t="str">
        <f t="shared" si="83"/>
        <v xml:space="preserve">  </v>
      </c>
      <c r="S131" s="67" t="str">
        <f t="shared" si="83"/>
        <v xml:space="preserve">  </v>
      </c>
      <c r="T131" s="67" t="str">
        <f t="shared" si="83"/>
        <v xml:space="preserve">  </v>
      </c>
      <c r="U131" s="67" t="str">
        <f t="shared" si="83"/>
        <v xml:space="preserve">  </v>
      </c>
      <c r="V131" s="67" t="str">
        <f t="shared" si="83"/>
        <v xml:space="preserve">  </v>
      </c>
      <c r="W131" s="67" t="str">
        <f t="shared" si="83"/>
        <v xml:space="preserve">  </v>
      </c>
      <c r="X131" s="67" t="str">
        <f t="shared" si="83"/>
        <v xml:space="preserve">  </v>
      </c>
      <c r="Y131" s="67" t="str">
        <f t="shared" si="83"/>
        <v xml:space="preserve">  </v>
      </c>
      <c r="Z131" s="67" t="str">
        <f t="shared" si="83"/>
        <v xml:space="preserve">  </v>
      </c>
      <c r="AA131" s="67" t="str">
        <f t="shared" si="83"/>
        <v xml:space="preserve">  </v>
      </c>
      <c r="AB131" s="67" t="str">
        <f t="shared" si="83"/>
        <v xml:space="preserve">  </v>
      </c>
      <c r="AC131" s="67" t="str">
        <f t="shared" si="83"/>
        <v xml:space="preserve">  </v>
      </c>
      <c r="AD131" s="67" t="str">
        <f t="shared" si="83"/>
        <v xml:space="preserve">  </v>
      </c>
      <c r="AE131" s="67" t="str">
        <f t="shared" si="83"/>
        <v xml:space="preserve">  </v>
      </c>
      <c r="AF131" s="67" t="str">
        <f t="shared" ref="AF131:AP131" si="85">IF(AF44&lt;=0,"  ",IF(AF44=AF$7,AF$6,0))</f>
        <v xml:space="preserve">  </v>
      </c>
      <c r="AG131" s="67" t="str">
        <f t="shared" si="85"/>
        <v xml:space="preserve">  </v>
      </c>
      <c r="AH131" s="67" t="str">
        <f t="shared" si="85"/>
        <v xml:space="preserve">  </v>
      </c>
      <c r="AI131" s="67" t="str">
        <f t="shared" si="85"/>
        <v xml:space="preserve">  </v>
      </c>
      <c r="AJ131" s="67" t="str">
        <f t="shared" si="85"/>
        <v xml:space="preserve">  </v>
      </c>
      <c r="AK131" s="67" t="str">
        <f t="shared" si="85"/>
        <v xml:space="preserve">  </v>
      </c>
      <c r="AL131" s="67" t="str">
        <f t="shared" si="85"/>
        <v xml:space="preserve">  </v>
      </c>
      <c r="AM131" s="67" t="str">
        <f t="shared" si="85"/>
        <v xml:space="preserve">  </v>
      </c>
      <c r="AN131" s="67" t="str">
        <f t="shared" si="85"/>
        <v xml:space="preserve">  </v>
      </c>
      <c r="AO131" s="67" t="str">
        <f t="shared" si="85"/>
        <v xml:space="preserve">  </v>
      </c>
      <c r="AP131" s="67" t="str">
        <f t="shared" si="85"/>
        <v xml:space="preserve">  </v>
      </c>
      <c r="AQ131" s="210">
        <f t="shared" si="77"/>
        <v>0</v>
      </c>
      <c r="AR131" s="210">
        <f t="shared" si="78"/>
        <v>0</v>
      </c>
      <c r="AS131" s="210">
        <f t="shared" si="79"/>
        <v>0</v>
      </c>
      <c r="AT131" s="210">
        <f t="shared" si="80"/>
        <v>0</v>
      </c>
      <c r="AU131" s="210">
        <f t="shared" si="81"/>
        <v>0</v>
      </c>
      <c r="BW131" s="247">
        <f t="shared" si="32"/>
        <v>0</v>
      </c>
      <c r="BX131" s="248">
        <f t="shared" si="33"/>
        <v>0</v>
      </c>
      <c r="BY131" s="249">
        <f t="shared" si="34"/>
        <v>0</v>
      </c>
      <c r="BZ131" s="250">
        <f t="shared" si="35"/>
        <v>0</v>
      </c>
      <c r="CA131" s="251">
        <f t="shared" si="36"/>
        <v>0</v>
      </c>
      <c r="CB131" s="249">
        <f t="shared" si="37"/>
        <v>0</v>
      </c>
      <c r="CC131" s="273"/>
      <c r="CD131" s="251"/>
      <c r="CE131" s="252">
        <f t="shared" si="38"/>
        <v>0</v>
      </c>
      <c r="CF131" s="253" t="str">
        <f t="shared" si="30"/>
        <v>ปรับปรุง</v>
      </c>
      <c r="CG131" s="254">
        <f t="shared" si="39"/>
        <v>3</v>
      </c>
    </row>
    <row r="132" spans="1:85" ht="14.25" customHeight="1">
      <c r="A132" s="36">
        <f t="shared" si="75"/>
        <v>37</v>
      </c>
      <c r="B132" s="36" t="str">
        <f t="shared" si="75"/>
        <v xml:space="preserve">  </v>
      </c>
      <c r="C132" s="67" t="str">
        <f t="shared" si="83"/>
        <v xml:space="preserve">  </v>
      </c>
      <c r="D132" s="67" t="str">
        <f t="shared" si="83"/>
        <v xml:space="preserve">  </v>
      </c>
      <c r="E132" s="67" t="str">
        <f t="shared" si="83"/>
        <v xml:space="preserve">  </v>
      </c>
      <c r="F132" s="67" t="str">
        <f t="shared" si="83"/>
        <v xml:space="preserve">  </v>
      </c>
      <c r="G132" s="67" t="str">
        <f t="shared" si="83"/>
        <v xml:space="preserve">  </v>
      </c>
      <c r="H132" s="67" t="str">
        <f t="shared" si="83"/>
        <v xml:space="preserve">  </v>
      </c>
      <c r="I132" s="67" t="str">
        <f t="shared" si="83"/>
        <v xml:space="preserve">  </v>
      </c>
      <c r="J132" s="67" t="str">
        <f t="shared" si="83"/>
        <v xml:space="preserve">  </v>
      </c>
      <c r="K132" s="67" t="str">
        <f t="shared" si="83"/>
        <v xml:space="preserve">  </v>
      </c>
      <c r="L132" s="67" t="str">
        <f t="shared" si="83"/>
        <v xml:space="preserve">  </v>
      </c>
      <c r="M132" s="67" t="str">
        <f t="shared" si="83"/>
        <v xml:space="preserve">  </v>
      </c>
      <c r="N132" s="67" t="str">
        <f t="shared" si="83"/>
        <v xml:space="preserve">  </v>
      </c>
      <c r="O132" s="67" t="str">
        <f t="shared" si="83"/>
        <v xml:space="preserve">  </v>
      </c>
      <c r="P132" s="67" t="str">
        <f t="shared" si="83"/>
        <v xml:space="preserve">  </v>
      </c>
      <c r="Q132" s="67" t="str">
        <f t="shared" si="83"/>
        <v xml:space="preserve">  </v>
      </c>
      <c r="R132" s="67" t="str">
        <f t="shared" si="83"/>
        <v xml:space="preserve">  </v>
      </c>
      <c r="S132" s="67" t="str">
        <f t="shared" si="83"/>
        <v xml:space="preserve">  </v>
      </c>
      <c r="T132" s="67" t="str">
        <f t="shared" si="83"/>
        <v xml:space="preserve">  </v>
      </c>
      <c r="U132" s="67" t="str">
        <f t="shared" si="83"/>
        <v xml:space="preserve">  </v>
      </c>
      <c r="V132" s="67" t="str">
        <f t="shared" si="83"/>
        <v xml:space="preserve">  </v>
      </c>
      <c r="W132" s="67" t="str">
        <f t="shared" si="83"/>
        <v xml:space="preserve">  </v>
      </c>
      <c r="X132" s="67" t="str">
        <f t="shared" si="83"/>
        <v xml:space="preserve">  </v>
      </c>
      <c r="Y132" s="67" t="str">
        <f t="shared" si="83"/>
        <v xml:space="preserve">  </v>
      </c>
      <c r="Z132" s="67" t="str">
        <f t="shared" si="83"/>
        <v xml:space="preserve">  </v>
      </c>
      <c r="AA132" s="67" t="str">
        <f t="shared" si="83"/>
        <v xml:space="preserve">  </v>
      </c>
      <c r="AB132" s="67" t="str">
        <f t="shared" si="83"/>
        <v xml:space="preserve">  </v>
      </c>
      <c r="AC132" s="67" t="str">
        <f t="shared" si="83"/>
        <v xml:space="preserve">  </v>
      </c>
      <c r="AD132" s="67" t="str">
        <f t="shared" si="83"/>
        <v xml:space="preserve">  </v>
      </c>
      <c r="AE132" s="67" t="str">
        <f t="shared" si="83"/>
        <v xml:space="preserve">  </v>
      </c>
      <c r="AF132" s="67" t="str">
        <f t="shared" ref="AF132:AP132" si="86">IF(AF45&lt;=0,"  ",IF(AF45=AF$7,AF$6,0))</f>
        <v xml:space="preserve">  </v>
      </c>
      <c r="AG132" s="67" t="str">
        <f t="shared" si="86"/>
        <v xml:space="preserve">  </v>
      </c>
      <c r="AH132" s="67" t="str">
        <f t="shared" si="86"/>
        <v xml:space="preserve">  </v>
      </c>
      <c r="AI132" s="67" t="str">
        <f t="shared" si="86"/>
        <v xml:space="preserve">  </v>
      </c>
      <c r="AJ132" s="67" t="str">
        <f t="shared" si="86"/>
        <v xml:space="preserve">  </v>
      </c>
      <c r="AK132" s="67" t="str">
        <f t="shared" si="86"/>
        <v xml:space="preserve">  </v>
      </c>
      <c r="AL132" s="67" t="str">
        <f t="shared" si="86"/>
        <v xml:space="preserve">  </v>
      </c>
      <c r="AM132" s="67" t="str">
        <f t="shared" si="86"/>
        <v xml:space="preserve">  </v>
      </c>
      <c r="AN132" s="67" t="str">
        <f t="shared" si="86"/>
        <v xml:space="preserve">  </v>
      </c>
      <c r="AO132" s="67" t="str">
        <f t="shared" si="86"/>
        <v xml:space="preserve">  </v>
      </c>
      <c r="AP132" s="67" t="str">
        <f t="shared" si="86"/>
        <v xml:space="preserve">  </v>
      </c>
      <c r="AQ132" s="210">
        <f t="shared" si="77"/>
        <v>0</v>
      </c>
      <c r="AR132" s="210">
        <f t="shared" si="78"/>
        <v>0</v>
      </c>
      <c r="AS132" s="210">
        <f t="shared" si="79"/>
        <v>0</v>
      </c>
      <c r="AT132" s="210">
        <f t="shared" si="80"/>
        <v>0</v>
      </c>
      <c r="AU132" s="210">
        <f t="shared" si="81"/>
        <v>0</v>
      </c>
      <c r="BW132" s="247">
        <f t="shared" si="32"/>
        <v>0</v>
      </c>
      <c r="BX132" s="248">
        <f t="shared" si="33"/>
        <v>0</v>
      </c>
      <c r="BY132" s="249">
        <f t="shared" si="34"/>
        <v>0</v>
      </c>
      <c r="BZ132" s="250">
        <f t="shared" si="35"/>
        <v>0</v>
      </c>
      <c r="CA132" s="251">
        <f t="shared" si="36"/>
        <v>0</v>
      </c>
      <c r="CB132" s="249">
        <f t="shared" si="37"/>
        <v>0</v>
      </c>
      <c r="CC132" s="273"/>
      <c r="CD132" s="251"/>
      <c r="CE132" s="252">
        <f t="shared" si="38"/>
        <v>0</v>
      </c>
      <c r="CF132" s="253" t="str">
        <f t="shared" si="30"/>
        <v>ปรับปรุง</v>
      </c>
      <c r="CG132" s="254">
        <f t="shared" si="39"/>
        <v>3</v>
      </c>
    </row>
    <row r="133" spans="1:85" ht="14.25" customHeight="1">
      <c r="A133" s="36">
        <f t="shared" si="75"/>
        <v>38</v>
      </c>
      <c r="B133" s="36" t="str">
        <f t="shared" si="75"/>
        <v xml:space="preserve">  </v>
      </c>
      <c r="C133" s="67" t="str">
        <f t="shared" si="83"/>
        <v xml:space="preserve">  </v>
      </c>
      <c r="D133" s="67" t="str">
        <f t="shared" si="83"/>
        <v xml:space="preserve">  </v>
      </c>
      <c r="E133" s="67" t="str">
        <f t="shared" si="83"/>
        <v xml:space="preserve">  </v>
      </c>
      <c r="F133" s="67" t="str">
        <f t="shared" si="83"/>
        <v xml:space="preserve">  </v>
      </c>
      <c r="G133" s="67" t="str">
        <f t="shared" si="83"/>
        <v xml:space="preserve">  </v>
      </c>
      <c r="H133" s="67" t="str">
        <f t="shared" si="83"/>
        <v xml:space="preserve">  </v>
      </c>
      <c r="I133" s="67" t="str">
        <f t="shared" si="83"/>
        <v xml:space="preserve">  </v>
      </c>
      <c r="J133" s="67" t="str">
        <f t="shared" si="83"/>
        <v xml:space="preserve">  </v>
      </c>
      <c r="K133" s="67" t="str">
        <f t="shared" si="83"/>
        <v xml:space="preserve">  </v>
      </c>
      <c r="L133" s="67" t="str">
        <f t="shared" si="83"/>
        <v xml:space="preserve">  </v>
      </c>
      <c r="M133" s="67" t="str">
        <f t="shared" si="83"/>
        <v xml:space="preserve">  </v>
      </c>
      <c r="N133" s="67" t="str">
        <f t="shared" si="83"/>
        <v xml:space="preserve">  </v>
      </c>
      <c r="O133" s="67" t="str">
        <f t="shared" si="83"/>
        <v xml:space="preserve">  </v>
      </c>
      <c r="P133" s="67" t="str">
        <f t="shared" si="83"/>
        <v xml:space="preserve">  </v>
      </c>
      <c r="Q133" s="67" t="str">
        <f t="shared" si="83"/>
        <v xml:space="preserve">  </v>
      </c>
      <c r="R133" s="67" t="str">
        <f t="shared" si="83"/>
        <v xml:space="preserve">  </v>
      </c>
      <c r="S133" s="67" t="str">
        <f t="shared" si="83"/>
        <v xml:space="preserve">  </v>
      </c>
      <c r="T133" s="67" t="str">
        <f t="shared" si="83"/>
        <v xml:space="preserve">  </v>
      </c>
      <c r="U133" s="67" t="str">
        <f t="shared" si="83"/>
        <v xml:space="preserve">  </v>
      </c>
      <c r="V133" s="67" t="str">
        <f t="shared" si="83"/>
        <v xml:space="preserve">  </v>
      </c>
      <c r="W133" s="67" t="str">
        <f t="shared" si="83"/>
        <v xml:space="preserve">  </v>
      </c>
      <c r="X133" s="67" t="str">
        <f t="shared" si="83"/>
        <v xml:space="preserve">  </v>
      </c>
      <c r="Y133" s="67" t="str">
        <f t="shared" si="83"/>
        <v xml:space="preserve">  </v>
      </c>
      <c r="Z133" s="67" t="str">
        <f t="shared" si="83"/>
        <v xml:space="preserve">  </v>
      </c>
      <c r="AA133" s="67" t="str">
        <f t="shared" si="83"/>
        <v xml:space="preserve">  </v>
      </c>
      <c r="AB133" s="67" t="str">
        <f t="shared" si="83"/>
        <v xml:space="preserve">  </v>
      </c>
      <c r="AC133" s="67" t="str">
        <f t="shared" si="83"/>
        <v xml:space="preserve">  </v>
      </c>
      <c r="AD133" s="67" t="str">
        <f t="shared" si="83"/>
        <v xml:space="preserve">  </v>
      </c>
      <c r="AE133" s="67" t="str">
        <f t="shared" si="83"/>
        <v xml:space="preserve">  </v>
      </c>
      <c r="AF133" s="67" t="str">
        <f t="shared" ref="AF133:AP133" si="87">IF(AF46&lt;=0,"  ",IF(AF46=AF$7,AF$6,0))</f>
        <v xml:space="preserve">  </v>
      </c>
      <c r="AG133" s="67" t="str">
        <f t="shared" si="87"/>
        <v xml:space="preserve">  </v>
      </c>
      <c r="AH133" s="67" t="str">
        <f t="shared" si="87"/>
        <v xml:space="preserve">  </v>
      </c>
      <c r="AI133" s="67" t="str">
        <f t="shared" si="87"/>
        <v xml:space="preserve">  </v>
      </c>
      <c r="AJ133" s="67" t="str">
        <f t="shared" si="87"/>
        <v xml:space="preserve">  </v>
      </c>
      <c r="AK133" s="67" t="str">
        <f t="shared" si="87"/>
        <v xml:space="preserve">  </v>
      </c>
      <c r="AL133" s="67" t="str">
        <f t="shared" si="87"/>
        <v xml:space="preserve">  </v>
      </c>
      <c r="AM133" s="67" t="str">
        <f t="shared" si="87"/>
        <v xml:space="preserve">  </v>
      </c>
      <c r="AN133" s="67" t="str">
        <f t="shared" si="87"/>
        <v xml:space="preserve">  </v>
      </c>
      <c r="AO133" s="67" t="str">
        <f t="shared" si="87"/>
        <v xml:space="preserve">  </v>
      </c>
      <c r="AP133" s="67" t="str">
        <f t="shared" si="87"/>
        <v xml:space="preserve">  </v>
      </c>
      <c r="AQ133" s="210">
        <f t="shared" si="77"/>
        <v>0</v>
      </c>
      <c r="AR133" s="210">
        <f t="shared" si="78"/>
        <v>0</v>
      </c>
      <c r="AS133" s="210">
        <f t="shared" si="79"/>
        <v>0</v>
      </c>
      <c r="AT133" s="210">
        <f t="shared" si="80"/>
        <v>0</v>
      </c>
      <c r="AU133" s="210">
        <f t="shared" si="81"/>
        <v>0</v>
      </c>
      <c r="BW133" s="247">
        <f t="shared" si="32"/>
        <v>0</v>
      </c>
      <c r="BX133" s="248">
        <f t="shared" si="33"/>
        <v>0</v>
      </c>
      <c r="BY133" s="249">
        <f t="shared" si="34"/>
        <v>0</v>
      </c>
      <c r="BZ133" s="250">
        <f t="shared" si="35"/>
        <v>0</v>
      </c>
      <c r="CA133" s="251">
        <f t="shared" si="36"/>
        <v>0</v>
      </c>
      <c r="CB133" s="249">
        <f t="shared" si="37"/>
        <v>0</v>
      </c>
      <c r="CC133" s="273"/>
      <c r="CD133" s="251"/>
      <c r="CE133" s="252">
        <f t="shared" si="38"/>
        <v>0</v>
      </c>
      <c r="CF133" s="253" t="str">
        <f t="shared" si="30"/>
        <v>ปรับปรุง</v>
      </c>
      <c r="CG133" s="254">
        <f t="shared" si="39"/>
        <v>3</v>
      </c>
    </row>
    <row r="134" spans="1:85" ht="14.25" customHeight="1">
      <c r="A134" s="36">
        <f t="shared" si="75"/>
        <v>39</v>
      </c>
      <c r="B134" s="36" t="str">
        <f t="shared" si="75"/>
        <v xml:space="preserve">  </v>
      </c>
      <c r="C134" s="67" t="str">
        <f t="shared" si="83"/>
        <v xml:space="preserve">  </v>
      </c>
      <c r="D134" s="67" t="str">
        <f t="shared" si="83"/>
        <v xml:space="preserve">  </v>
      </c>
      <c r="E134" s="67" t="str">
        <f t="shared" si="83"/>
        <v xml:space="preserve">  </v>
      </c>
      <c r="F134" s="67" t="str">
        <f t="shared" si="83"/>
        <v xml:space="preserve">  </v>
      </c>
      <c r="G134" s="67" t="str">
        <f t="shared" si="83"/>
        <v xml:space="preserve">  </v>
      </c>
      <c r="H134" s="67" t="str">
        <f t="shared" si="83"/>
        <v xml:space="preserve">  </v>
      </c>
      <c r="I134" s="67" t="str">
        <f t="shared" si="83"/>
        <v xml:space="preserve">  </v>
      </c>
      <c r="J134" s="67" t="str">
        <f t="shared" si="83"/>
        <v xml:space="preserve">  </v>
      </c>
      <c r="K134" s="67" t="str">
        <f t="shared" si="83"/>
        <v xml:space="preserve">  </v>
      </c>
      <c r="L134" s="67" t="str">
        <f t="shared" si="83"/>
        <v xml:space="preserve">  </v>
      </c>
      <c r="M134" s="67" t="str">
        <f t="shared" si="83"/>
        <v xml:space="preserve">  </v>
      </c>
      <c r="N134" s="67" t="str">
        <f t="shared" si="83"/>
        <v xml:space="preserve">  </v>
      </c>
      <c r="O134" s="67" t="str">
        <f t="shared" si="83"/>
        <v xml:space="preserve">  </v>
      </c>
      <c r="P134" s="67" t="str">
        <f t="shared" si="83"/>
        <v xml:space="preserve">  </v>
      </c>
      <c r="Q134" s="67" t="str">
        <f t="shared" si="83"/>
        <v xml:space="preserve">  </v>
      </c>
      <c r="R134" s="67" t="str">
        <f t="shared" si="83"/>
        <v xml:space="preserve">  </v>
      </c>
      <c r="S134" s="67" t="str">
        <f t="shared" si="83"/>
        <v xml:space="preserve">  </v>
      </c>
      <c r="T134" s="67" t="str">
        <f t="shared" si="83"/>
        <v xml:space="preserve">  </v>
      </c>
      <c r="U134" s="67" t="str">
        <f t="shared" si="83"/>
        <v xml:space="preserve">  </v>
      </c>
      <c r="V134" s="67" t="str">
        <f t="shared" si="83"/>
        <v xml:space="preserve">  </v>
      </c>
      <c r="W134" s="67" t="str">
        <f t="shared" si="83"/>
        <v xml:space="preserve">  </v>
      </c>
      <c r="X134" s="67" t="str">
        <f t="shared" si="83"/>
        <v xml:space="preserve">  </v>
      </c>
      <c r="Y134" s="67" t="str">
        <f t="shared" si="83"/>
        <v xml:space="preserve">  </v>
      </c>
      <c r="Z134" s="67" t="str">
        <f t="shared" si="83"/>
        <v xml:space="preserve">  </v>
      </c>
      <c r="AA134" s="67" t="str">
        <f t="shared" si="83"/>
        <v xml:space="preserve">  </v>
      </c>
      <c r="AB134" s="67" t="str">
        <f t="shared" si="83"/>
        <v xml:space="preserve">  </v>
      </c>
      <c r="AC134" s="67" t="str">
        <f t="shared" si="83"/>
        <v xml:space="preserve">  </v>
      </c>
      <c r="AD134" s="67" t="str">
        <f t="shared" si="83"/>
        <v xml:space="preserve">  </v>
      </c>
      <c r="AE134" s="67" t="str">
        <f t="shared" si="83"/>
        <v xml:space="preserve">  </v>
      </c>
      <c r="AF134" s="67" t="str">
        <f t="shared" ref="AF134:AP134" si="88">IF(AF47&lt;=0,"  ",IF(AF47=AF$7,AF$6,0))</f>
        <v xml:space="preserve">  </v>
      </c>
      <c r="AG134" s="67" t="str">
        <f t="shared" si="88"/>
        <v xml:space="preserve">  </v>
      </c>
      <c r="AH134" s="67" t="str">
        <f t="shared" si="88"/>
        <v xml:space="preserve">  </v>
      </c>
      <c r="AI134" s="67" t="str">
        <f t="shared" si="88"/>
        <v xml:space="preserve">  </v>
      </c>
      <c r="AJ134" s="67" t="str">
        <f t="shared" si="88"/>
        <v xml:space="preserve">  </v>
      </c>
      <c r="AK134" s="67" t="str">
        <f t="shared" si="88"/>
        <v xml:space="preserve">  </v>
      </c>
      <c r="AL134" s="67" t="str">
        <f t="shared" si="88"/>
        <v xml:space="preserve">  </v>
      </c>
      <c r="AM134" s="67" t="str">
        <f t="shared" si="88"/>
        <v xml:space="preserve">  </v>
      </c>
      <c r="AN134" s="67" t="str">
        <f t="shared" si="88"/>
        <v xml:space="preserve">  </v>
      </c>
      <c r="AO134" s="67" t="str">
        <f t="shared" si="88"/>
        <v xml:space="preserve">  </v>
      </c>
      <c r="AP134" s="67" t="str">
        <f t="shared" si="88"/>
        <v xml:space="preserve">  </v>
      </c>
      <c r="AQ134" s="210">
        <f t="shared" si="77"/>
        <v>0</v>
      </c>
      <c r="AR134" s="210">
        <f t="shared" si="78"/>
        <v>0</v>
      </c>
      <c r="AS134" s="210">
        <f t="shared" si="79"/>
        <v>0</v>
      </c>
      <c r="AT134" s="210">
        <f t="shared" si="80"/>
        <v>0</v>
      </c>
      <c r="AU134" s="210">
        <f t="shared" si="81"/>
        <v>0</v>
      </c>
      <c r="BW134" s="247">
        <f t="shared" si="32"/>
        <v>0</v>
      </c>
      <c r="BX134" s="248">
        <f t="shared" si="33"/>
        <v>0</v>
      </c>
      <c r="BY134" s="249">
        <f t="shared" si="34"/>
        <v>0</v>
      </c>
      <c r="BZ134" s="250">
        <f t="shared" si="35"/>
        <v>0</v>
      </c>
      <c r="CA134" s="251">
        <f t="shared" si="36"/>
        <v>0</v>
      </c>
      <c r="CB134" s="249">
        <f t="shared" si="37"/>
        <v>0</v>
      </c>
      <c r="CC134" s="273"/>
      <c r="CD134" s="251"/>
      <c r="CE134" s="252">
        <f t="shared" si="38"/>
        <v>0</v>
      </c>
      <c r="CF134" s="253" t="str">
        <f t="shared" si="30"/>
        <v>ปรับปรุง</v>
      </c>
      <c r="CG134" s="254">
        <f t="shared" si="39"/>
        <v>3</v>
      </c>
    </row>
    <row r="135" spans="1:85" ht="14.25" customHeight="1">
      <c r="A135" s="36">
        <f t="shared" si="75"/>
        <v>40</v>
      </c>
      <c r="B135" s="36" t="str">
        <f t="shared" si="75"/>
        <v xml:space="preserve">  </v>
      </c>
      <c r="C135" s="67" t="str">
        <f t="shared" si="83"/>
        <v xml:space="preserve">  </v>
      </c>
      <c r="D135" s="67" t="str">
        <f t="shared" si="83"/>
        <v xml:space="preserve">  </v>
      </c>
      <c r="E135" s="67" t="str">
        <f t="shared" si="83"/>
        <v xml:space="preserve">  </v>
      </c>
      <c r="F135" s="67" t="str">
        <f t="shared" si="83"/>
        <v xml:space="preserve">  </v>
      </c>
      <c r="G135" s="67" t="str">
        <f t="shared" si="83"/>
        <v xml:space="preserve">  </v>
      </c>
      <c r="H135" s="67" t="str">
        <f t="shared" si="83"/>
        <v xml:space="preserve">  </v>
      </c>
      <c r="I135" s="67" t="str">
        <f t="shared" si="83"/>
        <v xml:space="preserve">  </v>
      </c>
      <c r="J135" s="67" t="str">
        <f t="shared" si="83"/>
        <v xml:space="preserve">  </v>
      </c>
      <c r="K135" s="67" t="str">
        <f t="shared" si="83"/>
        <v xml:space="preserve">  </v>
      </c>
      <c r="L135" s="67" t="str">
        <f t="shared" si="83"/>
        <v xml:space="preserve">  </v>
      </c>
      <c r="M135" s="67" t="str">
        <f t="shared" si="83"/>
        <v xml:space="preserve">  </v>
      </c>
      <c r="N135" s="67" t="str">
        <f t="shared" si="83"/>
        <v xml:space="preserve">  </v>
      </c>
      <c r="O135" s="67" t="str">
        <f t="shared" si="83"/>
        <v xml:space="preserve">  </v>
      </c>
      <c r="P135" s="67" t="str">
        <f t="shared" si="83"/>
        <v xml:space="preserve">  </v>
      </c>
      <c r="Q135" s="67" t="str">
        <f t="shared" si="83"/>
        <v xml:space="preserve">  </v>
      </c>
      <c r="R135" s="67" t="str">
        <f t="shared" si="83"/>
        <v xml:space="preserve">  </v>
      </c>
      <c r="S135" s="67" t="str">
        <f t="shared" si="83"/>
        <v xml:space="preserve">  </v>
      </c>
      <c r="T135" s="67" t="str">
        <f t="shared" si="83"/>
        <v xml:space="preserve">  </v>
      </c>
      <c r="U135" s="67" t="str">
        <f t="shared" si="83"/>
        <v xml:space="preserve">  </v>
      </c>
      <c r="V135" s="67" t="str">
        <f t="shared" si="83"/>
        <v xml:space="preserve">  </v>
      </c>
      <c r="W135" s="67" t="str">
        <f t="shared" si="83"/>
        <v xml:space="preserve">  </v>
      </c>
      <c r="X135" s="67" t="str">
        <f t="shared" si="83"/>
        <v xml:space="preserve">  </v>
      </c>
      <c r="Y135" s="67" t="str">
        <f t="shared" si="83"/>
        <v xml:space="preserve">  </v>
      </c>
      <c r="Z135" s="67" t="str">
        <f t="shared" si="83"/>
        <v xml:space="preserve">  </v>
      </c>
      <c r="AA135" s="67" t="str">
        <f t="shared" si="83"/>
        <v xml:space="preserve">  </v>
      </c>
      <c r="AB135" s="67" t="str">
        <f t="shared" si="83"/>
        <v xml:space="preserve">  </v>
      </c>
      <c r="AC135" s="67" t="str">
        <f t="shared" si="83"/>
        <v xml:space="preserve">  </v>
      </c>
      <c r="AD135" s="67" t="str">
        <f t="shared" si="83"/>
        <v xml:space="preserve">  </v>
      </c>
      <c r="AE135" s="67" t="str">
        <f t="shared" si="83"/>
        <v xml:space="preserve">  </v>
      </c>
      <c r="AF135" s="67" t="str">
        <f t="shared" ref="AF135:AP135" si="89">IF(AF48&lt;=0,"  ",IF(AF48=AF$7,AF$6,0))</f>
        <v xml:space="preserve">  </v>
      </c>
      <c r="AG135" s="67" t="str">
        <f t="shared" si="89"/>
        <v xml:space="preserve">  </v>
      </c>
      <c r="AH135" s="67" t="str">
        <f t="shared" si="89"/>
        <v xml:space="preserve">  </v>
      </c>
      <c r="AI135" s="67" t="str">
        <f t="shared" si="89"/>
        <v xml:space="preserve">  </v>
      </c>
      <c r="AJ135" s="67" t="str">
        <f t="shared" si="89"/>
        <v xml:space="preserve">  </v>
      </c>
      <c r="AK135" s="67" t="str">
        <f t="shared" si="89"/>
        <v xml:space="preserve">  </v>
      </c>
      <c r="AL135" s="67" t="str">
        <f t="shared" si="89"/>
        <v xml:space="preserve">  </v>
      </c>
      <c r="AM135" s="67" t="str">
        <f t="shared" si="89"/>
        <v xml:space="preserve">  </v>
      </c>
      <c r="AN135" s="67" t="str">
        <f t="shared" si="89"/>
        <v xml:space="preserve">  </v>
      </c>
      <c r="AO135" s="67" t="str">
        <f t="shared" si="89"/>
        <v xml:space="preserve">  </v>
      </c>
      <c r="AP135" s="67" t="str">
        <f t="shared" si="89"/>
        <v xml:space="preserve">  </v>
      </c>
      <c r="AQ135" s="210">
        <f t="shared" si="77"/>
        <v>0</v>
      </c>
      <c r="AR135" s="210">
        <f t="shared" si="78"/>
        <v>0</v>
      </c>
      <c r="AS135" s="210">
        <f t="shared" si="79"/>
        <v>0</v>
      </c>
      <c r="AT135" s="210">
        <f t="shared" si="80"/>
        <v>0</v>
      </c>
      <c r="AU135" s="210">
        <f t="shared" si="81"/>
        <v>0</v>
      </c>
      <c r="BW135" s="247">
        <f t="shared" si="32"/>
        <v>0</v>
      </c>
      <c r="BX135" s="248">
        <f t="shared" si="33"/>
        <v>0</v>
      </c>
      <c r="BY135" s="249">
        <f t="shared" si="34"/>
        <v>0</v>
      </c>
      <c r="BZ135" s="250">
        <f t="shared" si="35"/>
        <v>0</v>
      </c>
      <c r="CA135" s="251">
        <f t="shared" si="36"/>
        <v>0</v>
      </c>
      <c r="CB135" s="249">
        <f t="shared" si="37"/>
        <v>0</v>
      </c>
      <c r="CC135" s="273"/>
      <c r="CD135" s="251"/>
      <c r="CE135" s="252">
        <f t="shared" si="38"/>
        <v>0</v>
      </c>
      <c r="CF135" s="253" t="str">
        <f t="shared" si="30"/>
        <v>ปรับปรุง</v>
      </c>
      <c r="CG135" s="254">
        <f t="shared" si="39"/>
        <v>3</v>
      </c>
    </row>
    <row r="136" spans="1:85" ht="14.25" customHeight="1">
      <c r="A136" s="36">
        <f t="shared" si="75"/>
        <v>41</v>
      </c>
      <c r="B136" s="36" t="str">
        <f t="shared" si="75"/>
        <v xml:space="preserve">  </v>
      </c>
      <c r="C136" s="67" t="str">
        <f t="shared" si="83"/>
        <v xml:space="preserve">  </v>
      </c>
      <c r="D136" s="67" t="str">
        <f t="shared" si="83"/>
        <v xml:space="preserve">  </v>
      </c>
      <c r="E136" s="67" t="str">
        <f t="shared" si="83"/>
        <v xml:space="preserve">  </v>
      </c>
      <c r="F136" s="67" t="str">
        <f t="shared" si="83"/>
        <v xml:space="preserve">  </v>
      </c>
      <c r="G136" s="67" t="str">
        <f t="shared" si="83"/>
        <v xml:space="preserve">  </v>
      </c>
      <c r="H136" s="67" t="str">
        <f t="shared" si="83"/>
        <v xml:space="preserve">  </v>
      </c>
      <c r="I136" s="67" t="str">
        <f t="shared" si="83"/>
        <v xml:space="preserve">  </v>
      </c>
      <c r="J136" s="67" t="str">
        <f t="shared" si="83"/>
        <v xml:space="preserve">  </v>
      </c>
      <c r="K136" s="67" t="str">
        <f t="shared" si="83"/>
        <v xml:space="preserve">  </v>
      </c>
      <c r="L136" s="67" t="str">
        <f t="shared" si="83"/>
        <v xml:space="preserve">  </v>
      </c>
      <c r="M136" s="67" t="str">
        <f t="shared" si="83"/>
        <v xml:space="preserve">  </v>
      </c>
      <c r="N136" s="67" t="str">
        <f t="shared" si="83"/>
        <v xml:space="preserve">  </v>
      </c>
      <c r="O136" s="67" t="str">
        <f t="shared" si="83"/>
        <v xml:space="preserve">  </v>
      </c>
      <c r="P136" s="67" t="str">
        <f t="shared" si="83"/>
        <v xml:space="preserve">  </v>
      </c>
      <c r="Q136" s="67" t="str">
        <f t="shared" si="83"/>
        <v xml:space="preserve">  </v>
      </c>
      <c r="R136" s="67" t="str">
        <f t="shared" si="83"/>
        <v xml:space="preserve">  </v>
      </c>
      <c r="S136" s="67" t="str">
        <f t="shared" si="83"/>
        <v xml:space="preserve">  </v>
      </c>
      <c r="T136" s="67" t="str">
        <f t="shared" si="83"/>
        <v xml:space="preserve">  </v>
      </c>
      <c r="U136" s="67" t="str">
        <f t="shared" si="83"/>
        <v xml:space="preserve">  </v>
      </c>
      <c r="V136" s="67" t="str">
        <f t="shared" si="83"/>
        <v xml:space="preserve">  </v>
      </c>
      <c r="W136" s="67" t="str">
        <f t="shared" si="83"/>
        <v xml:space="preserve">  </v>
      </c>
      <c r="X136" s="67" t="str">
        <f t="shared" si="83"/>
        <v xml:space="preserve">  </v>
      </c>
      <c r="Y136" s="67" t="str">
        <f t="shared" si="83"/>
        <v xml:space="preserve">  </v>
      </c>
      <c r="Z136" s="67" t="str">
        <f t="shared" si="83"/>
        <v xml:space="preserve">  </v>
      </c>
      <c r="AA136" s="67" t="str">
        <f t="shared" si="83"/>
        <v xml:space="preserve">  </v>
      </c>
      <c r="AB136" s="67" t="str">
        <f t="shared" si="83"/>
        <v xml:space="preserve">  </v>
      </c>
      <c r="AC136" s="67" t="str">
        <f t="shared" si="83"/>
        <v xml:space="preserve">  </v>
      </c>
      <c r="AD136" s="67" t="str">
        <f t="shared" si="83"/>
        <v xml:space="preserve">  </v>
      </c>
      <c r="AE136" s="67" t="str">
        <f t="shared" si="83"/>
        <v xml:space="preserve">  </v>
      </c>
      <c r="AF136" s="67" t="str">
        <f t="shared" ref="AF136:AP136" si="90">IF(AF49&lt;=0,"  ",IF(AF49=AF$7,AF$6,0))</f>
        <v xml:space="preserve">  </v>
      </c>
      <c r="AG136" s="67" t="str">
        <f t="shared" si="90"/>
        <v xml:space="preserve">  </v>
      </c>
      <c r="AH136" s="67" t="str">
        <f t="shared" si="90"/>
        <v xml:space="preserve">  </v>
      </c>
      <c r="AI136" s="67" t="str">
        <f t="shared" si="90"/>
        <v xml:space="preserve">  </v>
      </c>
      <c r="AJ136" s="67" t="str">
        <f t="shared" si="90"/>
        <v xml:space="preserve">  </v>
      </c>
      <c r="AK136" s="67" t="str">
        <f t="shared" si="90"/>
        <v xml:space="preserve">  </v>
      </c>
      <c r="AL136" s="67" t="str">
        <f t="shared" si="90"/>
        <v xml:space="preserve">  </v>
      </c>
      <c r="AM136" s="67" t="str">
        <f t="shared" si="90"/>
        <v xml:space="preserve">  </v>
      </c>
      <c r="AN136" s="67" t="str">
        <f t="shared" si="90"/>
        <v xml:space="preserve">  </v>
      </c>
      <c r="AO136" s="67" t="str">
        <f t="shared" si="90"/>
        <v xml:space="preserve">  </v>
      </c>
      <c r="AP136" s="67" t="str">
        <f t="shared" si="90"/>
        <v xml:space="preserve">  </v>
      </c>
      <c r="AQ136" s="210">
        <f t="shared" si="77"/>
        <v>0</v>
      </c>
      <c r="AR136" s="210">
        <f t="shared" si="78"/>
        <v>0</v>
      </c>
      <c r="AS136" s="210">
        <f t="shared" si="79"/>
        <v>0</v>
      </c>
      <c r="AT136" s="210">
        <f t="shared" si="80"/>
        <v>0</v>
      </c>
      <c r="AU136" s="210">
        <f t="shared" si="81"/>
        <v>0</v>
      </c>
      <c r="BW136" s="247">
        <f t="shared" si="32"/>
        <v>0</v>
      </c>
      <c r="BX136" s="248">
        <f t="shared" si="33"/>
        <v>0</v>
      </c>
      <c r="BY136" s="249">
        <f t="shared" si="34"/>
        <v>0</v>
      </c>
      <c r="BZ136" s="250">
        <f t="shared" si="35"/>
        <v>0</v>
      </c>
      <c r="CA136" s="251">
        <f t="shared" si="36"/>
        <v>0</v>
      </c>
      <c r="CB136" s="249">
        <f t="shared" si="37"/>
        <v>0</v>
      </c>
      <c r="CC136" s="273"/>
      <c r="CD136" s="251"/>
      <c r="CE136" s="252">
        <f t="shared" si="38"/>
        <v>0</v>
      </c>
      <c r="CF136" s="253" t="str">
        <f t="shared" si="30"/>
        <v>ปรับปรุง</v>
      </c>
      <c r="CG136" s="254">
        <f t="shared" si="39"/>
        <v>3</v>
      </c>
    </row>
    <row r="137" spans="1:85" ht="14.25" customHeight="1">
      <c r="A137" s="36">
        <f t="shared" si="75"/>
        <v>42</v>
      </c>
      <c r="B137" s="36" t="str">
        <f t="shared" si="75"/>
        <v xml:space="preserve">  </v>
      </c>
      <c r="C137" s="67" t="str">
        <f t="shared" si="83"/>
        <v xml:space="preserve">  </v>
      </c>
      <c r="D137" s="67" t="str">
        <f t="shared" si="83"/>
        <v xml:space="preserve">  </v>
      </c>
      <c r="E137" s="67" t="str">
        <f t="shared" si="83"/>
        <v xml:space="preserve">  </v>
      </c>
      <c r="F137" s="67" t="str">
        <f t="shared" si="83"/>
        <v xml:space="preserve">  </v>
      </c>
      <c r="G137" s="67" t="str">
        <f t="shared" si="83"/>
        <v xml:space="preserve">  </v>
      </c>
      <c r="H137" s="67" t="str">
        <f t="shared" si="83"/>
        <v xml:space="preserve">  </v>
      </c>
      <c r="I137" s="67" t="str">
        <f t="shared" si="83"/>
        <v xml:space="preserve">  </v>
      </c>
      <c r="J137" s="67" t="str">
        <f t="shared" si="83"/>
        <v xml:space="preserve">  </v>
      </c>
      <c r="K137" s="67" t="str">
        <f t="shared" si="83"/>
        <v xml:space="preserve">  </v>
      </c>
      <c r="L137" s="67" t="str">
        <f t="shared" si="83"/>
        <v xml:space="preserve">  </v>
      </c>
      <c r="M137" s="67" t="str">
        <f t="shared" si="83"/>
        <v xml:space="preserve">  </v>
      </c>
      <c r="N137" s="67" t="str">
        <f t="shared" si="83"/>
        <v xml:space="preserve">  </v>
      </c>
      <c r="O137" s="67" t="str">
        <f t="shared" si="83"/>
        <v xml:space="preserve">  </v>
      </c>
      <c r="P137" s="67" t="str">
        <f t="shared" si="83"/>
        <v xml:space="preserve">  </v>
      </c>
      <c r="Q137" s="67" t="str">
        <f t="shared" si="83"/>
        <v xml:space="preserve">  </v>
      </c>
      <c r="R137" s="67" t="str">
        <f t="shared" si="83"/>
        <v xml:space="preserve">  </v>
      </c>
      <c r="S137" s="67" t="str">
        <f t="shared" si="83"/>
        <v xml:space="preserve">  </v>
      </c>
      <c r="T137" s="67" t="str">
        <f t="shared" si="83"/>
        <v xml:space="preserve">  </v>
      </c>
      <c r="U137" s="67" t="str">
        <f t="shared" si="83"/>
        <v xml:space="preserve">  </v>
      </c>
      <c r="V137" s="67" t="str">
        <f t="shared" si="83"/>
        <v xml:space="preserve">  </v>
      </c>
      <c r="W137" s="67" t="str">
        <f t="shared" si="83"/>
        <v xml:space="preserve">  </v>
      </c>
      <c r="X137" s="67" t="str">
        <f t="shared" si="83"/>
        <v xml:space="preserve">  </v>
      </c>
      <c r="Y137" s="67" t="str">
        <f t="shared" si="83"/>
        <v xml:space="preserve">  </v>
      </c>
      <c r="Z137" s="67" t="str">
        <f t="shared" si="83"/>
        <v xml:space="preserve">  </v>
      </c>
      <c r="AA137" s="67" t="str">
        <f>IF(AA50&lt;=0,"  ",IF(AA50=AA$7,AA$6,0))</f>
        <v xml:space="preserve">  </v>
      </c>
      <c r="AB137" s="67" t="str">
        <f>IF(AB50&lt;=0,"  ",IF(AB50=AB$7,AB$6,0))</f>
        <v xml:space="preserve">  </v>
      </c>
      <c r="AC137" s="67" t="str">
        <f>IF(AC50&lt;=0,"  ",IF(AC50=AC$7,AC$6,0))</f>
        <v xml:space="preserve">  </v>
      </c>
      <c r="AD137" s="67" t="str">
        <f>IF(AD50&lt;=0,"  ",IF(AD50=AD$7,AD$6,0))</f>
        <v xml:space="preserve">  </v>
      </c>
      <c r="AE137" s="67" t="str">
        <f>IF(AE50&lt;=0,"  ",IF(AE50=AE$7,AE$6,0))</f>
        <v xml:space="preserve">  </v>
      </c>
      <c r="AF137" s="67" t="str">
        <f t="shared" ref="AF137:AP137" si="91">IF(AF50&lt;=0,"  ",IF(AF50=AF$7,AF$6,0))</f>
        <v xml:space="preserve">  </v>
      </c>
      <c r="AG137" s="67" t="str">
        <f t="shared" si="91"/>
        <v xml:space="preserve">  </v>
      </c>
      <c r="AH137" s="67" t="str">
        <f t="shared" si="91"/>
        <v xml:space="preserve">  </v>
      </c>
      <c r="AI137" s="67" t="str">
        <f t="shared" si="91"/>
        <v xml:space="preserve">  </v>
      </c>
      <c r="AJ137" s="67" t="str">
        <f t="shared" si="91"/>
        <v xml:space="preserve">  </v>
      </c>
      <c r="AK137" s="67" t="str">
        <f t="shared" si="91"/>
        <v xml:space="preserve">  </v>
      </c>
      <c r="AL137" s="67" t="str">
        <f t="shared" si="91"/>
        <v xml:space="preserve">  </v>
      </c>
      <c r="AM137" s="67" t="str">
        <f t="shared" si="91"/>
        <v xml:space="preserve">  </v>
      </c>
      <c r="AN137" s="67" t="str">
        <f t="shared" si="91"/>
        <v xml:space="preserve">  </v>
      </c>
      <c r="AO137" s="67" t="str">
        <f t="shared" si="91"/>
        <v xml:space="preserve">  </v>
      </c>
      <c r="AP137" s="67" t="str">
        <f t="shared" si="91"/>
        <v xml:space="preserve">  </v>
      </c>
      <c r="AQ137" s="210">
        <f t="shared" si="77"/>
        <v>0</v>
      </c>
      <c r="AR137" s="210">
        <f t="shared" si="78"/>
        <v>0</v>
      </c>
      <c r="AS137" s="210">
        <f t="shared" si="79"/>
        <v>0</v>
      </c>
      <c r="AT137" s="210">
        <f t="shared" si="80"/>
        <v>0</v>
      </c>
      <c r="AU137" s="210">
        <f t="shared" si="81"/>
        <v>0</v>
      </c>
      <c r="BW137" s="247">
        <f t="shared" si="32"/>
        <v>0</v>
      </c>
      <c r="BX137" s="248">
        <f t="shared" si="33"/>
        <v>0</v>
      </c>
      <c r="BY137" s="249">
        <f t="shared" si="34"/>
        <v>0</v>
      </c>
      <c r="BZ137" s="250">
        <f t="shared" si="35"/>
        <v>0</v>
      </c>
      <c r="CA137" s="251">
        <f t="shared" si="36"/>
        <v>0</v>
      </c>
      <c r="CB137" s="249">
        <f t="shared" si="37"/>
        <v>0</v>
      </c>
      <c r="CC137" s="273"/>
      <c r="CD137" s="251"/>
      <c r="CE137" s="252">
        <f t="shared" si="38"/>
        <v>0</v>
      </c>
      <c r="CF137" s="253" t="str">
        <f t="shared" si="30"/>
        <v>ปรับปรุง</v>
      </c>
      <c r="CG137" s="254">
        <f t="shared" si="39"/>
        <v>3</v>
      </c>
    </row>
    <row r="138" spans="1:85" ht="14.25" customHeight="1">
      <c r="A138" s="36">
        <f t="shared" si="75"/>
        <v>43</v>
      </c>
      <c r="B138" s="36" t="str">
        <f t="shared" si="75"/>
        <v xml:space="preserve">  </v>
      </c>
      <c r="C138" s="67" t="str">
        <f t="shared" ref="C138:AE145" si="92">IF(C51&lt;=0,"  ",IF(C51=C$7,C$6,0))</f>
        <v xml:space="preserve">  </v>
      </c>
      <c r="D138" s="67" t="str">
        <f t="shared" si="92"/>
        <v xml:space="preserve">  </v>
      </c>
      <c r="E138" s="67" t="str">
        <f t="shared" si="92"/>
        <v xml:space="preserve">  </v>
      </c>
      <c r="F138" s="67" t="str">
        <f t="shared" si="92"/>
        <v xml:space="preserve">  </v>
      </c>
      <c r="G138" s="67" t="str">
        <f t="shared" si="92"/>
        <v xml:space="preserve">  </v>
      </c>
      <c r="H138" s="67" t="str">
        <f t="shared" si="92"/>
        <v xml:space="preserve">  </v>
      </c>
      <c r="I138" s="67" t="str">
        <f t="shared" si="92"/>
        <v xml:space="preserve">  </v>
      </c>
      <c r="J138" s="67" t="str">
        <f t="shared" si="92"/>
        <v xml:space="preserve">  </v>
      </c>
      <c r="K138" s="67" t="str">
        <f t="shared" si="92"/>
        <v xml:space="preserve">  </v>
      </c>
      <c r="L138" s="67" t="str">
        <f t="shared" si="92"/>
        <v xml:space="preserve">  </v>
      </c>
      <c r="M138" s="67" t="str">
        <f t="shared" si="92"/>
        <v xml:space="preserve">  </v>
      </c>
      <c r="N138" s="67" t="str">
        <f t="shared" si="92"/>
        <v xml:space="preserve">  </v>
      </c>
      <c r="O138" s="67" t="str">
        <f t="shared" si="92"/>
        <v xml:space="preserve">  </v>
      </c>
      <c r="P138" s="67" t="str">
        <f t="shared" si="92"/>
        <v xml:space="preserve">  </v>
      </c>
      <c r="Q138" s="67" t="str">
        <f t="shared" si="92"/>
        <v xml:space="preserve">  </v>
      </c>
      <c r="R138" s="67" t="str">
        <f t="shared" si="92"/>
        <v xml:space="preserve">  </v>
      </c>
      <c r="S138" s="67" t="str">
        <f t="shared" si="92"/>
        <v xml:space="preserve">  </v>
      </c>
      <c r="T138" s="67" t="str">
        <f t="shared" si="92"/>
        <v xml:space="preserve">  </v>
      </c>
      <c r="U138" s="67" t="str">
        <f t="shared" si="92"/>
        <v xml:space="preserve">  </v>
      </c>
      <c r="V138" s="67" t="str">
        <f t="shared" si="92"/>
        <v xml:space="preserve">  </v>
      </c>
      <c r="W138" s="67" t="str">
        <f t="shared" si="92"/>
        <v xml:space="preserve">  </v>
      </c>
      <c r="X138" s="67" t="str">
        <f t="shared" si="92"/>
        <v xml:space="preserve">  </v>
      </c>
      <c r="Y138" s="67" t="str">
        <f t="shared" si="92"/>
        <v xml:space="preserve">  </v>
      </c>
      <c r="Z138" s="67" t="str">
        <f t="shared" si="92"/>
        <v xml:space="preserve">  </v>
      </c>
      <c r="AA138" s="67" t="str">
        <f t="shared" si="92"/>
        <v xml:space="preserve">  </v>
      </c>
      <c r="AB138" s="67" t="str">
        <f t="shared" si="92"/>
        <v xml:space="preserve">  </v>
      </c>
      <c r="AC138" s="67" t="str">
        <f t="shared" si="92"/>
        <v xml:space="preserve">  </v>
      </c>
      <c r="AD138" s="67" t="str">
        <f t="shared" si="92"/>
        <v xml:space="preserve">  </v>
      </c>
      <c r="AE138" s="67" t="str">
        <f t="shared" si="92"/>
        <v xml:space="preserve">  </v>
      </c>
      <c r="AF138" s="67" t="str">
        <f t="shared" ref="AF138:AP138" si="93">IF(AF51&lt;=0,"  ",IF(AF51=AF$7,AF$6,0))</f>
        <v xml:space="preserve">  </v>
      </c>
      <c r="AG138" s="67" t="str">
        <f t="shared" si="93"/>
        <v xml:space="preserve">  </v>
      </c>
      <c r="AH138" s="67" t="str">
        <f t="shared" si="93"/>
        <v xml:space="preserve">  </v>
      </c>
      <c r="AI138" s="67" t="str">
        <f t="shared" si="93"/>
        <v xml:space="preserve">  </v>
      </c>
      <c r="AJ138" s="67" t="str">
        <f t="shared" si="93"/>
        <v xml:space="preserve">  </v>
      </c>
      <c r="AK138" s="67" t="str">
        <f t="shared" si="93"/>
        <v xml:space="preserve">  </v>
      </c>
      <c r="AL138" s="67" t="str">
        <f t="shared" si="93"/>
        <v xml:space="preserve">  </v>
      </c>
      <c r="AM138" s="67" t="str">
        <f t="shared" si="93"/>
        <v xml:space="preserve">  </v>
      </c>
      <c r="AN138" s="67" t="str">
        <f t="shared" si="93"/>
        <v xml:space="preserve">  </v>
      </c>
      <c r="AO138" s="67" t="str">
        <f t="shared" si="93"/>
        <v xml:space="preserve">  </v>
      </c>
      <c r="AP138" s="67" t="str">
        <f t="shared" si="93"/>
        <v xml:space="preserve">  </v>
      </c>
      <c r="AQ138" s="210">
        <f t="shared" si="77"/>
        <v>0</v>
      </c>
      <c r="AR138" s="210">
        <f t="shared" si="78"/>
        <v>0</v>
      </c>
      <c r="AS138" s="210">
        <f t="shared" si="79"/>
        <v>0</v>
      </c>
      <c r="AT138" s="210">
        <f t="shared" si="80"/>
        <v>0</v>
      </c>
      <c r="AU138" s="210">
        <f t="shared" si="81"/>
        <v>0</v>
      </c>
      <c r="BW138" s="247">
        <f t="shared" si="32"/>
        <v>0</v>
      </c>
      <c r="BX138" s="248">
        <f t="shared" si="33"/>
        <v>0</v>
      </c>
      <c r="BY138" s="249">
        <f t="shared" si="34"/>
        <v>0</v>
      </c>
      <c r="BZ138" s="250">
        <f t="shared" si="35"/>
        <v>0</v>
      </c>
      <c r="CA138" s="251">
        <f t="shared" si="36"/>
        <v>0</v>
      </c>
      <c r="CB138" s="249">
        <f t="shared" si="37"/>
        <v>0</v>
      </c>
      <c r="CC138" s="273"/>
      <c r="CD138" s="251"/>
      <c r="CE138" s="252">
        <f t="shared" si="38"/>
        <v>0</v>
      </c>
      <c r="CF138" s="253" t="str">
        <f t="shared" si="30"/>
        <v>ปรับปรุง</v>
      </c>
      <c r="CG138" s="254">
        <f t="shared" si="39"/>
        <v>3</v>
      </c>
    </row>
    <row r="139" spans="1:85" ht="14.25" customHeight="1">
      <c r="A139" s="36">
        <f t="shared" si="75"/>
        <v>44</v>
      </c>
      <c r="B139" s="36" t="str">
        <f t="shared" si="75"/>
        <v xml:space="preserve">  </v>
      </c>
      <c r="C139" s="67" t="str">
        <f t="shared" si="92"/>
        <v xml:space="preserve">  </v>
      </c>
      <c r="D139" s="67" t="str">
        <f t="shared" si="92"/>
        <v xml:space="preserve">  </v>
      </c>
      <c r="E139" s="67" t="str">
        <f t="shared" si="92"/>
        <v xml:space="preserve">  </v>
      </c>
      <c r="F139" s="67" t="str">
        <f t="shared" si="92"/>
        <v xml:space="preserve">  </v>
      </c>
      <c r="G139" s="67" t="str">
        <f t="shared" si="92"/>
        <v xml:space="preserve">  </v>
      </c>
      <c r="H139" s="67" t="str">
        <f t="shared" si="92"/>
        <v xml:space="preserve">  </v>
      </c>
      <c r="I139" s="67" t="str">
        <f t="shared" si="92"/>
        <v xml:space="preserve">  </v>
      </c>
      <c r="J139" s="67" t="str">
        <f t="shared" si="92"/>
        <v xml:space="preserve">  </v>
      </c>
      <c r="K139" s="67" t="str">
        <f t="shared" si="92"/>
        <v xml:space="preserve">  </v>
      </c>
      <c r="L139" s="67" t="str">
        <f t="shared" si="92"/>
        <v xml:space="preserve">  </v>
      </c>
      <c r="M139" s="67" t="str">
        <f t="shared" si="92"/>
        <v xml:space="preserve">  </v>
      </c>
      <c r="N139" s="67" t="str">
        <f t="shared" si="92"/>
        <v xml:space="preserve">  </v>
      </c>
      <c r="O139" s="67" t="str">
        <f t="shared" si="92"/>
        <v xml:space="preserve">  </v>
      </c>
      <c r="P139" s="67" t="str">
        <f t="shared" si="92"/>
        <v xml:space="preserve">  </v>
      </c>
      <c r="Q139" s="67" t="str">
        <f t="shared" si="92"/>
        <v xml:space="preserve">  </v>
      </c>
      <c r="R139" s="67" t="str">
        <f t="shared" si="92"/>
        <v xml:space="preserve">  </v>
      </c>
      <c r="S139" s="67" t="str">
        <f t="shared" si="92"/>
        <v xml:space="preserve">  </v>
      </c>
      <c r="T139" s="67" t="str">
        <f t="shared" si="92"/>
        <v xml:space="preserve">  </v>
      </c>
      <c r="U139" s="67" t="str">
        <f t="shared" si="92"/>
        <v xml:space="preserve">  </v>
      </c>
      <c r="V139" s="67" t="str">
        <f t="shared" si="92"/>
        <v xml:space="preserve">  </v>
      </c>
      <c r="W139" s="67" t="str">
        <f t="shared" si="92"/>
        <v xml:space="preserve">  </v>
      </c>
      <c r="X139" s="67" t="str">
        <f t="shared" si="92"/>
        <v xml:space="preserve">  </v>
      </c>
      <c r="Y139" s="67" t="str">
        <f t="shared" si="92"/>
        <v xml:space="preserve">  </v>
      </c>
      <c r="Z139" s="67" t="str">
        <f t="shared" si="92"/>
        <v xml:space="preserve">  </v>
      </c>
      <c r="AA139" s="67" t="str">
        <f t="shared" si="92"/>
        <v xml:space="preserve">  </v>
      </c>
      <c r="AB139" s="67" t="str">
        <f t="shared" si="92"/>
        <v xml:space="preserve">  </v>
      </c>
      <c r="AC139" s="67" t="str">
        <f t="shared" si="92"/>
        <v xml:space="preserve">  </v>
      </c>
      <c r="AD139" s="67" t="str">
        <f t="shared" si="92"/>
        <v xml:space="preserve">  </v>
      </c>
      <c r="AE139" s="67" t="str">
        <f t="shared" si="92"/>
        <v xml:space="preserve">  </v>
      </c>
      <c r="AF139" s="67" t="str">
        <f t="shared" ref="AF139:AP139" si="94">IF(AF52&lt;=0,"  ",IF(AF52=AF$7,AF$6,0))</f>
        <v xml:space="preserve">  </v>
      </c>
      <c r="AG139" s="67" t="str">
        <f t="shared" si="94"/>
        <v xml:space="preserve">  </v>
      </c>
      <c r="AH139" s="67" t="str">
        <f t="shared" si="94"/>
        <v xml:space="preserve">  </v>
      </c>
      <c r="AI139" s="67" t="str">
        <f t="shared" si="94"/>
        <v xml:space="preserve">  </v>
      </c>
      <c r="AJ139" s="67" t="str">
        <f t="shared" si="94"/>
        <v xml:space="preserve">  </v>
      </c>
      <c r="AK139" s="67" t="str">
        <f t="shared" si="94"/>
        <v xml:space="preserve">  </v>
      </c>
      <c r="AL139" s="67" t="str">
        <f t="shared" si="94"/>
        <v xml:space="preserve">  </v>
      </c>
      <c r="AM139" s="67" t="str">
        <f t="shared" si="94"/>
        <v xml:space="preserve">  </v>
      </c>
      <c r="AN139" s="67" t="str">
        <f t="shared" si="94"/>
        <v xml:space="preserve">  </v>
      </c>
      <c r="AO139" s="67" t="str">
        <f t="shared" si="94"/>
        <v xml:space="preserve">  </v>
      </c>
      <c r="AP139" s="67" t="str">
        <f t="shared" si="94"/>
        <v xml:space="preserve">  </v>
      </c>
      <c r="AQ139" s="210">
        <f t="shared" si="77"/>
        <v>0</v>
      </c>
      <c r="AR139" s="210">
        <f t="shared" si="78"/>
        <v>0</v>
      </c>
      <c r="AS139" s="210">
        <f t="shared" si="79"/>
        <v>0</v>
      </c>
      <c r="AT139" s="210">
        <f t="shared" si="80"/>
        <v>0</v>
      </c>
      <c r="AU139" s="210">
        <f t="shared" si="81"/>
        <v>0</v>
      </c>
      <c r="BW139" s="247">
        <f t="shared" si="32"/>
        <v>0</v>
      </c>
      <c r="BX139" s="248">
        <f t="shared" si="33"/>
        <v>0</v>
      </c>
      <c r="BY139" s="249">
        <f t="shared" si="34"/>
        <v>0</v>
      </c>
      <c r="BZ139" s="250">
        <f t="shared" si="35"/>
        <v>0</v>
      </c>
      <c r="CA139" s="251">
        <f t="shared" si="36"/>
        <v>0</v>
      </c>
      <c r="CB139" s="249">
        <f t="shared" si="37"/>
        <v>0</v>
      </c>
      <c r="CC139" s="273"/>
      <c r="CD139" s="251"/>
      <c r="CE139" s="252">
        <f t="shared" si="38"/>
        <v>0</v>
      </c>
      <c r="CF139" s="253" t="str">
        <f t="shared" si="30"/>
        <v>ปรับปรุง</v>
      </c>
      <c r="CG139" s="254">
        <f t="shared" si="39"/>
        <v>3</v>
      </c>
    </row>
    <row r="140" spans="1:85" ht="14.25" customHeight="1">
      <c r="A140" s="36">
        <f t="shared" si="75"/>
        <v>45</v>
      </c>
      <c r="B140" s="36" t="str">
        <f t="shared" si="75"/>
        <v xml:space="preserve">  </v>
      </c>
      <c r="C140" s="67" t="str">
        <f t="shared" si="92"/>
        <v xml:space="preserve">  </v>
      </c>
      <c r="D140" s="67" t="str">
        <f t="shared" si="92"/>
        <v xml:space="preserve">  </v>
      </c>
      <c r="E140" s="67" t="str">
        <f t="shared" si="92"/>
        <v xml:space="preserve">  </v>
      </c>
      <c r="F140" s="67" t="str">
        <f t="shared" si="92"/>
        <v xml:space="preserve">  </v>
      </c>
      <c r="G140" s="67" t="str">
        <f t="shared" si="92"/>
        <v xml:space="preserve">  </v>
      </c>
      <c r="H140" s="67" t="str">
        <f t="shared" si="92"/>
        <v xml:space="preserve">  </v>
      </c>
      <c r="I140" s="67" t="str">
        <f t="shared" si="92"/>
        <v xml:space="preserve">  </v>
      </c>
      <c r="J140" s="67" t="str">
        <f t="shared" si="92"/>
        <v xml:space="preserve">  </v>
      </c>
      <c r="K140" s="67" t="str">
        <f t="shared" si="92"/>
        <v xml:space="preserve">  </v>
      </c>
      <c r="L140" s="67" t="str">
        <f t="shared" si="92"/>
        <v xml:space="preserve">  </v>
      </c>
      <c r="M140" s="67" t="str">
        <f t="shared" si="92"/>
        <v xml:space="preserve">  </v>
      </c>
      <c r="N140" s="67" t="str">
        <f t="shared" si="92"/>
        <v xml:space="preserve">  </v>
      </c>
      <c r="O140" s="67" t="str">
        <f t="shared" si="92"/>
        <v xml:space="preserve">  </v>
      </c>
      <c r="P140" s="67" t="str">
        <f t="shared" si="92"/>
        <v xml:space="preserve">  </v>
      </c>
      <c r="Q140" s="67" t="str">
        <f t="shared" si="92"/>
        <v xml:space="preserve">  </v>
      </c>
      <c r="R140" s="67" t="str">
        <f t="shared" si="92"/>
        <v xml:space="preserve">  </v>
      </c>
      <c r="S140" s="67" t="str">
        <f t="shared" si="92"/>
        <v xml:space="preserve">  </v>
      </c>
      <c r="T140" s="67" t="str">
        <f t="shared" si="92"/>
        <v xml:space="preserve">  </v>
      </c>
      <c r="U140" s="67" t="str">
        <f t="shared" si="92"/>
        <v xml:space="preserve">  </v>
      </c>
      <c r="V140" s="67" t="str">
        <f t="shared" si="92"/>
        <v xml:space="preserve">  </v>
      </c>
      <c r="W140" s="67" t="str">
        <f t="shared" si="92"/>
        <v xml:space="preserve">  </v>
      </c>
      <c r="X140" s="67" t="str">
        <f t="shared" si="92"/>
        <v xml:space="preserve">  </v>
      </c>
      <c r="Y140" s="67" t="str">
        <f t="shared" si="92"/>
        <v xml:space="preserve">  </v>
      </c>
      <c r="Z140" s="67" t="str">
        <f t="shared" si="92"/>
        <v xml:space="preserve">  </v>
      </c>
      <c r="AA140" s="67" t="str">
        <f t="shared" si="92"/>
        <v xml:space="preserve">  </v>
      </c>
      <c r="AB140" s="67" t="str">
        <f t="shared" si="92"/>
        <v xml:space="preserve">  </v>
      </c>
      <c r="AC140" s="67" t="str">
        <f t="shared" si="92"/>
        <v xml:space="preserve">  </v>
      </c>
      <c r="AD140" s="67" t="str">
        <f t="shared" si="92"/>
        <v xml:space="preserve">  </v>
      </c>
      <c r="AE140" s="67" t="str">
        <f t="shared" si="92"/>
        <v xml:space="preserve">  </v>
      </c>
      <c r="AF140" s="67" t="str">
        <f t="shared" ref="AF140:AP140" si="95">IF(AF53&lt;=0,"  ",IF(AF53=AF$7,AF$6,0))</f>
        <v xml:space="preserve">  </v>
      </c>
      <c r="AG140" s="67" t="str">
        <f t="shared" si="95"/>
        <v xml:space="preserve">  </v>
      </c>
      <c r="AH140" s="67" t="str">
        <f t="shared" si="95"/>
        <v xml:space="preserve">  </v>
      </c>
      <c r="AI140" s="67" t="str">
        <f t="shared" si="95"/>
        <v xml:space="preserve">  </v>
      </c>
      <c r="AJ140" s="67" t="str">
        <f t="shared" si="95"/>
        <v xml:space="preserve">  </v>
      </c>
      <c r="AK140" s="67" t="str">
        <f t="shared" si="95"/>
        <v xml:space="preserve">  </v>
      </c>
      <c r="AL140" s="67" t="str">
        <f t="shared" si="95"/>
        <v xml:space="preserve">  </v>
      </c>
      <c r="AM140" s="67" t="str">
        <f t="shared" si="95"/>
        <v xml:space="preserve">  </v>
      </c>
      <c r="AN140" s="67" t="str">
        <f t="shared" si="95"/>
        <v xml:space="preserve">  </v>
      </c>
      <c r="AO140" s="67" t="str">
        <f t="shared" si="95"/>
        <v xml:space="preserve">  </v>
      </c>
      <c r="AP140" s="67" t="str">
        <f t="shared" si="95"/>
        <v xml:space="preserve">  </v>
      </c>
      <c r="AQ140" s="210">
        <f t="shared" si="77"/>
        <v>0</v>
      </c>
      <c r="AR140" s="210">
        <f t="shared" si="78"/>
        <v>0</v>
      </c>
      <c r="AS140" s="210">
        <f t="shared" si="79"/>
        <v>0</v>
      </c>
      <c r="AT140" s="210">
        <f t="shared" si="80"/>
        <v>0</v>
      </c>
      <c r="AU140" s="210">
        <f t="shared" si="81"/>
        <v>0</v>
      </c>
      <c r="BW140" s="247">
        <f t="shared" si="32"/>
        <v>0</v>
      </c>
      <c r="BX140" s="248">
        <f t="shared" si="33"/>
        <v>0</v>
      </c>
      <c r="BY140" s="249">
        <f t="shared" si="34"/>
        <v>0</v>
      </c>
      <c r="BZ140" s="250">
        <f t="shared" si="35"/>
        <v>0</v>
      </c>
      <c r="CA140" s="251">
        <f t="shared" si="36"/>
        <v>0</v>
      </c>
      <c r="CB140" s="249">
        <f t="shared" si="37"/>
        <v>0</v>
      </c>
      <c r="CC140" s="273"/>
      <c r="CD140" s="251"/>
      <c r="CE140" s="252">
        <f t="shared" si="38"/>
        <v>0</v>
      </c>
      <c r="CF140" s="253" t="str">
        <f t="shared" si="30"/>
        <v>ปรับปรุง</v>
      </c>
      <c r="CG140" s="254">
        <f t="shared" si="39"/>
        <v>3</v>
      </c>
    </row>
    <row r="141" spans="1:85" ht="14.25" customHeight="1">
      <c r="A141" s="36">
        <f t="shared" si="75"/>
        <v>46</v>
      </c>
      <c r="B141" s="36" t="str">
        <f t="shared" si="75"/>
        <v xml:space="preserve">  </v>
      </c>
      <c r="C141" s="67" t="str">
        <f t="shared" si="92"/>
        <v xml:space="preserve">  </v>
      </c>
      <c r="D141" s="67" t="str">
        <f t="shared" si="92"/>
        <v xml:space="preserve">  </v>
      </c>
      <c r="E141" s="67" t="str">
        <f t="shared" si="92"/>
        <v xml:space="preserve">  </v>
      </c>
      <c r="F141" s="67" t="str">
        <f t="shared" si="92"/>
        <v xml:space="preserve">  </v>
      </c>
      <c r="G141" s="67" t="str">
        <f t="shared" si="92"/>
        <v xml:space="preserve">  </v>
      </c>
      <c r="H141" s="67" t="str">
        <f t="shared" si="92"/>
        <v xml:space="preserve">  </v>
      </c>
      <c r="I141" s="67" t="str">
        <f t="shared" si="92"/>
        <v xml:space="preserve">  </v>
      </c>
      <c r="J141" s="67" t="str">
        <f t="shared" si="92"/>
        <v xml:space="preserve">  </v>
      </c>
      <c r="K141" s="67" t="str">
        <f t="shared" si="92"/>
        <v xml:space="preserve">  </v>
      </c>
      <c r="L141" s="67" t="str">
        <f t="shared" si="92"/>
        <v xml:space="preserve">  </v>
      </c>
      <c r="M141" s="67" t="str">
        <f t="shared" si="92"/>
        <v xml:space="preserve">  </v>
      </c>
      <c r="N141" s="67" t="str">
        <f t="shared" si="92"/>
        <v xml:space="preserve">  </v>
      </c>
      <c r="O141" s="67" t="str">
        <f t="shared" si="92"/>
        <v xml:space="preserve">  </v>
      </c>
      <c r="P141" s="67" t="str">
        <f t="shared" si="92"/>
        <v xml:space="preserve">  </v>
      </c>
      <c r="Q141" s="67" t="str">
        <f t="shared" si="92"/>
        <v xml:space="preserve">  </v>
      </c>
      <c r="R141" s="67" t="str">
        <f t="shared" si="92"/>
        <v xml:space="preserve">  </v>
      </c>
      <c r="S141" s="67" t="str">
        <f t="shared" si="92"/>
        <v xml:space="preserve">  </v>
      </c>
      <c r="T141" s="67" t="str">
        <f t="shared" si="92"/>
        <v xml:space="preserve">  </v>
      </c>
      <c r="U141" s="67" t="str">
        <f t="shared" si="92"/>
        <v xml:space="preserve">  </v>
      </c>
      <c r="V141" s="67" t="str">
        <f t="shared" si="92"/>
        <v xml:space="preserve">  </v>
      </c>
      <c r="W141" s="67" t="str">
        <f t="shared" si="92"/>
        <v xml:space="preserve">  </v>
      </c>
      <c r="X141" s="67" t="str">
        <f t="shared" si="92"/>
        <v xml:space="preserve">  </v>
      </c>
      <c r="Y141" s="67" t="str">
        <f t="shared" si="92"/>
        <v xml:space="preserve">  </v>
      </c>
      <c r="Z141" s="67" t="str">
        <f t="shared" si="92"/>
        <v xml:space="preserve">  </v>
      </c>
      <c r="AA141" s="67" t="str">
        <f t="shared" si="92"/>
        <v xml:space="preserve">  </v>
      </c>
      <c r="AB141" s="67" t="str">
        <f t="shared" si="92"/>
        <v xml:space="preserve">  </v>
      </c>
      <c r="AC141" s="67" t="str">
        <f t="shared" si="92"/>
        <v xml:space="preserve">  </v>
      </c>
      <c r="AD141" s="67" t="str">
        <f t="shared" si="92"/>
        <v xml:space="preserve">  </v>
      </c>
      <c r="AE141" s="67" t="str">
        <f t="shared" si="92"/>
        <v xml:space="preserve">  </v>
      </c>
      <c r="AF141" s="67" t="str">
        <f t="shared" ref="AF141:AP141" si="96">IF(AF54&lt;=0,"  ",IF(AF54=AF$7,AF$6,0))</f>
        <v xml:space="preserve">  </v>
      </c>
      <c r="AG141" s="67" t="str">
        <f t="shared" si="96"/>
        <v xml:space="preserve">  </v>
      </c>
      <c r="AH141" s="67" t="str">
        <f t="shared" si="96"/>
        <v xml:space="preserve">  </v>
      </c>
      <c r="AI141" s="67" t="str">
        <f t="shared" si="96"/>
        <v xml:space="preserve">  </v>
      </c>
      <c r="AJ141" s="67" t="str">
        <f t="shared" si="96"/>
        <v xml:space="preserve">  </v>
      </c>
      <c r="AK141" s="67" t="str">
        <f t="shared" si="96"/>
        <v xml:space="preserve">  </v>
      </c>
      <c r="AL141" s="67" t="str">
        <f t="shared" si="96"/>
        <v xml:space="preserve">  </v>
      </c>
      <c r="AM141" s="67" t="str">
        <f t="shared" si="96"/>
        <v xml:space="preserve">  </v>
      </c>
      <c r="AN141" s="67" t="str">
        <f t="shared" si="96"/>
        <v xml:space="preserve">  </v>
      </c>
      <c r="AO141" s="67" t="str">
        <f t="shared" si="96"/>
        <v xml:space="preserve">  </v>
      </c>
      <c r="AP141" s="67" t="str">
        <f t="shared" si="96"/>
        <v xml:space="preserve">  </v>
      </c>
      <c r="AQ141" s="210">
        <f t="shared" si="77"/>
        <v>0</v>
      </c>
      <c r="AR141" s="210">
        <f t="shared" si="78"/>
        <v>0</v>
      </c>
      <c r="AS141" s="210">
        <f t="shared" si="79"/>
        <v>0</v>
      </c>
      <c r="AT141" s="210">
        <f t="shared" si="80"/>
        <v>0</v>
      </c>
      <c r="AU141" s="210">
        <f t="shared" si="81"/>
        <v>0</v>
      </c>
      <c r="BW141" s="247">
        <f t="shared" si="32"/>
        <v>0</v>
      </c>
      <c r="BX141" s="248">
        <f t="shared" si="33"/>
        <v>0</v>
      </c>
      <c r="BY141" s="249">
        <f t="shared" si="34"/>
        <v>0</v>
      </c>
      <c r="BZ141" s="250">
        <f t="shared" si="35"/>
        <v>0</v>
      </c>
      <c r="CA141" s="251">
        <f t="shared" si="36"/>
        <v>0</v>
      </c>
      <c r="CB141" s="249">
        <f t="shared" si="37"/>
        <v>0</v>
      </c>
      <c r="CC141" s="273"/>
      <c r="CD141" s="251"/>
      <c r="CE141" s="252">
        <f t="shared" si="38"/>
        <v>0</v>
      </c>
      <c r="CF141" s="253" t="str">
        <f t="shared" si="30"/>
        <v>ปรับปรุง</v>
      </c>
      <c r="CG141" s="254">
        <f t="shared" si="39"/>
        <v>3</v>
      </c>
    </row>
    <row r="142" spans="1:85" ht="14.25" customHeight="1">
      <c r="A142" s="36">
        <f t="shared" si="75"/>
        <v>47</v>
      </c>
      <c r="B142" s="36" t="str">
        <f t="shared" si="75"/>
        <v xml:space="preserve">  </v>
      </c>
      <c r="C142" s="67" t="str">
        <f t="shared" si="92"/>
        <v xml:space="preserve">  </v>
      </c>
      <c r="D142" s="67" t="str">
        <f t="shared" si="92"/>
        <v xml:space="preserve">  </v>
      </c>
      <c r="E142" s="67" t="str">
        <f t="shared" si="92"/>
        <v xml:space="preserve">  </v>
      </c>
      <c r="F142" s="67" t="str">
        <f t="shared" si="92"/>
        <v xml:space="preserve">  </v>
      </c>
      <c r="G142" s="67" t="str">
        <f t="shared" si="92"/>
        <v xml:space="preserve">  </v>
      </c>
      <c r="H142" s="67" t="str">
        <f t="shared" si="92"/>
        <v xml:space="preserve">  </v>
      </c>
      <c r="I142" s="67" t="str">
        <f t="shared" si="92"/>
        <v xml:space="preserve">  </v>
      </c>
      <c r="J142" s="67" t="str">
        <f t="shared" si="92"/>
        <v xml:space="preserve">  </v>
      </c>
      <c r="K142" s="67" t="str">
        <f t="shared" si="92"/>
        <v xml:space="preserve">  </v>
      </c>
      <c r="L142" s="67" t="str">
        <f t="shared" si="92"/>
        <v xml:space="preserve">  </v>
      </c>
      <c r="M142" s="67" t="str">
        <f t="shared" si="92"/>
        <v xml:space="preserve">  </v>
      </c>
      <c r="N142" s="67" t="str">
        <f t="shared" si="92"/>
        <v xml:space="preserve">  </v>
      </c>
      <c r="O142" s="67" t="str">
        <f t="shared" si="92"/>
        <v xml:space="preserve">  </v>
      </c>
      <c r="P142" s="67" t="str">
        <f t="shared" si="92"/>
        <v xml:space="preserve">  </v>
      </c>
      <c r="Q142" s="67" t="str">
        <f t="shared" si="92"/>
        <v xml:space="preserve">  </v>
      </c>
      <c r="R142" s="67" t="str">
        <f t="shared" si="92"/>
        <v xml:space="preserve">  </v>
      </c>
      <c r="S142" s="67" t="str">
        <f t="shared" si="92"/>
        <v xml:space="preserve">  </v>
      </c>
      <c r="T142" s="67" t="str">
        <f t="shared" si="92"/>
        <v xml:space="preserve">  </v>
      </c>
      <c r="U142" s="67" t="str">
        <f t="shared" si="92"/>
        <v xml:space="preserve">  </v>
      </c>
      <c r="V142" s="67" t="str">
        <f t="shared" si="92"/>
        <v xml:space="preserve">  </v>
      </c>
      <c r="W142" s="67" t="str">
        <f t="shared" si="92"/>
        <v xml:space="preserve">  </v>
      </c>
      <c r="X142" s="67" t="str">
        <f t="shared" si="92"/>
        <v xml:space="preserve">  </v>
      </c>
      <c r="Y142" s="67" t="str">
        <f t="shared" si="92"/>
        <v xml:space="preserve">  </v>
      </c>
      <c r="Z142" s="67" t="str">
        <f t="shared" si="92"/>
        <v xml:space="preserve">  </v>
      </c>
      <c r="AA142" s="67" t="str">
        <f t="shared" si="92"/>
        <v xml:space="preserve">  </v>
      </c>
      <c r="AB142" s="67" t="str">
        <f t="shared" si="92"/>
        <v xml:space="preserve">  </v>
      </c>
      <c r="AC142" s="67" t="str">
        <f t="shared" si="92"/>
        <v xml:space="preserve">  </v>
      </c>
      <c r="AD142" s="67" t="str">
        <f t="shared" si="92"/>
        <v xml:space="preserve">  </v>
      </c>
      <c r="AE142" s="67" t="str">
        <f t="shared" si="92"/>
        <v xml:space="preserve">  </v>
      </c>
      <c r="AF142" s="67" t="str">
        <f t="shared" ref="AF142:AP142" si="97">IF(AF55&lt;=0,"  ",IF(AF55=AF$7,AF$6,0))</f>
        <v xml:space="preserve">  </v>
      </c>
      <c r="AG142" s="67" t="str">
        <f t="shared" si="97"/>
        <v xml:space="preserve">  </v>
      </c>
      <c r="AH142" s="67" t="str">
        <f t="shared" si="97"/>
        <v xml:space="preserve">  </v>
      </c>
      <c r="AI142" s="67" t="str">
        <f t="shared" si="97"/>
        <v xml:space="preserve">  </v>
      </c>
      <c r="AJ142" s="67" t="str">
        <f t="shared" si="97"/>
        <v xml:space="preserve">  </v>
      </c>
      <c r="AK142" s="67" t="str">
        <f t="shared" si="97"/>
        <v xml:space="preserve">  </v>
      </c>
      <c r="AL142" s="67" t="str">
        <f t="shared" si="97"/>
        <v xml:space="preserve">  </v>
      </c>
      <c r="AM142" s="67" t="str">
        <f t="shared" si="97"/>
        <v xml:space="preserve">  </v>
      </c>
      <c r="AN142" s="67" t="str">
        <f t="shared" si="97"/>
        <v xml:space="preserve">  </v>
      </c>
      <c r="AO142" s="67" t="str">
        <f t="shared" si="97"/>
        <v xml:space="preserve">  </v>
      </c>
      <c r="AP142" s="67" t="str">
        <f t="shared" si="97"/>
        <v xml:space="preserve">  </v>
      </c>
      <c r="AQ142" s="210">
        <f t="shared" si="77"/>
        <v>0</v>
      </c>
      <c r="AR142" s="210">
        <f t="shared" si="78"/>
        <v>0</v>
      </c>
      <c r="AS142" s="210">
        <f t="shared" si="79"/>
        <v>0</v>
      </c>
      <c r="AT142" s="210">
        <f t="shared" si="80"/>
        <v>0</v>
      </c>
      <c r="AU142" s="210">
        <f t="shared" si="81"/>
        <v>0</v>
      </c>
      <c r="BW142" s="247">
        <f t="shared" si="32"/>
        <v>0</v>
      </c>
      <c r="BX142" s="248">
        <f t="shared" si="33"/>
        <v>0</v>
      </c>
      <c r="BY142" s="249">
        <f t="shared" si="34"/>
        <v>0</v>
      </c>
      <c r="BZ142" s="250">
        <f t="shared" si="35"/>
        <v>0</v>
      </c>
      <c r="CA142" s="251">
        <f t="shared" si="36"/>
        <v>0</v>
      </c>
      <c r="CB142" s="249">
        <f t="shared" si="37"/>
        <v>0</v>
      </c>
      <c r="CC142" s="273"/>
      <c r="CD142" s="251"/>
      <c r="CE142" s="252">
        <f t="shared" si="38"/>
        <v>0</v>
      </c>
      <c r="CF142" s="253" t="str">
        <f t="shared" si="30"/>
        <v>ปรับปรุง</v>
      </c>
      <c r="CG142" s="254">
        <f t="shared" si="39"/>
        <v>3</v>
      </c>
    </row>
    <row r="143" spans="1:85" ht="14.25" customHeight="1">
      <c r="A143" s="36">
        <f t="shared" si="75"/>
        <v>48</v>
      </c>
      <c r="B143" s="36" t="str">
        <f t="shared" si="75"/>
        <v xml:space="preserve">  </v>
      </c>
      <c r="C143" s="67" t="str">
        <f t="shared" si="92"/>
        <v xml:space="preserve">  </v>
      </c>
      <c r="D143" s="67" t="str">
        <f t="shared" si="92"/>
        <v xml:space="preserve">  </v>
      </c>
      <c r="E143" s="67" t="str">
        <f t="shared" si="92"/>
        <v xml:space="preserve">  </v>
      </c>
      <c r="F143" s="67" t="str">
        <f t="shared" si="92"/>
        <v xml:space="preserve">  </v>
      </c>
      <c r="G143" s="67" t="str">
        <f t="shared" si="92"/>
        <v xml:space="preserve">  </v>
      </c>
      <c r="H143" s="67" t="str">
        <f t="shared" si="92"/>
        <v xml:space="preserve">  </v>
      </c>
      <c r="I143" s="67" t="str">
        <f t="shared" si="92"/>
        <v xml:space="preserve">  </v>
      </c>
      <c r="J143" s="67" t="str">
        <f t="shared" si="92"/>
        <v xml:space="preserve">  </v>
      </c>
      <c r="K143" s="67" t="str">
        <f t="shared" si="92"/>
        <v xml:space="preserve">  </v>
      </c>
      <c r="L143" s="67" t="str">
        <f t="shared" si="92"/>
        <v xml:space="preserve">  </v>
      </c>
      <c r="M143" s="67" t="str">
        <f t="shared" si="92"/>
        <v xml:space="preserve">  </v>
      </c>
      <c r="N143" s="67" t="str">
        <f t="shared" si="92"/>
        <v xml:space="preserve">  </v>
      </c>
      <c r="O143" s="67" t="str">
        <f t="shared" si="92"/>
        <v xml:space="preserve">  </v>
      </c>
      <c r="P143" s="67" t="str">
        <f t="shared" si="92"/>
        <v xml:space="preserve">  </v>
      </c>
      <c r="Q143" s="67" t="str">
        <f t="shared" si="92"/>
        <v xml:space="preserve">  </v>
      </c>
      <c r="R143" s="67" t="str">
        <f t="shared" si="92"/>
        <v xml:space="preserve">  </v>
      </c>
      <c r="S143" s="67" t="str">
        <f t="shared" si="92"/>
        <v xml:space="preserve">  </v>
      </c>
      <c r="T143" s="67" t="str">
        <f t="shared" si="92"/>
        <v xml:space="preserve">  </v>
      </c>
      <c r="U143" s="67" t="str">
        <f t="shared" si="92"/>
        <v xml:space="preserve">  </v>
      </c>
      <c r="V143" s="67" t="str">
        <f t="shared" si="92"/>
        <v xml:space="preserve">  </v>
      </c>
      <c r="W143" s="67" t="str">
        <f t="shared" si="92"/>
        <v xml:space="preserve">  </v>
      </c>
      <c r="X143" s="67" t="str">
        <f t="shared" si="92"/>
        <v xml:space="preserve">  </v>
      </c>
      <c r="Y143" s="67" t="str">
        <f t="shared" si="92"/>
        <v xml:space="preserve">  </v>
      </c>
      <c r="Z143" s="67" t="str">
        <f t="shared" si="92"/>
        <v xml:space="preserve">  </v>
      </c>
      <c r="AA143" s="67" t="str">
        <f t="shared" si="92"/>
        <v xml:space="preserve">  </v>
      </c>
      <c r="AB143" s="67" t="str">
        <f t="shared" si="92"/>
        <v xml:space="preserve">  </v>
      </c>
      <c r="AC143" s="67" t="str">
        <f t="shared" si="92"/>
        <v xml:space="preserve">  </v>
      </c>
      <c r="AD143" s="67" t="str">
        <f t="shared" si="92"/>
        <v xml:space="preserve">  </v>
      </c>
      <c r="AE143" s="67" t="str">
        <f t="shared" si="92"/>
        <v xml:space="preserve">  </v>
      </c>
      <c r="AF143" s="67" t="str">
        <f t="shared" ref="AF143:AP143" si="98">IF(AF56&lt;=0,"  ",IF(AF56=AF$7,AF$6,0))</f>
        <v xml:space="preserve">  </v>
      </c>
      <c r="AG143" s="67" t="str">
        <f t="shared" si="98"/>
        <v xml:space="preserve">  </v>
      </c>
      <c r="AH143" s="67" t="str">
        <f t="shared" si="98"/>
        <v xml:space="preserve">  </v>
      </c>
      <c r="AI143" s="67" t="str">
        <f t="shared" si="98"/>
        <v xml:space="preserve">  </v>
      </c>
      <c r="AJ143" s="67" t="str">
        <f t="shared" si="98"/>
        <v xml:space="preserve">  </v>
      </c>
      <c r="AK143" s="67" t="str">
        <f t="shared" si="98"/>
        <v xml:space="preserve">  </v>
      </c>
      <c r="AL143" s="67" t="str">
        <f t="shared" si="98"/>
        <v xml:space="preserve">  </v>
      </c>
      <c r="AM143" s="67" t="str">
        <f t="shared" si="98"/>
        <v xml:space="preserve">  </v>
      </c>
      <c r="AN143" s="67" t="str">
        <f t="shared" si="98"/>
        <v xml:space="preserve">  </v>
      </c>
      <c r="AO143" s="67" t="str">
        <f t="shared" si="98"/>
        <v xml:space="preserve">  </v>
      </c>
      <c r="AP143" s="67" t="str">
        <f t="shared" si="98"/>
        <v xml:space="preserve">  </v>
      </c>
      <c r="AQ143" s="210">
        <f t="shared" si="77"/>
        <v>0</v>
      </c>
      <c r="AR143" s="210">
        <f t="shared" si="78"/>
        <v>0</v>
      </c>
      <c r="AS143" s="210">
        <f t="shared" si="79"/>
        <v>0</v>
      </c>
      <c r="AT143" s="210">
        <f t="shared" si="80"/>
        <v>0</v>
      </c>
      <c r="AU143" s="210">
        <f t="shared" si="81"/>
        <v>0</v>
      </c>
      <c r="BW143" s="247">
        <f t="shared" si="32"/>
        <v>0</v>
      </c>
      <c r="BX143" s="248">
        <f t="shared" si="33"/>
        <v>0</v>
      </c>
      <c r="BY143" s="249">
        <f t="shared" si="34"/>
        <v>0</v>
      </c>
      <c r="BZ143" s="250">
        <f t="shared" si="35"/>
        <v>0</v>
      </c>
      <c r="CA143" s="251">
        <f t="shared" si="36"/>
        <v>0</v>
      </c>
      <c r="CB143" s="249">
        <f t="shared" si="37"/>
        <v>0</v>
      </c>
      <c r="CC143" s="273"/>
      <c r="CD143" s="251"/>
      <c r="CE143" s="252">
        <f t="shared" si="38"/>
        <v>0</v>
      </c>
      <c r="CF143" s="253" t="str">
        <f t="shared" si="30"/>
        <v>ปรับปรุง</v>
      </c>
      <c r="CG143" s="254">
        <f t="shared" si="39"/>
        <v>3</v>
      </c>
    </row>
    <row r="144" spans="1:85" ht="14.25" customHeight="1">
      <c r="A144" s="36">
        <f t="shared" ref="A144:B155" si="99">IF(A57&lt;=0,"  ",A57)</f>
        <v>49</v>
      </c>
      <c r="B144" s="36" t="str">
        <f t="shared" si="99"/>
        <v xml:space="preserve">  </v>
      </c>
      <c r="C144" s="67" t="str">
        <f t="shared" si="92"/>
        <v xml:space="preserve">  </v>
      </c>
      <c r="D144" s="67" t="str">
        <f t="shared" si="92"/>
        <v xml:space="preserve">  </v>
      </c>
      <c r="E144" s="67" t="str">
        <f t="shared" si="92"/>
        <v xml:space="preserve">  </v>
      </c>
      <c r="F144" s="67" t="str">
        <f t="shared" si="92"/>
        <v xml:space="preserve">  </v>
      </c>
      <c r="G144" s="67" t="str">
        <f t="shared" si="92"/>
        <v xml:space="preserve">  </v>
      </c>
      <c r="H144" s="67" t="str">
        <f t="shared" si="92"/>
        <v xml:space="preserve">  </v>
      </c>
      <c r="I144" s="67" t="str">
        <f t="shared" si="92"/>
        <v xml:space="preserve">  </v>
      </c>
      <c r="J144" s="67" t="str">
        <f t="shared" si="92"/>
        <v xml:space="preserve">  </v>
      </c>
      <c r="K144" s="67" t="str">
        <f t="shared" si="92"/>
        <v xml:space="preserve">  </v>
      </c>
      <c r="L144" s="67" t="str">
        <f t="shared" si="92"/>
        <v xml:space="preserve">  </v>
      </c>
      <c r="M144" s="67" t="str">
        <f t="shared" si="92"/>
        <v xml:space="preserve">  </v>
      </c>
      <c r="N144" s="67" t="str">
        <f t="shared" si="92"/>
        <v xml:space="preserve">  </v>
      </c>
      <c r="O144" s="67" t="str">
        <f t="shared" si="92"/>
        <v xml:space="preserve">  </v>
      </c>
      <c r="P144" s="67" t="str">
        <f t="shared" si="92"/>
        <v xml:space="preserve">  </v>
      </c>
      <c r="Q144" s="67" t="str">
        <f t="shared" si="92"/>
        <v xml:space="preserve">  </v>
      </c>
      <c r="R144" s="67" t="str">
        <f t="shared" si="92"/>
        <v xml:space="preserve">  </v>
      </c>
      <c r="S144" s="67" t="str">
        <f t="shared" si="92"/>
        <v xml:space="preserve">  </v>
      </c>
      <c r="T144" s="67" t="str">
        <f t="shared" si="92"/>
        <v xml:space="preserve">  </v>
      </c>
      <c r="U144" s="67" t="str">
        <f t="shared" si="92"/>
        <v xml:space="preserve">  </v>
      </c>
      <c r="V144" s="67" t="str">
        <f t="shared" si="92"/>
        <v xml:space="preserve">  </v>
      </c>
      <c r="W144" s="67" t="str">
        <f t="shared" si="92"/>
        <v xml:space="preserve">  </v>
      </c>
      <c r="X144" s="67" t="str">
        <f t="shared" si="92"/>
        <v xml:space="preserve">  </v>
      </c>
      <c r="Y144" s="67" t="str">
        <f t="shared" si="92"/>
        <v xml:space="preserve">  </v>
      </c>
      <c r="Z144" s="67" t="str">
        <f t="shared" si="92"/>
        <v xml:space="preserve">  </v>
      </c>
      <c r="AA144" s="67" t="str">
        <f t="shared" si="92"/>
        <v xml:space="preserve">  </v>
      </c>
      <c r="AB144" s="67" t="str">
        <f t="shared" si="92"/>
        <v xml:space="preserve">  </v>
      </c>
      <c r="AC144" s="67" t="str">
        <f t="shared" si="92"/>
        <v xml:space="preserve">  </v>
      </c>
      <c r="AD144" s="67" t="str">
        <f t="shared" si="92"/>
        <v xml:space="preserve">  </v>
      </c>
      <c r="AE144" s="67" t="str">
        <f t="shared" si="92"/>
        <v xml:space="preserve">  </v>
      </c>
      <c r="AF144" s="67" t="str">
        <f t="shared" ref="AF144:AP144" si="100">IF(AF57&lt;=0,"  ",IF(AF57=AF$7,AF$6,0))</f>
        <v xml:space="preserve">  </v>
      </c>
      <c r="AG144" s="67" t="str">
        <f t="shared" si="100"/>
        <v xml:space="preserve">  </v>
      </c>
      <c r="AH144" s="67" t="str">
        <f t="shared" si="100"/>
        <v xml:space="preserve">  </v>
      </c>
      <c r="AI144" s="67" t="str">
        <f t="shared" si="100"/>
        <v xml:space="preserve">  </v>
      </c>
      <c r="AJ144" s="67" t="str">
        <f t="shared" si="100"/>
        <v xml:space="preserve">  </v>
      </c>
      <c r="AK144" s="67" t="str">
        <f t="shared" si="100"/>
        <v xml:space="preserve">  </v>
      </c>
      <c r="AL144" s="67" t="str">
        <f t="shared" si="100"/>
        <v xml:space="preserve">  </v>
      </c>
      <c r="AM144" s="67" t="str">
        <f t="shared" si="100"/>
        <v xml:space="preserve">  </v>
      </c>
      <c r="AN144" s="67" t="str">
        <f t="shared" si="100"/>
        <v xml:space="preserve">  </v>
      </c>
      <c r="AO144" s="67" t="str">
        <f t="shared" si="100"/>
        <v xml:space="preserve">  </v>
      </c>
      <c r="AP144" s="67" t="str">
        <f t="shared" si="100"/>
        <v xml:space="preserve">  </v>
      </c>
      <c r="AQ144" s="210">
        <f t="shared" si="77"/>
        <v>0</v>
      </c>
      <c r="AR144" s="210">
        <f t="shared" si="78"/>
        <v>0</v>
      </c>
      <c r="AS144" s="210">
        <f t="shared" si="79"/>
        <v>0</v>
      </c>
      <c r="AT144" s="210">
        <f t="shared" si="80"/>
        <v>0</v>
      </c>
      <c r="AU144" s="210">
        <f t="shared" si="81"/>
        <v>0</v>
      </c>
      <c r="BW144" s="247">
        <f t="shared" si="32"/>
        <v>0</v>
      </c>
      <c r="BX144" s="248">
        <f t="shared" si="33"/>
        <v>0</v>
      </c>
      <c r="BY144" s="249">
        <f t="shared" si="34"/>
        <v>0</v>
      </c>
      <c r="BZ144" s="250">
        <f t="shared" si="35"/>
        <v>0</v>
      </c>
      <c r="CA144" s="251">
        <f t="shared" si="36"/>
        <v>0</v>
      </c>
      <c r="CB144" s="249">
        <f t="shared" si="37"/>
        <v>0</v>
      </c>
      <c r="CC144" s="273"/>
      <c r="CD144" s="251"/>
      <c r="CE144" s="252">
        <f t="shared" si="38"/>
        <v>0</v>
      </c>
      <c r="CF144" s="253" t="str">
        <f t="shared" si="30"/>
        <v>ปรับปรุง</v>
      </c>
      <c r="CG144" s="254">
        <f t="shared" si="39"/>
        <v>3</v>
      </c>
    </row>
    <row r="145" spans="1:85" ht="14.25" customHeight="1">
      <c r="A145" s="36">
        <f t="shared" si="99"/>
        <v>50</v>
      </c>
      <c r="B145" s="36" t="str">
        <f t="shared" si="99"/>
        <v xml:space="preserve">  </v>
      </c>
      <c r="C145" s="67" t="str">
        <f t="shared" si="92"/>
        <v xml:space="preserve">  </v>
      </c>
      <c r="D145" s="67" t="str">
        <f t="shared" si="92"/>
        <v xml:space="preserve">  </v>
      </c>
      <c r="E145" s="67" t="str">
        <f t="shared" si="92"/>
        <v xml:space="preserve">  </v>
      </c>
      <c r="F145" s="67" t="str">
        <f t="shared" si="92"/>
        <v xml:space="preserve">  </v>
      </c>
      <c r="G145" s="67" t="str">
        <f t="shared" si="92"/>
        <v xml:space="preserve">  </v>
      </c>
      <c r="H145" s="67" t="str">
        <f t="shared" si="92"/>
        <v xml:space="preserve">  </v>
      </c>
      <c r="I145" s="67" t="str">
        <f t="shared" si="92"/>
        <v xml:space="preserve">  </v>
      </c>
      <c r="J145" s="67" t="str">
        <f t="shared" si="92"/>
        <v xml:space="preserve">  </v>
      </c>
      <c r="K145" s="67" t="str">
        <f t="shared" si="92"/>
        <v xml:space="preserve">  </v>
      </c>
      <c r="L145" s="67" t="str">
        <f t="shared" si="92"/>
        <v xml:space="preserve">  </v>
      </c>
      <c r="M145" s="67" t="str">
        <f t="shared" si="92"/>
        <v xml:space="preserve">  </v>
      </c>
      <c r="N145" s="67" t="str">
        <f t="shared" si="92"/>
        <v xml:space="preserve">  </v>
      </c>
      <c r="O145" s="67" t="str">
        <f t="shared" si="92"/>
        <v xml:space="preserve">  </v>
      </c>
      <c r="P145" s="67" t="str">
        <f t="shared" si="92"/>
        <v xml:space="preserve">  </v>
      </c>
      <c r="Q145" s="67" t="str">
        <f t="shared" si="92"/>
        <v xml:space="preserve">  </v>
      </c>
      <c r="R145" s="67" t="str">
        <f t="shared" si="92"/>
        <v xml:space="preserve">  </v>
      </c>
      <c r="S145" s="67" t="str">
        <f t="shared" si="92"/>
        <v xml:space="preserve">  </v>
      </c>
      <c r="T145" s="67" t="str">
        <f t="shared" si="92"/>
        <v xml:space="preserve">  </v>
      </c>
      <c r="U145" s="67" t="str">
        <f t="shared" si="92"/>
        <v xml:space="preserve">  </v>
      </c>
      <c r="V145" s="67" t="str">
        <f t="shared" si="92"/>
        <v xml:space="preserve">  </v>
      </c>
      <c r="W145" s="67" t="str">
        <f t="shared" si="92"/>
        <v xml:space="preserve">  </v>
      </c>
      <c r="X145" s="67" t="str">
        <f t="shared" si="92"/>
        <v xml:space="preserve">  </v>
      </c>
      <c r="Y145" s="67" t="str">
        <f t="shared" si="92"/>
        <v xml:space="preserve">  </v>
      </c>
      <c r="Z145" s="67" t="str">
        <f t="shared" si="92"/>
        <v xml:space="preserve">  </v>
      </c>
      <c r="AA145" s="67" t="str">
        <f>IF(AA58&lt;=0,"  ",IF(AA58=AA$7,AA$6,0))</f>
        <v xml:space="preserve">  </v>
      </c>
      <c r="AB145" s="67" t="str">
        <f>IF(AB58&lt;=0,"  ",IF(AB58=AB$7,AB$6,0))</f>
        <v xml:space="preserve">  </v>
      </c>
      <c r="AC145" s="67" t="str">
        <f>IF(AC58&lt;=0,"  ",IF(AC58=AC$7,AC$6,0))</f>
        <v xml:space="preserve">  </v>
      </c>
      <c r="AD145" s="67" t="str">
        <f>IF(AD58&lt;=0,"  ",IF(AD58=AD$7,AD$6,0))</f>
        <v xml:space="preserve">  </v>
      </c>
      <c r="AE145" s="67" t="str">
        <f>IF(AE58&lt;=0,"  ",IF(AE58=AE$7,AE$6,0))</f>
        <v xml:space="preserve">  </v>
      </c>
      <c r="AF145" s="67" t="str">
        <f t="shared" ref="AF145:AP145" si="101">IF(AF58&lt;=0,"  ",IF(AF58=AF$7,AF$6,0))</f>
        <v xml:space="preserve">  </v>
      </c>
      <c r="AG145" s="67" t="str">
        <f t="shared" si="101"/>
        <v xml:space="preserve">  </v>
      </c>
      <c r="AH145" s="67" t="str">
        <f t="shared" si="101"/>
        <v xml:space="preserve">  </v>
      </c>
      <c r="AI145" s="67" t="str">
        <f t="shared" si="101"/>
        <v xml:space="preserve">  </v>
      </c>
      <c r="AJ145" s="67" t="str">
        <f t="shared" si="101"/>
        <v xml:space="preserve">  </v>
      </c>
      <c r="AK145" s="67" t="str">
        <f t="shared" si="101"/>
        <v xml:space="preserve">  </v>
      </c>
      <c r="AL145" s="67" t="str">
        <f t="shared" si="101"/>
        <v xml:space="preserve">  </v>
      </c>
      <c r="AM145" s="67" t="str">
        <f t="shared" si="101"/>
        <v xml:space="preserve">  </v>
      </c>
      <c r="AN145" s="67" t="str">
        <f t="shared" si="101"/>
        <v xml:space="preserve">  </v>
      </c>
      <c r="AO145" s="67" t="str">
        <f t="shared" si="101"/>
        <v xml:space="preserve">  </v>
      </c>
      <c r="AP145" s="67" t="str">
        <f t="shared" si="101"/>
        <v xml:space="preserve">  </v>
      </c>
      <c r="AQ145" s="210">
        <f t="shared" si="77"/>
        <v>0</v>
      </c>
      <c r="AR145" s="210">
        <f t="shared" si="78"/>
        <v>0</v>
      </c>
      <c r="AS145" s="210">
        <f t="shared" si="79"/>
        <v>0</v>
      </c>
      <c r="AT145" s="210">
        <f t="shared" si="80"/>
        <v>0</v>
      </c>
      <c r="AU145" s="210">
        <f t="shared" si="81"/>
        <v>0</v>
      </c>
      <c r="BW145" s="247">
        <f t="shared" si="32"/>
        <v>0</v>
      </c>
      <c r="BX145" s="248">
        <f t="shared" si="33"/>
        <v>0</v>
      </c>
      <c r="BY145" s="249">
        <f t="shared" si="34"/>
        <v>0</v>
      </c>
      <c r="BZ145" s="250">
        <f t="shared" si="35"/>
        <v>0</v>
      </c>
      <c r="CA145" s="251">
        <f t="shared" si="36"/>
        <v>0</v>
      </c>
      <c r="CB145" s="249">
        <f t="shared" si="37"/>
        <v>0</v>
      </c>
      <c r="CC145" s="273"/>
      <c r="CD145" s="251"/>
      <c r="CE145" s="252">
        <f t="shared" si="38"/>
        <v>0</v>
      </c>
      <c r="CF145" s="253" t="str">
        <f t="shared" si="30"/>
        <v>ปรับปรุง</v>
      </c>
      <c r="CG145" s="254">
        <f t="shared" si="39"/>
        <v>3</v>
      </c>
    </row>
    <row r="146" spans="1:85" ht="14.25" customHeight="1">
      <c r="A146" s="36">
        <f t="shared" si="99"/>
        <v>51</v>
      </c>
      <c r="B146" s="36" t="str">
        <f t="shared" si="99"/>
        <v xml:space="preserve">  </v>
      </c>
      <c r="C146" s="67" t="str">
        <f t="shared" ref="C146:AE153" si="102">IF(C59&lt;=0,"  ",IF(C59=C$7,C$6,0))</f>
        <v xml:space="preserve">  </v>
      </c>
      <c r="D146" s="67" t="str">
        <f t="shared" si="102"/>
        <v xml:space="preserve">  </v>
      </c>
      <c r="E146" s="67" t="str">
        <f t="shared" si="102"/>
        <v xml:space="preserve">  </v>
      </c>
      <c r="F146" s="67" t="str">
        <f t="shared" si="102"/>
        <v xml:space="preserve">  </v>
      </c>
      <c r="G146" s="67" t="str">
        <f t="shared" si="102"/>
        <v xml:space="preserve">  </v>
      </c>
      <c r="H146" s="67" t="str">
        <f t="shared" si="102"/>
        <v xml:space="preserve">  </v>
      </c>
      <c r="I146" s="67" t="str">
        <f t="shared" si="102"/>
        <v xml:space="preserve">  </v>
      </c>
      <c r="J146" s="67" t="str">
        <f t="shared" si="102"/>
        <v xml:space="preserve">  </v>
      </c>
      <c r="K146" s="67" t="str">
        <f t="shared" si="102"/>
        <v xml:space="preserve">  </v>
      </c>
      <c r="L146" s="67" t="str">
        <f t="shared" si="102"/>
        <v xml:space="preserve">  </v>
      </c>
      <c r="M146" s="67" t="str">
        <f t="shared" si="102"/>
        <v xml:space="preserve">  </v>
      </c>
      <c r="N146" s="67" t="str">
        <f t="shared" si="102"/>
        <v xml:space="preserve">  </v>
      </c>
      <c r="O146" s="67" t="str">
        <f t="shared" si="102"/>
        <v xml:space="preserve">  </v>
      </c>
      <c r="P146" s="67" t="str">
        <f t="shared" si="102"/>
        <v xml:space="preserve">  </v>
      </c>
      <c r="Q146" s="67" t="str">
        <f t="shared" si="102"/>
        <v xml:space="preserve">  </v>
      </c>
      <c r="R146" s="67" t="str">
        <f t="shared" si="102"/>
        <v xml:space="preserve">  </v>
      </c>
      <c r="S146" s="67" t="str">
        <f t="shared" si="102"/>
        <v xml:space="preserve">  </v>
      </c>
      <c r="T146" s="67" t="str">
        <f t="shared" si="102"/>
        <v xml:space="preserve">  </v>
      </c>
      <c r="U146" s="67" t="str">
        <f t="shared" si="102"/>
        <v xml:space="preserve">  </v>
      </c>
      <c r="V146" s="67" t="str">
        <f t="shared" si="102"/>
        <v xml:space="preserve">  </v>
      </c>
      <c r="W146" s="67" t="str">
        <f t="shared" si="102"/>
        <v xml:space="preserve">  </v>
      </c>
      <c r="X146" s="67" t="str">
        <f t="shared" si="102"/>
        <v xml:space="preserve">  </v>
      </c>
      <c r="Y146" s="67" t="str">
        <f t="shared" si="102"/>
        <v xml:space="preserve">  </v>
      </c>
      <c r="Z146" s="67" t="str">
        <f t="shared" si="102"/>
        <v xml:space="preserve">  </v>
      </c>
      <c r="AA146" s="67" t="str">
        <f t="shared" si="102"/>
        <v xml:space="preserve">  </v>
      </c>
      <c r="AB146" s="67" t="str">
        <f t="shared" si="102"/>
        <v xml:space="preserve">  </v>
      </c>
      <c r="AC146" s="67" t="str">
        <f t="shared" si="102"/>
        <v xml:space="preserve">  </v>
      </c>
      <c r="AD146" s="67" t="str">
        <f t="shared" si="102"/>
        <v xml:space="preserve">  </v>
      </c>
      <c r="AE146" s="67" t="str">
        <f t="shared" si="102"/>
        <v xml:space="preserve">  </v>
      </c>
      <c r="AF146" s="67" t="str">
        <f t="shared" ref="AF146:AP146" si="103">IF(AF59&lt;=0,"  ",IF(AF59=AF$7,AF$6,0))</f>
        <v xml:space="preserve">  </v>
      </c>
      <c r="AG146" s="67" t="str">
        <f t="shared" si="103"/>
        <v xml:space="preserve">  </v>
      </c>
      <c r="AH146" s="67" t="str">
        <f t="shared" si="103"/>
        <v xml:space="preserve">  </v>
      </c>
      <c r="AI146" s="67" t="str">
        <f t="shared" si="103"/>
        <v xml:space="preserve">  </v>
      </c>
      <c r="AJ146" s="67" t="str">
        <f t="shared" si="103"/>
        <v xml:space="preserve">  </v>
      </c>
      <c r="AK146" s="67" t="str">
        <f t="shared" si="103"/>
        <v xml:space="preserve">  </v>
      </c>
      <c r="AL146" s="67" t="str">
        <f t="shared" si="103"/>
        <v xml:space="preserve">  </v>
      </c>
      <c r="AM146" s="67" t="str">
        <f t="shared" si="103"/>
        <v xml:space="preserve">  </v>
      </c>
      <c r="AN146" s="67" t="str">
        <f t="shared" si="103"/>
        <v xml:space="preserve">  </v>
      </c>
      <c r="AO146" s="67" t="str">
        <f t="shared" si="103"/>
        <v xml:space="preserve">  </v>
      </c>
      <c r="AP146" s="67" t="str">
        <f t="shared" si="103"/>
        <v xml:space="preserve">  </v>
      </c>
      <c r="AQ146" s="210">
        <f t="shared" si="77"/>
        <v>0</v>
      </c>
      <c r="AR146" s="210">
        <f t="shared" si="78"/>
        <v>0</v>
      </c>
      <c r="AS146" s="210">
        <f t="shared" si="79"/>
        <v>0</v>
      </c>
      <c r="AT146" s="210">
        <f t="shared" si="80"/>
        <v>0</v>
      </c>
      <c r="AU146" s="210">
        <f t="shared" si="81"/>
        <v>0</v>
      </c>
      <c r="BW146" s="247">
        <f t="shared" si="32"/>
        <v>0</v>
      </c>
      <c r="BX146" s="248">
        <f t="shared" si="33"/>
        <v>0</v>
      </c>
      <c r="BY146" s="249">
        <f t="shared" si="34"/>
        <v>0</v>
      </c>
      <c r="BZ146" s="250">
        <f t="shared" si="35"/>
        <v>0</v>
      </c>
      <c r="CA146" s="251">
        <f t="shared" si="36"/>
        <v>0</v>
      </c>
      <c r="CB146" s="249">
        <f t="shared" si="37"/>
        <v>0</v>
      </c>
      <c r="CC146" s="273"/>
      <c r="CD146" s="251"/>
      <c r="CE146" s="252">
        <f t="shared" si="38"/>
        <v>0</v>
      </c>
      <c r="CF146" s="253" t="str">
        <f t="shared" si="30"/>
        <v>ปรับปรุง</v>
      </c>
      <c r="CG146" s="254">
        <f t="shared" si="39"/>
        <v>3</v>
      </c>
    </row>
    <row r="147" spans="1:85" ht="14.25" customHeight="1">
      <c r="A147" s="36">
        <f t="shared" si="99"/>
        <v>52</v>
      </c>
      <c r="B147" s="36" t="str">
        <f t="shared" si="99"/>
        <v xml:space="preserve">  </v>
      </c>
      <c r="C147" s="67" t="str">
        <f t="shared" si="102"/>
        <v xml:space="preserve">  </v>
      </c>
      <c r="D147" s="67" t="str">
        <f t="shared" si="102"/>
        <v xml:space="preserve">  </v>
      </c>
      <c r="E147" s="67" t="str">
        <f t="shared" si="102"/>
        <v xml:space="preserve">  </v>
      </c>
      <c r="F147" s="67" t="str">
        <f t="shared" si="102"/>
        <v xml:space="preserve">  </v>
      </c>
      <c r="G147" s="67" t="str">
        <f t="shared" si="102"/>
        <v xml:space="preserve">  </v>
      </c>
      <c r="H147" s="67" t="str">
        <f t="shared" si="102"/>
        <v xml:space="preserve">  </v>
      </c>
      <c r="I147" s="67" t="str">
        <f t="shared" si="102"/>
        <v xml:space="preserve">  </v>
      </c>
      <c r="J147" s="67" t="str">
        <f t="shared" si="102"/>
        <v xml:space="preserve">  </v>
      </c>
      <c r="K147" s="67" t="str">
        <f t="shared" si="102"/>
        <v xml:space="preserve">  </v>
      </c>
      <c r="L147" s="67" t="str">
        <f t="shared" si="102"/>
        <v xml:space="preserve">  </v>
      </c>
      <c r="M147" s="67" t="str">
        <f t="shared" si="102"/>
        <v xml:space="preserve">  </v>
      </c>
      <c r="N147" s="67" t="str">
        <f t="shared" si="102"/>
        <v xml:space="preserve">  </v>
      </c>
      <c r="O147" s="67" t="str">
        <f t="shared" si="102"/>
        <v xml:space="preserve">  </v>
      </c>
      <c r="P147" s="67" t="str">
        <f t="shared" si="102"/>
        <v xml:space="preserve">  </v>
      </c>
      <c r="Q147" s="67" t="str">
        <f t="shared" si="102"/>
        <v xml:space="preserve">  </v>
      </c>
      <c r="R147" s="67" t="str">
        <f t="shared" si="102"/>
        <v xml:space="preserve">  </v>
      </c>
      <c r="S147" s="67" t="str">
        <f t="shared" si="102"/>
        <v xml:space="preserve">  </v>
      </c>
      <c r="T147" s="67" t="str">
        <f t="shared" si="102"/>
        <v xml:space="preserve">  </v>
      </c>
      <c r="U147" s="67" t="str">
        <f t="shared" si="102"/>
        <v xml:space="preserve">  </v>
      </c>
      <c r="V147" s="67" t="str">
        <f t="shared" si="102"/>
        <v xml:space="preserve">  </v>
      </c>
      <c r="W147" s="67" t="str">
        <f t="shared" si="102"/>
        <v xml:space="preserve">  </v>
      </c>
      <c r="X147" s="67" t="str">
        <f t="shared" si="102"/>
        <v xml:space="preserve">  </v>
      </c>
      <c r="Y147" s="67" t="str">
        <f t="shared" si="102"/>
        <v xml:space="preserve">  </v>
      </c>
      <c r="Z147" s="67" t="str">
        <f t="shared" si="102"/>
        <v xml:space="preserve">  </v>
      </c>
      <c r="AA147" s="67" t="str">
        <f t="shared" si="102"/>
        <v xml:space="preserve">  </v>
      </c>
      <c r="AB147" s="67" t="str">
        <f t="shared" si="102"/>
        <v xml:space="preserve">  </v>
      </c>
      <c r="AC147" s="67" t="str">
        <f t="shared" si="102"/>
        <v xml:space="preserve">  </v>
      </c>
      <c r="AD147" s="67" t="str">
        <f t="shared" si="102"/>
        <v xml:space="preserve">  </v>
      </c>
      <c r="AE147" s="67" t="str">
        <f t="shared" si="102"/>
        <v xml:space="preserve">  </v>
      </c>
      <c r="AF147" s="67" t="str">
        <f t="shared" ref="AF147:AP147" si="104">IF(AF60&lt;=0,"  ",IF(AF60=AF$7,AF$6,0))</f>
        <v xml:space="preserve">  </v>
      </c>
      <c r="AG147" s="67" t="str">
        <f t="shared" si="104"/>
        <v xml:space="preserve">  </v>
      </c>
      <c r="AH147" s="67" t="str">
        <f t="shared" si="104"/>
        <v xml:space="preserve">  </v>
      </c>
      <c r="AI147" s="67" t="str">
        <f t="shared" si="104"/>
        <v xml:space="preserve">  </v>
      </c>
      <c r="AJ147" s="67" t="str">
        <f t="shared" si="104"/>
        <v xml:space="preserve">  </v>
      </c>
      <c r="AK147" s="67" t="str">
        <f t="shared" si="104"/>
        <v xml:space="preserve">  </v>
      </c>
      <c r="AL147" s="67" t="str">
        <f t="shared" si="104"/>
        <v xml:space="preserve">  </v>
      </c>
      <c r="AM147" s="67" t="str">
        <f t="shared" si="104"/>
        <v xml:space="preserve">  </v>
      </c>
      <c r="AN147" s="67" t="str">
        <f t="shared" si="104"/>
        <v xml:space="preserve">  </v>
      </c>
      <c r="AO147" s="67" t="str">
        <f t="shared" si="104"/>
        <v xml:space="preserve">  </v>
      </c>
      <c r="AP147" s="67" t="str">
        <f t="shared" si="104"/>
        <v xml:space="preserve">  </v>
      </c>
      <c r="AQ147" s="210">
        <f t="shared" si="77"/>
        <v>0</v>
      </c>
      <c r="AR147" s="210">
        <f t="shared" si="78"/>
        <v>0</v>
      </c>
      <c r="AS147" s="210">
        <f t="shared" si="79"/>
        <v>0</v>
      </c>
      <c r="AT147" s="210">
        <f t="shared" si="80"/>
        <v>0</v>
      </c>
      <c r="AU147" s="210">
        <f t="shared" si="81"/>
        <v>0</v>
      </c>
      <c r="BW147" s="247">
        <f t="shared" si="32"/>
        <v>0</v>
      </c>
      <c r="BX147" s="248">
        <f t="shared" si="33"/>
        <v>0</v>
      </c>
      <c r="BY147" s="249">
        <f t="shared" si="34"/>
        <v>0</v>
      </c>
      <c r="BZ147" s="250">
        <f t="shared" si="35"/>
        <v>0</v>
      </c>
      <c r="CA147" s="251">
        <f t="shared" si="36"/>
        <v>0</v>
      </c>
      <c r="CB147" s="249">
        <f t="shared" si="37"/>
        <v>0</v>
      </c>
      <c r="CC147" s="273"/>
      <c r="CD147" s="251"/>
      <c r="CE147" s="252">
        <f t="shared" si="38"/>
        <v>0</v>
      </c>
      <c r="CF147" s="253" t="str">
        <f t="shared" si="30"/>
        <v>ปรับปรุง</v>
      </c>
      <c r="CG147" s="254">
        <f t="shared" si="39"/>
        <v>3</v>
      </c>
    </row>
    <row r="148" spans="1:85" ht="14.25" customHeight="1">
      <c r="A148" s="36">
        <f t="shared" si="99"/>
        <v>53</v>
      </c>
      <c r="B148" s="36" t="str">
        <f t="shared" si="99"/>
        <v xml:space="preserve">  </v>
      </c>
      <c r="C148" s="67" t="str">
        <f t="shared" si="102"/>
        <v xml:space="preserve">  </v>
      </c>
      <c r="D148" s="67" t="str">
        <f t="shared" si="102"/>
        <v xml:space="preserve">  </v>
      </c>
      <c r="E148" s="67" t="str">
        <f t="shared" si="102"/>
        <v xml:space="preserve">  </v>
      </c>
      <c r="F148" s="67" t="str">
        <f t="shared" si="102"/>
        <v xml:space="preserve">  </v>
      </c>
      <c r="G148" s="67" t="str">
        <f t="shared" si="102"/>
        <v xml:space="preserve">  </v>
      </c>
      <c r="H148" s="67" t="str">
        <f t="shared" si="102"/>
        <v xml:space="preserve">  </v>
      </c>
      <c r="I148" s="67" t="str">
        <f t="shared" si="102"/>
        <v xml:space="preserve">  </v>
      </c>
      <c r="J148" s="67" t="str">
        <f t="shared" si="102"/>
        <v xml:space="preserve">  </v>
      </c>
      <c r="K148" s="67" t="str">
        <f t="shared" si="102"/>
        <v xml:space="preserve">  </v>
      </c>
      <c r="L148" s="67" t="str">
        <f t="shared" si="102"/>
        <v xml:space="preserve">  </v>
      </c>
      <c r="M148" s="67" t="str">
        <f t="shared" si="102"/>
        <v xml:space="preserve">  </v>
      </c>
      <c r="N148" s="67" t="str">
        <f t="shared" si="102"/>
        <v xml:space="preserve">  </v>
      </c>
      <c r="O148" s="67" t="str">
        <f t="shared" si="102"/>
        <v xml:space="preserve">  </v>
      </c>
      <c r="P148" s="67" t="str">
        <f t="shared" si="102"/>
        <v xml:space="preserve">  </v>
      </c>
      <c r="Q148" s="67" t="str">
        <f t="shared" si="102"/>
        <v xml:space="preserve">  </v>
      </c>
      <c r="R148" s="67" t="str">
        <f t="shared" si="102"/>
        <v xml:space="preserve">  </v>
      </c>
      <c r="S148" s="67" t="str">
        <f t="shared" si="102"/>
        <v xml:space="preserve">  </v>
      </c>
      <c r="T148" s="67" t="str">
        <f t="shared" si="102"/>
        <v xml:space="preserve">  </v>
      </c>
      <c r="U148" s="67" t="str">
        <f t="shared" si="102"/>
        <v xml:space="preserve">  </v>
      </c>
      <c r="V148" s="67" t="str">
        <f t="shared" si="102"/>
        <v xml:space="preserve">  </v>
      </c>
      <c r="W148" s="67" t="str">
        <f t="shared" si="102"/>
        <v xml:space="preserve">  </v>
      </c>
      <c r="X148" s="67" t="str">
        <f t="shared" si="102"/>
        <v xml:space="preserve">  </v>
      </c>
      <c r="Y148" s="67" t="str">
        <f t="shared" si="102"/>
        <v xml:space="preserve">  </v>
      </c>
      <c r="Z148" s="67" t="str">
        <f t="shared" si="102"/>
        <v xml:space="preserve">  </v>
      </c>
      <c r="AA148" s="67" t="str">
        <f t="shared" si="102"/>
        <v xml:space="preserve">  </v>
      </c>
      <c r="AB148" s="67" t="str">
        <f t="shared" si="102"/>
        <v xml:space="preserve">  </v>
      </c>
      <c r="AC148" s="67" t="str">
        <f t="shared" si="102"/>
        <v xml:space="preserve">  </v>
      </c>
      <c r="AD148" s="67" t="str">
        <f t="shared" si="102"/>
        <v xml:space="preserve">  </v>
      </c>
      <c r="AE148" s="67" t="str">
        <f t="shared" si="102"/>
        <v xml:space="preserve">  </v>
      </c>
      <c r="AF148" s="67" t="str">
        <f t="shared" ref="AF148:AP148" si="105">IF(AF61&lt;=0,"  ",IF(AF61=AF$7,AF$6,0))</f>
        <v xml:space="preserve">  </v>
      </c>
      <c r="AG148" s="67" t="str">
        <f t="shared" si="105"/>
        <v xml:space="preserve">  </v>
      </c>
      <c r="AH148" s="67" t="str">
        <f t="shared" si="105"/>
        <v xml:space="preserve">  </v>
      </c>
      <c r="AI148" s="67" t="str">
        <f t="shared" si="105"/>
        <v xml:space="preserve">  </v>
      </c>
      <c r="AJ148" s="67" t="str">
        <f t="shared" si="105"/>
        <v xml:space="preserve">  </v>
      </c>
      <c r="AK148" s="67" t="str">
        <f t="shared" si="105"/>
        <v xml:space="preserve">  </v>
      </c>
      <c r="AL148" s="67" t="str">
        <f t="shared" si="105"/>
        <v xml:space="preserve">  </v>
      </c>
      <c r="AM148" s="67" t="str">
        <f t="shared" si="105"/>
        <v xml:space="preserve">  </v>
      </c>
      <c r="AN148" s="67" t="str">
        <f t="shared" si="105"/>
        <v xml:space="preserve">  </v>
      </c>
      <c r="AO148" s="67" t="str">
        <f t="shared" si="105"/>
        <v xml:space="preserve">  </v>
      </c>
      <c r="AP148" s="67" t="str">
        <f t="shared" si="105"/>
        <v xml:space="preserve">  </v>
      </c>
      <c r="AQ148" s="210">
        <f t="shared" si="77"/>
        <v>0</v>
      </c>
      <c r="AR148" s="210">
        <f t="shared" si="78"/>
        <v>0</v>
      </c>
      <c r="AS148" s="210">
        <f t="shared" si="79"/>
        <v>0</v>
      </c>
      <c r="AT148" s="210">
        <f t="shared" si="80"/>
        <v>0</v>
      </c>
      <c r="AU148" s="210">
        <f t="shared" si="81"/>
        <v>0</v>
      </c>
      <c r="BW148" s="247">
        <f t="shared" si="32"/>
        <v>0</v>
      </c>
      <c r="BX148" s="248">
        <f t="shared" si="33"/>
        <v>0</v>
      </c>
      <c r="BY148" s="249">
        <f t="shared" si="34"/>
        <v>0</v>
      </c>
      <c r="BZ148" s="250">
        <f t="shared" si="35"/>
        <v>0</v>
      </c>
      <c r="CA148" s="251">
        <f t="shared" si="36"/>
        <v>0</v>
      </c>
      <c r="CB148" s="249">
        <f t="shared" si="37"/>
        <v>0</v>
      </c>
      <c r="CC148" s="273"/>
      <c r="CD148" s="251"/>
      <c r="CE148" s="252">
        <f t="shared" si="38"/>
        <v>0</v>
      </c>
      <c r="CF148" s="253" t="str">
        <f t="shared" si="30"/>
        <v>ปรับปรุง</v>
      </c>
      <c r="CG148" s="254">
        <f t="shared" si="39"/>
        <v>3</v>
      </c>
    </row>
    <row r="149" spans="1:85" ht="14.25" customHeight="1">
      <c r="A149" s="36">
        <f t="shared" si="99"/>
        <v>54</v>
      </c>
      <c r="B149" s="36" t="str">
        <f t="shared" si="99"/>
        <v xml:space="preserve">  </v>
      </c>
      <c r="C149" s="67" t="str">
        <f t="shared" si="102"/>
        <v xml:space="preserve">  </v>
      </c>
      <c r="D149" s="67" t="str">
        <f t="shared" si="102"/>
        <v xml:space="preserve">  </v>
      </c>
      <c r="E149" s="67" t="str">
        <f t="shared" si="102"/>
        <v xml:space="preserve">  </v>
      </c>
      <c r="F149" s="67" t="str">
        <f t="shared" si="102"/>
        <v xml:space="preserve">  </v>
      </c>
      <c r="G149" s="67" t="str">
        <f t="shared" si="102"/>
        <v xml:space="preserve">  </v>
      </c>
      <c r="H149" s="67" t="str">
        <f t="shared" si="102"/>
        <v xml:space="preserve">  </v>
      </c>
      <c r="I149" s="67" t="str">
        <f t="shared" si="102"/>
        <v xml:space="preserve">  </v>
      </c>
      <c r="J149" s="67" t="str">
        <f t="shared" si="102"/>
        <v xml:space="preserve">  </v>
      </c>
      <c r="K149" s="67" t="str">
        <f t="shared" si="102"/>
        <v xml:space="preserve">  </v>
      </c>
      <c r="L149" s="67" t="str">
        <f t="shared" si="102"/>
        <v xml:space="preserve">  </v>
      </c>
      <c r="M149" s="67" t="str">
        <f t="shared" si="102"/>
        <v xml:space="preserve">  </v>
      </c>
      <c r="N149" s="67" t="str">
        <f t="shared" si="102"/>
        <v xml:space="preserve">  </v>
      </c>
      <c r="O149" s="67" t="str">
        <f t="shared" si="102"/>
        <v xml:space="preserve">  </v>
      </c>
      <c r="P149" s="67" t="str">
        <f t="shared" si="102"/>
        <v xml:space="preserve">  </v>
      </c>
      <c r="Q149" s="67" t="str">
        <f t="shared" si="102"/>
        <v xml:space="preserve">  </v>
      </c>
      <c r="R149" s="67" t="str">
        <f t="shared" si="102"/>
        <v xml:space="preserve">  </v>
      </c>
      <c r="S149" s="67" t="str">
        <f t="shared" si="102"/>
        <v xml:space="preserve">  </v>
      </c>
      <c r="T149" s="67" t="str">
        <f t="shared" si="102"/>
        <v xml:space="preserve">  </v>
      </c>
      <c r="U149" s="67" t="str">
        <f t="shared" si="102"/>
        <v xml:space="preserve">  </v>
      </c>
      <c r="V149" s="67" t="str">
        <f t="shared" si="102"/>
        <v xml:space="preserve">  </v>
      </c>
      <c r="W149" s="67" t="str">
        <f t="shared" si="102"/>
        <v xml:space="preserve">  </v>
      </c>
      <c r="X149" s="67" t="str">
        <f t="shared" si="102"/>
        <v xml:space="preserve">  </v>
      </c>
      <c r="Y149" s="67" t="str">
        <f t="shared" si="102"/>
        <v xml:space="preserve">  </v>
      </c>
      <c r="Z149" s="67" t="str">
        <f t="shared" si="102"/>
        <v xml:space="preserve">  </v>
      </c>
      <c r="AA149" s="67" t="str">
        <f t="shared" si="102"/>
        <v xml:space="preserve">  </v>
      </c>
      <c r="AB149" s="67" t="str">
        <f t="shared" si="102"/>
        <v xml:space="preserve">  </v>
      </c>
      <c r="AC149" s="67" t="str">
        <f t="shared" si="102"/>
        <v xml:space="preserve">  </v>
      </c>
      <c r="AD149" s="67" t="str">
        <f t="shared" si="102"/>
        <v xml:space="preserve">  </v>
      </c>
      <c r="AE149" s="67" t="str">
        <f t="shared" si="102"/>
        <v xml:space="preserve">  </v>
      </c>
      <c r="AF149" s="67" t="str">
        <f t="shared" ref="AF149:AP149" si="106">IF(AF62&lt;=0,"  ",IF(AF62=AF$7,AF$6,0))</f>
        <v xml:space="preserve">  </v>
      </c>
      <c r="AG149" s="67" t="str">
        <f t="shared" si="106"/>
        <v xml:space="preserve">  </v>
      </c>
      <c r="AH149" s="67" t="str">
        <f t="shared" si="106"/>
        <v xml:space="preserve">  </v>
      </c>
      <c r="AI149" s="67" t="str">
        <f t="shared" si="106"/>
        <v xml:space="preserve">  </v>
      </c>
      <c r="AJ149" s="67" t="str">
        <f t="shared" si="106"/>
        <v xml:space="preserve">  </v>
      </c>
      <c r="AK149" s="67" t="str">
        <f t="shared" si="106"/>
        <v xml:space="preserve">  </v>
      </c>
      <c r="AL149" s="67" t="str">
        <f t="shared" si="106"/>
        <v xml:space="preserve">  </v>
      </c>
      <c r="AM149" s="67" t="str">
        <f t="shared" si="106"/>
        <v xml:space="preserve">  </v>
      </c>
      <c r="AN149" s="67" t="str">
        <f t="shared" si="106"/>
        <v xml:space="preserve">  </v>
      </c>
      <c r="AO149" s="67" t="str">
        <f t="shared" si="106"/>
        <v xml:space="preserve">  </v>
      </c>
      <c r="AP149" s="67" t="str">
        <f t="shared" si="106"/>
        <v xml:space="preserve">  </v>
      </c>
      <c r="AQ149" s="210">
        <f t="shared" si="77"/>
        <v>0</v>
      </c>
      <c r="AR149" s="210">
        <f t="shared" si="78"/>
        <v>0</v>
      </c>
      <c r="AS149" s="210">
        <f t="shared" si="79"/>
        <v>0</v>
      </c>
      <c r="AT149" s="210">
        <f t="shared" si="80"/>
        <v>0</v>
      </c>
      <c r="AU149" s="210">
        <f t="shared" si="81"/>
        <v>0</v>
      </c>
      <c r="BW149" s="247">
        <f t="shared" si="32"/>
        <v>0</v>
      </c>
      <c r="BX149" s="248">
        <f t="shared" si="33"/>
        <v>0</v>
      </c>
      <c r="BY149" s="249">
        <f t="shared" si="34"/>
        <v>0</v>
      </c>
      <c r="BZ149" s="250">
        <f t="shared" si="35"/>
        <v>0</v>
      </c>
      <c r="CA149" s="251">
        <f t="shared" si="36"/>
        <v>0</v>
      </c>
      <c r="CB149" s="249">
        <f t="shared" si="37"/>
        <v>0</v>
      </c>
      <c r="CC149" s="273"/>
      <c r="CD149" s="251"/>
      <c r="CE149" s="252">
        <f t="shared" si="38"/>
        <v>0</v>
      </c>
      <c r="CF149" s="253" t="str">
        <f t="shared" si="30"/>
        <v>ปรับปรุง</v>
      </c>
      <c r="CG149" s="254">
        <f t="shared" si="39"/>
        <v>3</v>
      </c>
    </row>
    <row r="150" spans="1:85" ht="14.25" customHeight="1">
      <c r="A150" s="36">
        <f t="shared" si="99"/>
        <v>55</v>
      </c>
      <c r="B150" s="36" t="str">
        <f t="shared" si="99"/>
        <v xml:space="preserve">  </v>
      </c>
      <c r="C150" s="67" t="str">
        <f t="shared" si="102"/>
        <v xml:space="preserve">  </v>
      </c>
      <c r="D150" s="67" t="str">
        <f t="shared" si="102"/>
        <v xml:space="preserve">  </v>
      </c>
      <c r="E150" s="67" t="str">
        <f t="shared" si="102"/>
        <v xml:space="preserve">  </v>
      </c>
      <c r="F150" s="67" t="str">
        <f t="shared" si="102"/>
        <v xml:space="preserve">  </v>
      </c>
      <c r="G150" s="67" t="str">
        <f t="shared" si="102"/>
        <v xml:space="preserve">  </v>
      </c>
      <c r="H150" s="67" t="str">
        <f t="shared" si="102"/>
        <v xml:space="preserve">  </v>
      </c>
      <c r="I150" s="67" t="str">
        <f t="shared" si="102"/>
        <v xml:space="preserve">  </v>
      </c>
      <c r="J150" s="67" t="str">
        <f t="shared" si="102"/>
        <v xml:space="preserve">  </v>
      </c>
      <c r="K150" s="67" t="str">
        <f t="shared" si="102"/>
        <v xml:space="preserve">  </v>
      </c>
      <c r="L150" s="67" t="str">
        <f t="shared" si="102"/>
        <v xml:space="preserve">  </v>
      </c>
      <c r="M150" s="67" t="str">
        <f t="shared" si="102"/>
        <v xml:space="preserve">  </v>
      </c>
      <c r="N150" s="67" t="str">
        <f t="shared" si="102"/>
        <v xml:space="preserve">  </v>
      </c>
      <c r="O150" s="67" t="str">
        <f t="shared" si="102"/>
        <v xml:space="preserve">  </v>
      </c>
      <c r="P150" s="67" t="str">
        <f t="shared" si="102"/>
        <v xml:space="preserve">  </v>
      </c>
      <c r="Q150" s="67" t="str">
        <f t="shared" si="102"/>
        <v xml:space="preserve">  </v>
      </c>
      <c r="R150" s="67" t="str">
        <f t="shared" si="102"/>
        <v xml:space="preserve">  </v>
      </c>
      <c r="S150" s="67" t="str">
        <f t="shared" si="102"/>
        <v xml:space="preserve">  </v>
      </c>
      <c r="T150" s="67" t="str">
        <f t="shared" si="102"/>
        <v xml:space="preserve">  </v>
      </c>
      <c r="U150" s="67" t="str">
        <f t="shared" si="102"/>
        <v xml:space="preserve">  </v>
      </c>
      <c r="V150" s="67" t="str">
        <f t="shared" si="102"/>
        <v xml:space="preserve">  </v>
      </c>
      <c r="W150" s="67" t="str">
        <f t="shared" si="102"/>
        <v xml:space="preserve">  </v>
      </c>
      <c r="X150" s="67" t="str">
        <f t="shared" si="102"/>
        <v xml:space="preserve">  </v>
      </c>
      <c r="Y150" s="67" t="str">
        <f t="shared" si="102"/>
        <v xml:space="preserve">  </v>
      </c>
      <c r="Z150" s="67" t="str">
        <f t="shared" si="102"/>
        <v xml:space="preserve">  </v>
      </c>
      <c r="AA150" s="67" t="str">
        <f t="shared" si="102"/>
        <v xml:space="preserve">  </v>
      </c>
      <c r="AB150" s="67" t="str">
        <f t="shared" si="102"/>
        <v xml:space="preserve">  </v>
      </c>
      <c r="AC150" s="67" t="str">
        <f t="shared" si="102"/>
        <v xml:space="preserve">  </v>
      </c>
      <c r="AD150" s="67" t="str">
        <f t="shared" si="102"/>
        <v xml:space="preserve">  </v>
      </c>
      <c r="AE150" s="67" t="str">
        <f t="shared" si="102"/>
        <v xml:space="preserve">  </v>
      </c>
      <c r="AF150" s="67" t="str">
        <f t="shared" ref="AF150:AP150" si="107">IF(AF63&lt;=0,"  ",IF(AF63=AF$7,AF$6,0))</f>
        <v xml:space="preserve">  </v>
      </c>
      <c r="AG150" s="67" t="str">
        <f t="shared" si="107"/>
        <v xml:space="preserve">  </v>
      </c>
      <c r="AH150" s="67" t="str">
        <f t="shared" si="107"/>
        <v xml:space="preserve">  </v>
      </c>
      <c r="AI150" s="67" t="str">
        <f t="shared" si="107"/>
        <v xml:space="preserve">  </v>
      </c>
      <c r="AJ150" s="67" t="str">
        <f t="shared" si="107"/>
        <v xml:space="preserve">  </v>
      </c>
      <c r="AK150" s="67" t="str">
        <f t="shared" si="107"/>
        <v xml:space="preserve">  </v>
      </c>
      <c r="AL150" s="67" t="str">
        <f t="shared" si="107"/>
        <v xml:space="preserve">  </v>
      </c>
      <c r="AM150" s="67" t="str">
        <f t="shared" si="107"/>
        <v xml:space="preserve">  </v>
      </c>
      <c r="AN150" s="67" t="str">
        <f t="shared" si="107"/>
        <v xml:space="preserve">  </v>
      </c>
      <c r="AO150" s="67" t="str">
        <f t="shared" si="107"/>
        <v xml:space="preserve">  </v>
      </c>
      <c r="AP150" s="67" t="str">
        <f t="shared" si="107"/>
        <v xml:space="preserve">  </v>
      </c>
      <c r="AQ150" s="210">
        <f t="shared" si="77"/>
        <v>0</v>
      </c>
      <c r="AR150" s="210">
        <f t="shared" si="78"/>
        <v>0</v>
      </c>
      <c r="AS150" s="210">
        <f t="shared" si="79"/>
        <v>0</v>
      </c>
      <c r="AT150" s="210">
        <f t="shared" si="80"/>
        <v>0</v>
      </c>
      <c r="AU150" s="210">
        <f t="shared" si="81"/>
        <v>0</v>
      </c>
      <c r="BW150" s="247">
        <f t="shared" si="32"/>
        <v>0</v>
      </c>
      <c r="BX150" s="248">
        <f t="shared" si="33"/>
        <v>0</v>
      </c>
      <c r="BY150" s="249">
        <f t="shared" si="34"/>
        <v>0</v>
      </c>
      <c r="BZ150" s="250">
        <f t="shared" si="35"/>
        <v>0</v>
      </c>
      <c r="CA150" s="251">
        <f t="shared" si="36"/>
        <v>0</v>
      </c>
      <c r="CB150" s="249">
        <f t="shared" si="37"/>
        <v>0</v>
      </c>
      <c r="CC150" s="273"/>
      <c r="CD150" s="251"/>
      <c r="CE150" s="252">
        <f t="shared" si="38"/>
        <v>0</v>
      </c>
      <c r="CF150" s="253" t="str">
        <f t="shared" si="30"/>
        <v>ปรับปรุง</v>
      </c>
      <c r="CG150" s="254">
        <f t="shared" si="39"/>
        <v>3</v>
      </c>
    </row>
    <row r="151" spans="1:85" ht="14.25" customHeight="1">
      <c r="A151" s="36">
        <f t="shared" si="99"/>
        <v>56</v>
      </c>
      <c r="B151" s="36" t="str">
        <f t="shared" si="99"/>
        <v xml:space="preserve">  </v>
      </c>
      <c r="C151" s="67" t="str">
        <f t="shared" si="102"/>
        <v xml:space="preserve">  </v>
      </c>
      <c r="D151" s="67" t="str">
        <f t="shared" si="102"/>
        <v xml:space="preserve">  </v>
      </c>
      <c r="E151" s="67" t="str">
        <f t="shared" si="102"/>
        <v xml:space="preserve">  </v>
      </c>
      <c r="F151" s="67" t="str">
        <f t="shared" si="102"/>
        <v xml:space="preserve">  </v>
      </c>
      <c r="G151" s="67" t="str">
        <f t="shared" si="102"/>
        <v xml:space="preserve">  </v>
      </c>
      <c r="H151" s="67" t="str">
        <f t="shared" si="102"/>
        <v xml:space="preserve">  </v>
      </c>
      <c r="I151" s="67" t="str">
        <f t="shared" si="102"/>
        <v xml:space="preserve">  </v>
      </c>
      <c r="J151" s="67" t="str">
        <f t="shared" si="102"/>
        <v xml:space="preserve">  </v>
      </c>
      <c r="K151" s="67" t="str">
        <f t="shared" si="102"/>
        <v xml:space="preserve">  </v>
      </c>
      <c r="L151" s="67" t="str">
        <f t="shared" si="102"/>
        <v xml:space="preserve">  </v>
      </c>
      <c r="M151" s="67" t="str">
        <f t="shared" si="102"/>
        <v xml:space="preserve">  </v>
      </c>
      <c r="N151" s="67" t="str">
        <f t="shared" si="102"/>
        <v xml:space="preserve">  </v>
      </c>
      <c r="O151" s="67" t="str">
        <f t="shared" si="102"/>
        <v xml:space="preserve">  </v>
      </c>
      <c r="P151" s="67" t="str">
        <f t="shared" si="102"/>
        <v xml:space="preserve">  </v>
      </c>
      <c r="Q151" s="67" t="str">
        <f t="shared" si="102"/>
        <v xml:space="preserve">  </v>
      </c>
      <c r="R151" s="67" t="str">
        <f t="shared" si="102"/>
        <v xml:space="preserve">  </v>
      </c>
      <c r="S151" s="67" t="str">
        <f t="shared" si="102"/>
        <v xml:space="preserve">  </v>
      </c>
      <c r="T151" s="67" t="str">
        <f t="shared" si="102"/>
        <v xml:space="preserve">  </v>
      </c>
      <c r="U151" s="67" t="str">
        <f t="shared" si="102"/>
        <v xml:space="preserve">  </v>
      </c>
      <c r="V151" s="67" t="str">
        <f t="shared" si="102"/>
        <v xml:space="preserve">  </v>
      </c>
      <c r="W151" s="67" t="str">
        <f t="shared" si="102"/>
        <v xml:space="preserve">  </v>
      </c>
      <c r="X151" s="67" t="str">
        <f t="shared" si="102"/>
        <v xml:space="preserve">  </v>
      </c>
      <c r="Y151" s="67" t="str">
        <f t="shared" si="102"/>
        <v xml:space="preserve">  </v>
      </c>
      <c r="Z151" s="67" t="str">
        <f t="shared" si="102"/>
        <v xml:space="preserve">  </v>
      </c>
      <c r="AA151" s="67" t="str">
        <f t="shared" si="102"/>
        <v xml:space="preserve">  </v>
      </c>
      <c r="AB151" s="67" t="str">
        <f t="shared" si="102"/>
        <v xml:space="preserve">  </v>
      </c>
      <c r="AC151" s="67" t="str">
        <f t="shared" si="102"/>
        <v xml:space="preserve">  </v>
      </c>
      <c r="AD151" s="67" t="str">
        <f t="shared" si="102"/>
        <v xml:space="preserve">  </v>
      </c>
      <c r="AE151" s="67" t="str">
        <f t="shared" si="102"/>
        <v xml:space="preserve">  </v>
      </c>
      <c r="AF151" s="67" t="str">
        <f t="shared" ref="AF151:AP151" si="108">IF(AF64&lt;=0,"  ",IF(AF64=AF$7,AF$6,0))</f>
        <v xml:space="preserve">  </v>
      </c>
      <c r="AG151" s="67" t="str">
        <f t="shared" si="108"/>
        <v xml:space="preserve">  </v>
      </c>
      <c r="AH151" s="67" t="str">
        <f t="shared" si="108"/>
        <v xml:space="preserve">  </v>
      </c>
      <c r="AI151" s="67" t="str">
        <f t="shared" si="108"/>
        <v xml:space="preserve">  </v>
      </c>
      <c r="AJ151" s="67" t="str">
        <f t="shared" si="108"/>
        <v xml:space="preserve">  </v>
      </c>
      <c r="AK151" s="67" t="str">
        <f t="shared" si="108"/>
        <v xml:space="preserve">  </v>
      </c>
      <c r="AL151" s="67" t="str">
        <f t="shared" si="108"/>
        <v xml:space="preserve">  </v>
      </c>
      <c r="AM151" s="67" t="str">
        <f t="shared" si="108"/>
        <v xml:space="preserve">  </v>
      </c>
      <c r="AN151" s="67" t="str">
        <f t="shared" si="108"/>
        <v xml:space="preserve">  </v>
      </c>
      <c r="AO151" s="67" t="str">
        <f t="shared" si="108"/>
        <v xml:space="preserve">  </v>
      </c>
      <c r="AP151" s="67" t="str">
        <f t="shared" si="108"/>
        <v xml:space="preserve">  </v>
      </c>
      <c r="AQ151" s="210">
        <f t="shared" si="77"/>
        <v>0</v>
      </c>
      <c r="AR151" s="210">
        <f t="shared" si="78"/>
        <v>0</v>
      </c>
      <c r="AS151" s="210">
        <f t="shared" si="79"/>
        <v>0</v>
      </c>
      <c r="AT151" s="210">
        <f t="shared" si="80"/>
        <v>0</v>
      </c>
      <c r="AU151" s="210">
        <f t="shared" si="81"/>
        <v>0</v>
      </c>
      <c r="BW151" s="247">
        <f t="shared" si="32"/>
        <v>0</v>
      </c>
      <c r="BX151" s="248">
        <f t="shared" si="33"/>
        <v>0</v>
      </c>
      <c r="BY151" s="249">
        <f t="shared" si="34"/>
        <v>0</v>
      </c>
      <c r="BZ151" s="250">
        <f t="shared" si="35"/>
        <v>0</v>
      </c>
      <c r="CA151" s="251">
        <f t="shared" si="36"/>
        <v>0</v>
      </c>
      <c r="CB151" s="249">
        <f t="shared" si="37"/>
        <v>0</v>
      </c>
      <c r="CC151" s="273"/>
      <c r="CD151" s="251"/>
      <c r="CE151" s="252">
        <f t="shared" si="38"/>
        <v>0</v>
      </c>
      <c r="CF151" s="253" t="str">
        <f t="shared" si="30"/>
        <v>ปรับปรุง</v>
      </c>
      <c r="CG151" s="254">
        <f t="shared" si="39"/>
        <v>3</v>
      </c>
    </row>
    <row r="152" spans="1:85" ht="14.25" customHeight="1">
      <c r="A152" s="36">
        <f t="shared" si="99"/>
        <v>57</v>
      </c>
      <c r="B152" s="36" t="str">
        <f t="shared" si="99"/>
        <v xml:space="preserve">  </v>
      </c>
      <c r="C152" s="67" t="str">
        <f t="shared" si="102"/>
        <v xml:space="preserve">  </v>
      </c>
      <c r="D152" s="67" t="str">
        <f t="shared" si="102"/>
        <v xml:space="preserve">  </v>
      </c>
      <c r="E152" s="67" t="str">
        <f t="shared" si="102"/>
        <v xml:space="preserve">  </v>
      </c>
      <c r="F152" s="67" t="str">
        <f t="shared" si="102"/>
        <v xml:space="preserve">  </v>
      </c>
      <c r="G152" s="67" t="str">
        <f t="shared" si="102"/>
        <v xml:space="preserve">  </v>
      </c>
      <c r="H152" s="67" t="str">
        <f t="shared" si="102"/>
        <v xml:space="preserve">  </v>
      </c>
      <c r="I152" s="67" t="str">
        <f t="shared" si="102"/>
        <v xml:space="preserve">  </v>
      </c>
      <c r="J152" s="67" t="str">
        <f t="shared" si="102"/>
        <v xml:space="preserve">  </v>
      </c>
      <c r="K152" s="67" t="str">
        <f t="shared" si="102"/>
        <v xml:space="preserve">  </v>
      </c>
      <c r="L152" s="67" t="str">
        <f t="shared" si="102"/>
        <v xml:space="preserve">  </v>
      </c>
      <c r="M152" s="67" t="str">
        <f t="shared" si="102"/>
        <v xml:space="preserve">  </v>
      </c>
      <c r="N152" s="67" t="str">
        <f t="shared" si="102"/>
        <v xml:space="preserve">  </v>
      </c>
      <c r="O152" s="67" t="str">
        <f t="shared" si="102"/>
        <v xml:space="preserve">  </v>
      </c>
      <c r="P152" s="67" t="str">
        <f t="shared" si="102"/>
        <v xml:space="preserve">  </v>
      </c>
      <c r="Q152" s="67" t="str">
        <f t="shared" si="102"/>
        <v xml:space="preserve">  </v>
      </c>
      <c r="R152" s="67" t="str">
        <f t="shared" si="102"/>
        <v xml:space="preserve">  </v>
      </c>
      <c r="S152" s="67" t="str">
        <f t="shared" si="102"/>
        <v xml:space="preserve">  </v>
      </c>
      <c r="T152" s="67" t="str">
        <f t="shared" si="102"/>
        <v xml:space="preserve">  </v>
      </c>
      <c r="U152" s="67" t="str">
        <f t="shared" si="102"/>
        <v xml:space="preserve">  </v>
      </c>
      <c r="V152" s="67" t="str">
        <f t="shared" si="102"/>
        <v xml:space="preserve">  </v>
      </c>
      <c r="W152" s="67" t="str">
        <f t="shared" si="102"/>
        <v xml:space="preserve">  </v>
      </c>
      <c r="X152" s="67" t="str">
        <f t="shared" si="102"/>
        <v xml:space="preserve">  </v>
      </c>
      <c r="Y152" s="67" t="str">
        <f t="shared" si="102"/>
        <v xml:space="preserve">  </v>
      </c>
      <c r="Z152" s="67" t="str">
        <f t="shared" si="102"/>
        <v xml:space="preserve">  </v>
      </c>
      <c r="AA152" s="67" t="str">
        <f t="shared" si="102"/>
        <v xml:space="preserve">  </v>
      </c>
      <c r="AB152" s="67" t="str">
        <f t="shared" si="102"/>
        <v xml:space="preserve">  </v>
      </c>
      <c r="AC152" s="67" t="str">
        <f t="shared" si="102"/>
        <v xml:space="preserve">  </v>
      </c>
      <c r="AD152" s="67" t="str">
        <f t="shared" si="102"/>
        <v xml:space="preserve">  </v>
      </c>
      <c r="AE152" s="67" t="str">
        <f t="shared" si="102"/>
        <v xml:space="preserve">  </v>
      </c>
      <c r="AF152" s="67" t="str">
        <f t="shared" ref="AF152:AP152" si="109">IF(AF65&lt;=0,"  ",IF(AF65=AF$7,AF$6,0))</f>
        <v xml:space="preserve">  </v>
      </c>
      <c r="AG152" s="67" t="str">
        <f t="shared" si="109"/>
        <v xml:space="preserve">  </v>
      </c>
      <c r="AH152" s="67" t="str">
        <f t="shared" si="109"/>
        <v xml:space="preserve">  </v>
      </c>
      <c r="AI152" s="67" t="str">
        <f t="shared" si="109"/>
        <v xml:space="preserve">  </v>
      </c>
      <c r="AJ152" s="67" t="str">
        <f t="shared" si="109"/>
        <v xml:space="preserve">  </v>
      </c>
      <c r="AK152" s="67" t="str">
        <f t="shared" si="109"/>
        <v xml:space="preserve">  </v>
      </c>
      <c r="AL152" s="67" t="str">
        <f t="shared" si="109"/>
        <v xml:space="preserve">  </v>
      </c>
      <c r="AM152" s="67" t="str">
        <f t="shared" si="109"/>
        <v xml:space="preserve">  </v>
      </c>
      <c r="AN152" s="67" t="str">
        <f t="shared" si="109"/>
        <v xml:space="preserve">  </v>
      </c>
      <c r="AO152" s="67" t="str">
        <f t="shared" si="109"/>
        <v xml:space="preserve">  </v>
      </c>
      <c r="AP152" s="67" t="str">
        <f t="shared" si="109"/>
        <v xml:space="preserve">  </v>
      </c>
      <c r="AQ152" s="210">
        <f t="shared" si="77"/>
        <v>0</v>
      </c>
      <c r="AR152" s="210">
        <f t="shared" si="78"/>
        <v>0</v>
      </c>
      <c r="AS152" s="210">
        <f t="shared" si="79"/>
        <v>0</v>
      </c>
      <c r="AT152" s="210">
        <f t="shared" si="80"/>
        <v>0</v>
      </c>
      <c r="AU152" s="210">
        <f t="shared" si="81"/>
        <v>0</v>
      </c>
      <c r="BW152" s="247">
        <f t="shared" si="32"/>
        <v>0</v>
      </c>
      <c r="BX152" s="248">
        <f t="shared" si="33"/>
        <v>0</v>
      </c>
      <c r="BY152" s="249">
        <f t="shared" si="34"/>
        <v>0</v>
      </c>
      <c r="BZ152" s="250">
        <f t="shared" si="35"/>
        <v>0</v>
      </c>
      <c r="CA152" s="251">
        <f t="shared" si="36"/>
        <v>0</v>
      </c>
      <c r="CB152" s="249">
        <f t="shared" si="37"/>
        <v>0</v>
      </c>
      <c r="CC152" s="273"/>
      <c r="CD152" s="251"/>
      <c r="CE152" s="252">
        <f t="shared" si="38"/>
        <v>0</v>
      </c>
      <c r="CF152" s="253" t="str">
        <f t="shared" si="30"/>
        <v>ปรับปรุง</v>
      </c>
      <c r="CG152" s="254">
        <f t="shared" si="39"/>
        <v>3</v>
      </c>
    </row>
    <row r="153" spans="1:85" ht="14.25" customHeight="1">
      <c r="A153" s="36">
        <f t="shared" si="99"/>
        <v>58</v>
      </c>
      <c r="B153" s="36" t="str">
        <f t="shared" si="99"/>
        <v xml:space="preserve">  </v>
      </c>
      <c r="C153" s="67" t="str">
        <f t="shared" si="102"/>
        <v xml:space="preserve">  </v>
      </c>
      <c r="D153" s="67" t="str">
        <f t="shared" si="102"/>
        <v xml:space="preserve">  </v>
      </c>
      <c r="E153" s="67" t="str">
        <f t="shared" si="102"/>
        <v xml:space="preserve">  </v>
      </c>
      <c r="F153" s="67" t="str">
        <f t="shared" si="102"/>
        <v xml:space="preserve">  </v>
      </c>
      <c r="G153" s="67" t="str">
        <f t="shared" si="102"/>
        <v xml:space="preserve">  </v>
      </c>
      <c r="H153" s="67" t="str">
        <f t="shared" si="102"/>
        <v xml:space="preserve">  </v>
      </c>
      <c r="I153" s="67" t="str">
        <f t="shared" si="102"/>
        <v xml:space="preserve">  </v>
      </c>
      <c r="J153" s="67" t="str">
        <f t="shared" si="102"/>
        <v xml:space="preserve">  </v>
      </c>
      <c r="K153" s="67" t="str">
        <f t="shared" si="102"/>
        <v xml:space="preserve">  </v>
      </c>
      <c r="L153" s="67" t="str">
        <f t="shared" si="102"/>
        <v xml:space="preserve">  </v>
      </c>
      <c r="M153" s="67" t="str">
        <f t="shared" si="102"/>
        <v xml:space="preserve">  </v>
      </c>
      <c r="N153" s="67" t="str">
        <f t="shared" si="102"/>
        <v xml:space="preserve">  </v>
      </c>
      <c r="O153" s="67" t="str">
        <f t="shared" si="102"/>
        <v xml:space="preserve">  </v>
      </c>
      <c r="P153" s="67" t="str">
        <f t="shared" si="102"/>
        <v xml:space="preserve">  </v>
      </c>
      <c r="Q153" s="67" t="str">
        <f t="shared" si="102"/>
        <v xml:space="preserve">  </v>
      </c>
      <c r="R153" s="67" t="str">
        <f t="shared" si="102"/>
        <v xml:space="preserve">  </v>
      </c>
      <c r="S153" s="67" t="str">
        <f t="shared" si="102"/>
        <v xml:space="preserve">  </v>
      </c>
      <c r="T153" s="67" t="str">
        <f t="shared" si="102"/>
        <v xml:space="preserve">  </v>
      </c>
      <c r="U153" s="67" t="str">
        <f t="shared" si="102"/>
        <v xml:space="preserve">  </v>
      </c>
      <c r="V153" s="67" t="str">
        <f t="shared" si="102"/>
        <v xml:space="preserve">  </v>
      </c>
      <c r="W153" s="67" t="str">
        <f t="shared" si="102"/>
        <v xml:space="preserve">  </v>
      </c>
      <c r="X153" s="67" t="str">
        <f t="shared" si="102"/>
        <v xml:space="preserve">  </v>
      </c>
      <c r="Y153" s="67" t="str">
        <f t="shared" si="102"/>
        <v xml:space="preserve">  </v>
      </c>
      <c r="Z153" s="67" t="str">
        <f t="shared" si="102"/>
        <v xml:space="preserve">  </v>
      </c>
      <c r="AA153" s="67" t="str">
        <f>IF(AA66&lt;=0,"  ",IF(AA66=AA$7,AA$6,0))</f>
        <v xml:space="preserve">  </v>
      </c>
      <c r="AB153" s="67" t="str">
        <f>IF(AB66&lt;=0,"  ",IF(AB66=AB$7,AB$6,0))</f>
        <v xml:space="preserve">  </v>
      </c>
      <c r="AC153" s="67" t="str">
        <f>IF(AC66&lt;=0,"  ",IF(AC66=AC$7,AC$6,0))</f>
        <v xml:space="preserve">  </v>
      </c>
      <c r="AD153" s="67" t="str">
        <f>IF(AD66&lt;=0,"  ",IF(AD66=AD$7,AD$6,0))</f>
        <v xml:space="preserve">  </v>
      </c>
      <c r="AE153" s="67" t="str">
        <f>IF(AE66&lt;=0,"  ",IF(AE66=AE$7,AE$6,0))</f>
        <v xml:space="preserve">  </v>
      </c>
      <c r="AF153" s="67" t="str">
        <f t="shared" ref="AF153:AP153" si="110">IF(AF66&lt;=0,"  ",IF(AF66=AF$7,AF$6,0))</f>
        <v xml:space="preserve">  </v>
      </c>
      <c r="AG153" s="67" t="str">
        <f t="shared" si="110"/>
        <v xml:space="preserve">  </v>
      </c>
      <c r="AH153" s="67" t="str">
        <f t="shared" si="110"/>
        <v xml:space="preserve">  </v>
      </c>
      <c r="AI153" s="67" t="str">
        <f t="shared" si="110"/>
        <v xml:space="preserve">  </v>
      </c>
      <c r="AJ153" s="67" t="str">
        <f t="shared" si="110"/>
        <v xml:space="preserve">  </v>
      </c>
      <c r="AK153" s="67" t="str">
        <f t="shared" si="110"/>
        <v xml:space="preserve">  </v>
      </c>
      <c r="AL153" s="67" t="str">
        <f t="shared" si="110"/>
        <v xml:space="preserve">  </v>
      </c>
      <c r="AM153" s="67" t="str">
        <f t="shared" si="110"/>
        <v xml:space="preserve">  </v>
      </c>
      <c r="AN153" s="67" t="str">
        <f t="shared" si="110"/>
        <v xml:space="preserve">  </v>
      </c>
      <c r="AO153" s="67" t="str">
        <f t="shared" si="110"/>
        <v xml:space="preserve">  </v>
      </c>
      <c r="AP153" s="67" t="str">
        <f t="shared" si="110"/>
        <v xml:space="preserve">  </v>
      </c>
      <c r="AQ153" s="210">
        <f t="shared" si="77"/>
        <v>0</v>
      </c>
      <c r="AR153" s="210">
        <f t="shared" si="78"/>
        <v>0</v>
      </c>
      <c r="AS153" s="210">
        <f t="shared" si="79"/>
        <v>0</v>
      </c>
      <c r="AT153" s="210">
        <f t="shared" si="80"/>
        <v>0</v>
      </c>
      <c r="AU153" s="210">
        <f t="shared" si="81"/>
        <v>0</v>
      </c>
      <c r="BW153" s="247">
        <f t="shared" si="32"/>
        <v>0</v>
      </c>
      <c r="BX153" s="248">
        <f t="shared" si="33"/>
        <v>0</v>
      </c>
      <c r="BY153" s="249">
        <f t="shared" si="34"/>
        <v>0</v>
      </c>
      <c r="BZ153" s="250">
        <f t="shared" si="35"/>
        <v>0</v>
      </c>
      <c r="CA153" s="251">
        <f t="shared" si="36"/>
        <v>0</v>
      </c>
      <c r="CB153" s="249">
        <f t="shared" si="37"/>
        <v>0</v>
      </c>
      <c r="CC153" s="273"/>
      <c r="CD153" s="251"/>
      <c r="CE153" s="252">
        <f t="shared" si="38"/>
        <v>0</v>
      </c>
      <c r="CF153" s="253" t="str">
        <f t="shared" si="30"/>
        <v>ปรับปรุง</v>
      </c>
      <c r="CG153" s="254">
        <f t="shared" si="39"/>
        <v>3</v>
      </c>
    </row>
    <row r="154" spans="1:85" ht="14.25" customHeight="1">
      <c r="A154" s="36">
        <f t="shared" si="99"/>
        <v>59</v>
      </c>
      <c r="B154" s="36" t="str">
        <f t="shared" si="99"/>
        <v xml:space="preserve">  </v>
      </c>
      <c r="C154" s="67" t="str">
        <f t="shared" ref="C154:AE155" si="111">IF(C67&lt;=0,"  ",IF(C67=C$7,C$6,0))</f>
        <v xml:space="preserve">  </v>
      </c>
      <c r="D154" s="67" t="str">
        <f t="shared" si="111"/>
        <v xml:space="preserve">  </v>
      </c>
      <c r="E154" s="67" t="str">
        <f t="shared" si="111"/>
        <v xml:space="preserve">  </v>
      </c>
      <c r="F154" s="67" t="str">
        <f t="shared" si="111"/>
        <v xml:space="preserve">  </v>
      </c>
      <c r="G154" s="67" t="str">
        <f t="shared" si="111"/>
        <v xml:space="preserve">  </v>
      </c>
      <c r="H154" s="67" t="str">
        <f t="shared" si="111"/>
        <v xml:space="preserve">  </v>
      </c>
      <c r="I154" s="67" t="str">
        <f t="shared" si="111"/>
        <v xml:space="preserve">  </v>
      </c>
      <c r="J154" s="67" t="str">
        <f t="shared" si="111"/>
        <v xml:space="preserve">  </v>
      </c>
      <c r="K154" s="67" t="str">
        <f t="shared" si="111"/>
        <v xml:space="preserve">  </v>
      </c>
      <c r="L154" s="67" t="str">
        <f t="shared" si="111"/>
        <v xml:space="preserve">  </v>
      </c>
      <c r="M154" s="67" t="str">
        <f t="shared" si="111"/>
        <v xml:space="preserve">  </v>
      </c>
      <c r="N154" s="67" t="str">
        <f t="shared" si="111"/>
        <v xml:space="preserve">  </v>
      </c>
      <c r="O154" s="67" t="str">
        <f t="shared" si="111"/>
        <v xml:space="preserve">  </v>
      </c>
      <c r="P154" s="67" t="str">
        <f t="shared" si="111"/>
        <v xml:space="preserve">  </v>
      </c>
      <c r="Q154" s="67" t="str">
        <f t="shared" si="111"/>
        <v xml:space="preserve">  </v>
      </c>
      <c r="R154" s="67" t="str">
        <f t="shared" si="111"/>
        <v xml:space="preserve">  </v>
      </c>
      <c r="S154" s="67" t="str">
        <f t="shared" si="111"/>
        <v xml:space="preserve">  </v>
      </c>
      <c r="T154" s="67" t="str">
        <f t="shared" si="111"/>
        <v xml:space="preserve">  </v>
      </c>
      <c r="U154" s="67" t="str">
        <f t="shared" si="111"/>
        <v xml:space="preserve">  </v>
      </c>
      <c r="V154" s="67" t="str">
        <f t="shared" si="111"/>
        <v xml:space="preserve">  </v>
      </c>
      <c r="W154" s="67" t="str">
        <f t="shared" si="111"/>
        <v xml:space="preserve">  </v>
      </c>
      <c r="X154" s="67" t="str">
        <f t="shared" si="111"/>
        <v xml:space="preserve">  </v>
      </c>
      <c r="Y154" s="67" t="str">
        <f t="shared" si="111"/>
        <v xml:space="preserve">  </v>
      </c>
      <c r="Z154" s="67" t="str">
        <f t="shared" si="111"/>
        <v xml:space="preserve">  </v>
      </c>
      <c r="AA154" s="67" t="str">
        <f t="shared" si="111"/>
        <v xml:space="preserve">  </v>
      </c>
      <c r="AB154" s="67" t="str">
        <f t="shared" si="111"/>
        <v xml:space="preserve">  </v>
      </c>
      <c r="AC154" s="67" t="str">
        <f t="shared" si="111"/>
        <v xml:space="preserve">  </v>
      </c>
      <c r="AD154" s="67" t="str">
        <f t="shared" si="111"/>
        <v xml:space="preserve">  </v>
      </c>
      <c r="AE154" s="67" t="str">
        <f t="shared" si="111"/>
        <v xml:space="preserve">  </v>
      </c>
      <c r="AF154" s="67" t="str">
        <f t="shared" ref="AF154:AP154" si="112">IF(AF67&lt;=0,"  ",IF(AF67=AF$7,AF$6,0))</f>
        <v xml:space="preserve">  </v>
      </c>
      <c r="AG154" s="67" t="str">
        <f t="shared" si="112"/>
        <v xml:space="preserve">  </v>
      </c>
      <c r="AH154" s="67" t="str">
        <f t="shared" si="112"/>
        <v xml:space="preserve">  </v>
      </c>
      <c r="AI154" s="67" t="str">
        <f t="shared" si="112"/>
        <v xml:space="preserve">  </v>
      </c>
      <c r="AJ154" s="67" t="str">
        <f t="shared" si="112"/>
        <v xml:space="preserve">  </v>
      </c>
      <c r="AK154" s="67" t="str">
        <f t="shared" si="112"/>
        <v xml:space="preserve">  </v>
      </c>
      <c r="AL154" s="67" t="str">
        <f t="shared" si="112"/>
        <v xml:space="preserve">  </v>
      </c>
      <c r="AM154" s="67" t="str">
        <f t="shared" si="112"/>
        <v xml:space="preserve">  </v>
      </c>
      <c r="AN154" s="67" t="str">
        <f t="shared" si="112"/>
        <v xml:space="preserve">  </v>
      </c>
      <c r="AO154" s="67" t="str">
        <f t="shared" si="112"/>
        <v xml:space="preserve">  </v>
      </c>
      <c r="AP154" s="67" t="str">
        <f t="shared" si="112"/>
        <v xml:space="preserve">  </v>
      </c>
      <c r="AQ154" s="210">
        <f t="shared" si="77"/>
        <v>0</v>
      </c>
      <c r="AR154" s="210">
        <f t="shared" si="78"/>
        <v>0</v>
      </c>
      <c r="AS154" s="210">
        <f t="shared" si="79"/>
        <v>0</v>
      </c>
      <c r="AT154" s="210">
        <f t="shared" si="80"/>
        <v>0</v>
      </c>
      <c r="AU154" s="210">
        <f t="shared" si="81"/>
        <v>0</v>
      </c>
      <c r="BW154" s="247">
        <f t="shared" si="32"/>
        <v>0</v>
      </c>
      <c r="BX154" s="248">
        <f t="shared" si="33"/>
        <v>0</v>
      </c>
      <c r="BY154" s="249">
        <f t="shared" si="34"/>
        <v>0</v>
      </c>
      <c r="BZ154" s="250">
        <f t="shared" si="35"/>
        <v>0</v>
      </c>
      <c r="CA154" s="251">
        <f t="shared" si="36"/>
        <v>0</v>
      </c>
      <c r="CB154" s="249">
        <f t="shared" si="37"/>
        <v>0</v>
      </c>
      <c r="CC154" s="273"/>
      <c r="CD154" s="251"/>
      <c r="CE154" s="252">
        <f t="shared" si="38"/>
        <v>0</v>
      </c>
      <c r="CF154" s="253" t="str">
        <f t="shared" si="30"/>
        <v>ปรับปรุง</v>
      </c>
      <c r="CG154" s="254">
        <f t="shared" si="39"/>
        <v>3</v>
      </c>
    </row>
    <row r="155" spans="1:85" ht="14.25" customHeight="1">
      <c r="A155" s="39">
        <f t="shared" si="99"/>
        <v>60</v>
      </c>
      <c r="B155" s="39" t="str">
        <f t="shared" si="99"/>
        <v xml:space="preserve">  </v>
      </c>
      <c r="C155" s="67" t="str">
        <f t="shared" si="111"/>
        <v xml:space="preserve">  </v>
      </c>
      <c r="D155" s="67" t="str">
        <f t="shared" si="111"/>
        <v xml:space="preserve">  </v>
      </c>
      <c r="E155" s="67" t="str">
        <f t="shared" si="111"/>
        <v xml:space="preserve">  </v>
      </c>
      <c r="F155" s="67" t="str">
        <f t="shared" si="111"/>
        <v xml:space="preserve">  </v>
      </c>
      <c r="G155" s="67" t="str">
        <f t="shared" si="111"/>
        <v xml:space="preserve">  </v>
      </c>
      <c r="H155" s="67" t="str">
        <f t="shared" si="111"/>
        <v xml:space="preserve">  </v>
      </c>
      <c r="I155" s="67" t="str">
        <f t="shared" si="111"/>
        <v xml:space="preserve">  </v>
      </c>
      <c r="J155" s="67" t="str">
        <f t="shared" si="111"/>
        <v xml:space="preserve">  </v>
      </c>
      <c r="K155" s="67" t="str">
        <f t="shared" si="111"/>
        <v xml:space="preserve">  </v>
      </c>
      <c r="L155" s="67" t="str">
        <f t="shared" si="111"/>
        <v xml:space="preserve">  </v>
      </c>
      <c r="M155" s="67" t="str">
        <f t="shared" si="111"/>
        <v xml:space="preserve">  </v>
      </c>
      <c r="N155" s="67" t="str">
        <f t="shared" si="111"/>
        <v xml:space="preserve">  </v>
      </c>
      <c r="O155" s="67" t="str">
        <f t="shared" si="111"/>
        <v xml:space="preserve">  </v>
      </c>
      <c r="P155" s="67" t="str">
        <f t="shared" si="111"/>
        <v xml:space="preserve">  </v>
      </c>
      <c r="Q155" s="67" t="str">
        <f t="shared" si="111"/>
        <v xml:space="preserve">  </v>
      </c>
      <c r="R155" s="67" t="str">
        <f t="shared" si="111"/>
        <v xml:space="preserve">  </v>
      </c>
      <c r="S155" s="67" t="str">
        <f t="shared" si="111"/>
        <v xml:space="preserve">  </v>
      </c>
      <c r="T155" s="67" t="str">
        <f t="shared" si="111"/>
        <v xml:space="preserve">  </v>
      </c>
      <c r="U155" s="67" t="str">
        <f t="shared" si="111"/>
        <v xml:space="preserve">  </v>
      </c>
      <c r="V155" s="67" t="str">
        <f t="shared" si="111"/>
        <v xml:space="preserve">  </v>
      </c>
      <c r="W155" s="67" t="str">
        <f t="shared" si="111"/>
        <v xml:space="preserve">  </v>
      </c>
      <c r="X155" s="67" t="str">
        <f t="shared" si="111"/>
        <v xml:space="preserve">  </v>
      </c>
      <c r="Y155" s="67" t="str">
        <f t="shared" si="111"/>
        <v xml:space="preserve">  </v>
      </c>
      <c r="Z155" s="67" t="str">
        <f t="shared" si="111"/>
        <v xml:space="preserve">  </v>
      </c>
      <c r="AA155" s="67" t="str">
        <f t="shared" si="111"/>
        <v xml:space="preserve">  </v>
      </c>
      <c r="AB155" s="67" t="str">
        <f t="shared" si="111"/>
        <v xml:space="preserve">  </v>
      </c>
      <c r="AC155" s="67" t="str">
        <f t="shared" si="111"/>
        <v xml:space="preserve">  </v>
      </c>
      <c r="AD155" s="67" t="str">
        <f t="shared" si="111"/>
        <v xml:space="preserve">  </v>
      </c>
      <c r="AE155" s="67" t="str">
        <f t="shared" si="111"/>
        <v xml:space="preserve">  </v>
      </c>
      <c r="AF155" s="67" t="str">
        <f t="shared" ref="AF155:AP155" si="113">IF(AF68&lt;=0,"  ",IF(AF68=AF$7,AF$6,0))</f>
        <v xml:space="preserve">  </v>
      </c>
      <c r="AG155" s="67" t="str">
        <f t="shared" si="113"/>
        <v xml:space="preserve">  </v>
      </c>
      <c r="AH155" s="67" t="str">
        <f t="shared" si="113"/>
        <v xml:space="preserve">  </v>
      </c>
      <c r="AI155" s="67" t="str">
        <f t="shared" si="113"/>
        <v xml:space="preserve">  </v>
      </c>
      <c r="AJ155" s="67" t="str">
        <f t="shared" si="113"/>
        <v xml:space="preserve">  </v>
      </c>
      <c r="AK155" s="67" t="str">
        <f t="shared" si="113"/>
        <v xml:space="preserve">  </v>
      </c>
      <c r="AL155" s="67" t="str">
        <f t="shared" si="113"/>
        <v xml:space="preserve">  </v>
      </c>
      <c r="AM155" s="67" t="str">
        <f t="shared" si="113"/>
        <v xml:space="preserve">  </v>
      </c>
      <c r="AN155" s="67" t="str">
        <f t="shared" si="113"/>
        <v xml:space="preserve">  </v>
      </c>
      <c r="AO155" s="67" t="str">
        <f t="shared" si="113"/>
        <v xml:space="preserve">  </v>
      </c>
      <c r="AP155" s="67" t="str">
        <f t="shared" si="113"/>
        <v xml:space="preserve">  </v>
      </c>
      <c r="AQ155" s="210">
        <f t="shared" si="77"/>
        <v>0</v>
      </c>
      <c r="AR155" s="210">
        <f t="shared" si="78"/>
        <v>0</v>
      </c>
      <c r="AS155" s="210">
        <f t="shared" si="79"/>
        <v>0</v>
      </c>
      <c r="AT155" s="210">
        <f t="shared" si="80"/>
        <v>0</v>
      </c>
      <c r="AU155" s="210">
        <f t="shared" si="81"/>
        <v>0</v>
      </c>
      <c r="BW155" s="255">
        <f t="shared" si="32"/>
        <v>0</v>
      </c>
      <c r="BX155" s="256">
        <f t="shared" si="33"/>
        <v>0</v>
      </c>
      <c r="BY155" s="257">
        <f t="shared" si="34"/>
        <v>0</v>
      </c>
      <c r="BZ155" s="258">
        <f t="shared" si="35"/>
        <v>0</v>
      </c>
      <c r="CA155" s="259">
        <f t="shared" si="36"/>
        <v>0</v>
      </c>
      <c r="CB155" s="257">
        <f t="shared" si="37"/>
        <v>0</v>
      </c>
      <c r="CC155" s="274"/>
      <c r="CD155" s="259"/>
      <c r="CE155" s="260">
        <f t="shared" si="38"/>
        <v>0</v>
      </c>
      <c r="CF155" s="261" t="str">
        <f t="shared" si="30"/>
        <v>ปรับปรุง</v>
      </c>
      <c r="CG155" s="262">
        <f t="shared" si="39"/>
        <v>3</v>
      </c>
    </row>
    <row r="156" spans="1:85" ht="33.75" customHeight="1">
      <c r="A156" s="423" t="s">
        <v>5</v>
      </c>
      <c r="B156" s="423"/>
      <c r="C156" s="41">
        <f>SUM(C96:C155)</f>
        <v>2</v>
      </c>
      <c r="D156" s="41">
        <f t="shared" ref="D156:AF156" si="114">SUM(D96:D155)</f>
        <v>2</v>
      </c>
      <c r="E156" s="41">
        <f t="shared" si="114"/>
        <v>2</v>
      </c>
      <c r="F156" s="41">
        <f t="shared" si="114"/>
        <v>2</v>
      </c>
      <c r="G156" s="41">
        <f t="shared" si="114"/>
        <v>2</v>
      </c>
      <c r="H156" s="41">
        <f t="shared" si="114"/>
        <v>2</v>
      </c>
      <c r="I156" s="41">
        <f t="shared" si="114"/>
        <v>2</v>
      </c>
      <c r="J156" s="41">
        <f t="shared" si="114"/>
        <v>2</v>
      </c>
      <c r="K156" s="41">
        <f t="shared" si="114"/>
        <v>2</v>
      </c>
      <c r="L156" s="41">
        <f t="shared" si="114"/>
        <v>2</v>
      </c>
      <c r="M156" s="41">
        <f t="shared" si="114"/>
        <v>2</v>
      </c>
      <c r="N156" s="41">
        <f t="shared" si="114"/>
        <v>4</v>
      </c>
      <c r="O156" s="41">
        <f t="shared" si="114"/>
        <v>4</v>
      </c>
      <c r="P156" s="41">
        <f t="shared" si="114"/>
        <v>2</v>
      </c>
      <c r="Q156" s="41">
        <f t="shared" si="114"/>
        <v>2</v>
      </c>
      <c r="R156" s="41">
        <f t="shared" si="114"/>
        <v>2</v>
      </c>
      <c r="S156" s="41">
        <f t="shared" si="114"/>
        <v>2</v>
      </c>
      <c r="T156" s="41">
        <f t="shared" si="114"/>
        <v>2</v>
      </c>
      <c r="U156" s="41">
        <f t="shared" si="114"/>
        <v>4</v>
      </c>
      <c r="V156" s="41">
        <f t="shared" si="114"/>
        <v>2</v>
      </c>
      <c r="W156" s="41">
        <f t="shared" si="114"/>
        <v>4</v>
      </c>
      <c r="X156" s="41">
        <f t="shared" si="114"/>
        <v>2</v>
      </c>
      <c r="Y156" s="41">
        <f t="shared" si="114"/>
        <v>2</v>
      </c>
      <c r="Z156" s="41">
        <f t="shared" si="114"/>
        <v>4</v>
      </c>
      <c r="AA156" s="41">
        <f t="shared" si="114"/>
        <v>2</v>
      </c>
      <c r="AB156" s="41">
        <f t="shared" si="114"/>
        <v>2</v>
      </c>
      <c r="AC156" s="41">
        <f t="shared" si="114"/>
        <v>2</v>
      </c>
      <c r="AD156" s="41">
        <f t="shared" si="114"/>
        <v>2</v>
      </c>
      <c r="AE156" s="41">
        <f t="shared" si="114"/>
        <v>4</v>
      </c>
      <c r="AF156" s="41">
        <f t="shared" si="114"/>
        <v>2</v>
      </c>
      <c r="AG156" s="41">
        <f t="shared" ref="AG156:AP156" si="115">SUM(AG96:AG155)</f>
        <v>2</v>
      </c>
      <c r="AH156" s="41">
        <f t="shared" si="115"/>
        <v>2</v>
      </c>
      <c r="AI156" s="41">
        <f t="shared" si="115"/>
        <v>2</v>
      </c>
      <c r="AJ156" s="41">
        <f t="shared" si="115"/>
        <v>4</v>
      </c>
      <c r="AK156" s="41">
        <f t="shared" si="115"/>
        <v>2</v>
      </c>
      <c r="AL156" s="41">
        <f t="shared" si="115"/>
        <v>2</v>
      </c>
      <c r="AM156" s="41">
        <f t="shared" si="115"/>
        <v>2</v>
      </c>
      <c r="AN156" s="41">
        <f t="shared" si="115"/>
        <v>2</v>
      </c>
      <c r="AO156" s="41">
        <f t="shared" si="115"/>
        <v>2</v>
      </c>
      <c r="AP156" s="41">
        <f t="shared" si="115"/>
        <v>4</v>
      </c>
      <c r="AQ156" s="41">
        <f t="shared" ref="AQ156:AU156" si="116">SUM(AQ96:AQ155)</f>
        <v>6</v>
      </c>
      <c r="AR156" s="41">
        <f t="shared" si="116"/>
        <v>4</v>
      </c>
      <c r="AS156" s="41">
        <f t="shared" si="116"/>
        <v>4</v>
      </c>
      <c r="AT156" s="41">
        <f t="shared" si="116"/>
        <v>6</v>
      </c>
      <c r="AU156" s="41">
        <f t="shared" si="116"/>
        <v>6</v>
      </c>
      <c r="BW156" s="208">
        <f t="shared" ref="BW156:CE156" si="117">SUM(BW96:BW155)</f>
        <v>12</v>
      </c>
      <c r="BX156" s="208">
        <f t="shared" si="117"/>
        <v>20</v>
      </c>
      <c r="BY156" s="208">
        <f t="shared" si="117"/>
        <v>16</v>
      </c>
      <c r="BZ156" s="208">
        <f t="shared" si="117"/>
        <v>38</v>
      </c>
      <c r="CA156" s="208">
        <f t="shared" si="117"/>
        <v>18</v>
      </c>
      <c r="CB156" s="208">
        <f t="shared" ref="CB156" si="118">SUM(CB96:CB155)</f>
        <v>18</v>
      </c>
      <c r="CC156" s="208"/>
      <c r="CD156" s="208"/>
      <c r="CE156" s="208">
        <f t="shared" si="117"/>
        <v>122</v>
      </c>
      <c r="CF156" s="388"/>
      <c r="CG156" s="388"/>
    </row>
    <row r="157" spans="1:85" ht="30" customHeight="1">
      <c r="A157" s="415" t="s">
        <v>8</v>
      </c>
      <c r="B157" s="415"/>
      <c r="C157" s="42">
        <f t="shared" ref="C157:AF157" si="119">(C156*100)/(C6*$A$75)</f>
        <v>9.0909090909090917</v>
      </c>
      <c r="D157" s="42">
        <f t="shared" si="119"/>
        <v>9.0909090909090917</v>
      </c>
      <c r="E157" s="42">
        <f t="shared" si="119"/>
        <v>9.0909090909090917</v>
      </c>
      <c r="F157" s="42">
        <f t="shared" si="119"/>
        <v>9.0909090909090917</v>
      </c>
      <c r="G157" s="42">
        <f t="shared" si="119"/>
        <v>9.0909090909090917</v>
      </c>
      <c r="H157" s="42">
        <f t="shared" si="119"/>
        <v>9.0909090909090917</v>
      </c>
      <c r="I157" s="42">
        <f t="shared" si="119"/>
        <v>9.0909090909090917</v>
      </c>
      <c r="J157" s="42">
        <f t="shared" si="119"/>
        <v>9.0909090909090917</v>
      </c>
      <c r="K157" s="42">
        <f t="shared" si="119"/>
        <v>9.0909090909090917</v>
      </c>
      <c r="L157" s="42">
        <f t="shared" si="119"/>
        <v>9.0909090909090917</v>
      </c>
      <c r="M157" s="42">
        <f t="shared" si="119"/>
        <v>9.0909090909090917</v>
      </c>
      <c r="N157" s="42">
        <f t="shared" si="119"/>
        <v>18.181818181818183</v>
      </c>
      <c r="O157" s="42">
        <f t="shared" si="119"/>
        <v>18.181818181818183</v>
      </c>
      <c r="P157" s="42">
        <f t="shared" si="119"/>
        <v>9.0909090909090917</v>
      </c>
      <c r="Q157" s="42">
        <f t="shared" si="119"/>
        <v>9.0909090909090917</v>
      </c>
      <c r="R157" s="42">
        <f t="shared" si="119"/>
        <v>9.0909090909090917</v>
      </c>
      <c r="S157" s="42">
        <f t="shared" si="119"/>
        <v>9.0909090909090917</v>
      </c>
      <c r="T157" s="42">
        <f t="shared" si="119"/>
        <v>9.0909090909090917</v>
      </c>
      <c r="U157" s="42">
        <f t="shared" si="119"/>
        <v>18.181818181818183</v>
      </c>
      <c r="V157" s="42">
        <f t="shared" si="119"/>
        <v>9.0909090909090917</v>
      </c>
      <c r="W157" s="42">
        <f t="shared" si="119"/>
        <v>18.181818181818183</v>
      </c>
      <c r="X157" s="42">
        <f t="shared" si="119"/>
        <v>9.0909090909090917</v>
      </c>
      <c r="Y157" s="42">
        <f t="shared" si="119"/>
        <v>9.0909090909090917</v>
      </c>
      <c r="Z157" s="42">
        <f t="shared" si="119"/>
        <v>18.181818181818183</v>
      </c>
      <c r="AA157" s="42">
        <f t="shared" si="119"/>
        <v>9.0909090909090917</v>
      </c>
      <c r="AB157" s="42">
        <f t="shared" si="119"/>
        <v>9.0909090909090917</v>
      </c>
      <c r="AC157" s="42">
        <f t="shared" si="119"/>
        <v>9.0909090909090917</v>
      </c>
      <c r="AD157" s="42">
        <f t="shared" si="119"/>
        <v>9.0909090909090917</v>
      </c>
      <c r="AE157" s="42">
        <f t="shared" si="119"/>
        <v>18.181818181818183</v>
      </c>
      <c r="AF157" s="42">
        <f t="shared" si="119"/>
        <v>9.0909090909090917</v>
      </c>
      <c r="AG157" s="42">
        <f t="shared" ref="AG157:AP157" si="120">(AG156*100)/(AG6*$A$75)</f>
        <v>9.0909090909090917</v>
      </c>
      <c r="AH157" s="42">
        <f t="shared" si="120"/>
        <v>9.0909090909090917</v>
      </c>
      <c r="AI157" s="42">
        <f t="shared" si="120"/>
        <v>9.0909090909090917</v>
      </c>
      <c r="AJ157" s="42">
        <f t="shared" si="120"/>
        <v>18.181818181818183</v>
      </c>
      <c r="AK157" s="42">
        <f t="shared" si="120"/>
        <v>9.0909090909090917</v>
      </c>
      <c r="AL157" s="42">
        <f t="shared" si="120"/>
        <v>9.0909090909090917</v>
      </c>
      <c r="AM157" s="42">
        <f t="shared" si="120"/>
        <v>9.0909090909090917</v>
      </c>
      <c r="AN157" s="42">
        <f t="shared" si="120"/>
        <v>9.0909090909090917</v>
      </c>
      <c r="AO157" s="42">
        <f t="shared" si="120"/>
        <v>9.0909090909090917</v>
      </c>
      <c r="AP157" s="42">
        <f t="shared" si="120"/>
        <v>18.181818181818183</v>
      </c>
      <c r="AQ157" s="42">
        <f t="shared" ref="AQ157:AU157" si="121">(AQ156*100)/(AQ6*$A$75)</f>
        <v>13.636363636363637</v>
      </c>
      <c r="AR157" s="42">
        <f t="shared" si="121"/>
        <v>9.0909090909090917</v>
      </c>
      <c r="AS157" s="42">
        <f t="shared" si="121"/>
        <v>9.0909090909090917</v>
      </c>
      <c r="AT157" s="42">
        <f t="shared" si="121"/>
        <v>13.636363636363637</v>
      </c>
      <c r="AU157" s="42">
        <f t="shared" si="121"/>
        <v>13.636363636363637</v>
      </c>
      <c r="BW157" s="209">
        <f t="shared" ref="BW157:CE157" si="122">(BW156*100)/(BW93*$A$75)</f>
        <v>9.0909090909090917</v>
      </c>
      <c r="BX157" s="209">
        <f t="shared" si="122"/>
        <v>11.363636363636363</v>
      </c>
      <c r="BY157" s="209">
        <f t="shared" si="122"/>
        <v>10.38961038961039</v>
      </c>
      <c r="BZ157" s="209">
        <f t="shared" si="122"/>
        <v>11.515151515151516</v>
      </c>
      <c r="CA157" s="209">
        <f t="shared" si="122"/>
        <v>11.688311688311689</v>
      </c>
      <c r="CB157" s="209">
        <f t="shared" si="122"/>
        <v>11.688311688311689</v>
      </c>
      <c r="CC157" s="209"/>
      <c r="CD157" s="209"/>
      <c r="CE157" s="209">
        <f t="shared" si="122"/>
        <v>11.090909090909092</v>
      </c>
      <c r="CF157" s="388"/>
      <c r="CG157" s="388"/>
    </row>
  </sheetData>
  <sheetProtection password="8D30" sheet="1" objects="1" scenarios="1" formatCells="0" formatColumns="0" formatRows="0"/>
  <mergeCells count="37">
    <mergeCell ref="BW91:CG91"/>
    <mergeCell ref="CF92:CF95"/>
    <mergeCell ref="CG92:CG95"/>
    <mergeCell ref="CE94:CE95"/>
    <mergeCell ref="CF156:CG157"/>
    <mergeCell ref="BC94:BD94"/>
    <mergeCell ref="BE94:BF94"/>
    <mergeCell ref="BG94:BH94"/>
    <mergeCell ref="BK94:BL94"/>
    <mergeCell ref="BC95:BD95"/>
    <mergeCell ref="BE95:BF95"/>
    <mergeCell ref="BG95:BH95"/>
    <mergeCell ref="BI95:BJ95"/>
    <mergeCell ref="BK95:BL95"/>
    <mergeCell ref="BI94:BJ94"/>
    <mergeCell ref="A1:X1"/>
    <mergeCell ref="A3:X3"/>
    <mergeCell ref="A88:X88"/>
    <mergeCell ref="A90:X90"/>
    <mergeCell ref="A2:X2"/>
    <mergeCell ref="A4:X4"/>
    <mergeCell ref="C5:AU5"/>
    <mergeCell ref="A71:B71"/>
    <mergeCell ref="A72:B72"/>
    <mergeCell ref="A73:B73"/>
    <mergeCell ref="A74:B74"/>
    <mergeCell ref="A76:B76"/>
    <mergeCell ref="A77:B77"/>
    <mergeCell ref="A79:B79"/>
    <mergeCell ref="A89:X89"/>
    <mergeCell ref="A69:B69"/>
    <mergeCell ref="A157:B157"/>
    <mergeCell ref="A70:B70"/>
    <mergeCell ref="A91:X91"/>
    <mergeCell ref="A92:A95"/>
    <mergeCell ref="C92:AU92"/>
    <mergeCell ref="A156:B156"/>
  </mergeCells>
  <conditionalFormatting sqref="C69:AU75 C96:AU155">
    <cfRule type="cellIs" dxfId="16" priority="37" operator="equal">
      <formula>0</formula>
    </cfRule>
  </conditionalFormatting>
  <conditionalFormatting sqref="C10:AU68">
    <cfRule type="cellIs" dxfId="15" priority="6" operator="equal">
      <formula>0</formula>
    </cfRule>
  </conditionalFormatting>
  <conditionalFormatting sqref="AQ96:AU155">
    <cfRule type="cellIs" dxfId="14" priority="2" operator="lessThan">
      <formula>1</formula>
    </cfRule>
    <cfRule type="cellIs" dxfId="13" priority="3" operator="equal">
      <formula>0</formula>
    </cfRule>
    <cfRule type="cellIs" dxfId="12" priority="4" operator="equal">
      <formula>0</formula>
    </cfRule>
  </conditionalFormatting>
  <conditionalFormatting sqref="CG96:CG155">
    <cfRule type="cellIs" dxfId="1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157"/>
  <sheetViews>
    <sheetView zoomScaleSheetLayoutView="46" workbookViewId="0">
      <selection activeCell="D12" sqref="D12"/>
    </sheetView>
  </sheetViews>
  <sheetFormatPr defaultColWidth="9" defaultRowHeight="18"/>
  <cols>
    <col min="1" max="1" width="3.375" style="1" customWidth="1"/>
    <col min="2" max="2" width="12.25" style="1" customWidth="1"/>
    <col min="3" max="42" width="2.625" style="1" customWidth="1"/>
    <col min="43" max="49" width="4.75" style="3" hidden="1" customWidth="1"/>
    <col min="50" max="52" width="0" style="3" hidden="1" customWidth="1"/>
    <col min="53" max="54" width="0" style="1" hidden="1" customWidth="1"/>
    <col min="55" max="55" width="4.5" style="1" customWidth="1"/>
    <col min="56" max="61" width="6.625" style="166" customWidth="1"/>
    <col min="62" max="62" width="9.625" style="166" customWidth="1"/>
    <col min="63" max="63" width="5.25" style="166" customWidth="1"/>
    <col min="64" max="113" width="9" style="1"/>
    <col min="114" max="117" width="3.625" style="1" customWidth="1"/>
    <col min="118" max="128" width="9" style="1"/>
    <col min="129" max="132" width="3.625" style="1" customWidth="1"/>
    <col min="133" max="137" width="9" style="1"/>
    <col min="138" max="141" width="3.625" style="1" customWidth="1"/>
    <col min="142" max="152" width="9" style="1"/>
    <col min="153" max="156" width="3.625" style="1" customWidth="1"/>
    <col min="157" max="161" width="9" style="1"/>
    <col min="162" max="165" width="3.625" style="1" customWidth="1"/>
    <col min="166" max="167" width="9" style="1"/>
    <col min="168" max="171" width="3.625" style="1" customWidth="1"/>
    <col min="172" max="172" width="9" style="1"/>
    <col min="173" max="176" width="3.625" style="1" customWidth="1"/>
    <col min="177" max="16384" width="9" style="1"/>
  </cols>
  <sheetData>
    <row r="1" spans="1:63" s="64" customFormat="1" ht="16.5" customHeight="1">
      <c r="A1" s="422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ตัวเลือกที่นักเรียนตอบของนักเรียนชั้นมัธยมศึกษาปีที่ 3   จากการสอบ Pre O-NET  ปีการศึกษา   2558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D1" s="226"/>
      <c r="BE1" s="226"/>
      <c r="BF1" s="226"/>
      <c r="BG1" s="226"/>
      <c r="BH1" s="226"/>
      <c r="BI1" s="226"/>
      <c r="BJ1" s="226"/>
      <c r="BK1" s="226"/>
    </row>
    <row r="2" spans="1:63" s="64" customFormat="1" ht="16.5" customHeight="1">
      <c r="A2" s="416" t="str">
        <f>"กลุ่มสาระการเรียนรู้"&amp;Data!$G$23</f>
        <v>กลุ่มสาระการเรียนรู้สังคมศึกษา ศาสนา และวัฒนธรรม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72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D2" s="226"/>
      <c r="BE2" s="226"/>
      <c r="BF2" s="226"/>
      <c r="BG2" s="226"/>
      <c r="BH2" s="226"/>
      <c r="BI2" s="226"/>
      <c r="BJ2" s="226"/>
      <c r="BK2" s="226"/>
    </row>
    <row r="3" spans="1:63" s="64" customFormat="1" ht="16.5" customHeight="1">
      <c r="A3" s="422" t="str">
        <f>"โรงเรียน"&amp;Data!$D$24&amp;"   "&amp;Data!$D$25</f>
        <v>โรงเรียนบ้านกุดโบสถ์   ศูนย์พัฒนาคุณภาพและมาตรฐานการศึกษา  ชมตะวัน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72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D3" s="226"/>
      <c r="BE3" s="226"/>
      <c r="BF3" s="226"/>
      <c r="BG3" s="226"/>
      <c r="BH3" s="226"/>
      <c r="BI3" s="226"/>
      <c r="BJ3" s="226"/>
      <c r="BK3" s="226"/>
    </row>
    <row r="4" spans="1:63" s="64" customFormat="1" ht="16.5" customHeight="1">
      <c r="A4" s="417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D4" s="226"/>
      <c r="BE4" s="226"/>
      <c r="BF4" s="226"/>
      <c r="BG4" s="226"/>
      <c r="BH4" s="226"/>
      <c r="BI4" s="226"/>
      <c r="BJ4" s="226"/>
      <c r="BK4" s="226"/>
    </row>
    <row r="5" spans="1:63" ht="15" customHeight="1">
      <c r="A5" s="47"/>
      <c r="B5" s="46"/>
      <c r="C5" s="439" t="s">
        <v>39</v>
      </c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</row>
    <row r="6" spans="1:63" ht="15" customHeight="1">
      <c r="A6" s="48"/>
      <c r="B6" s="2" t="s">
        <v>7</v>
      </c>
      <c r="C6" s="19">
        <v>2.5</v>
      </c>
      <c r="D6" s="19">
        <v>2.5</v>
      </c>
      <c r="E6" s="19">
        <v>2.5</v>
      </c>
      <c r="F6" s="19">
        <v>2.5</v>
      </c>
      <c r="G6" s="19">
        <v>2.5</v>
      </c>
      <c r="H6" s="19">
        <v>2.5</v>
      </c>
      <c r="I6" s="19">
        <v>2.5</v>
      </c>
      <c r="J6" s="19">
        <v>2.5</v>
      </c>
      <c r="K6" s="19">
        <v>2.5</v>
      </c>
      <c r="L6" s="19">
        <v>2.5</v>
      </c>
      <c r="M6" s="19">
        <v>2.5</v>
      </c>
      <c r="N6" s="19">
        <v>2.5</v>
      </c>
      <c r="O6" s="19">
        <v>2.5</v>
      </c>
      <c r="P6" s="19">
        <v>2.5</v>
      </c>
      <c r="Q6" s="19">
        <v>2.5</v>
      </c>
      <c r="R6" s="19">
        <v>2.5</v>
      </c>
      <c r="S6" s="19">
        <v>2.5</v>
      </c>
      <c r="T6" s="19">
        <v>2.5</v>
      </c>
      <c r="U6" s="19">
        <v>2.5</v>
      </c>
      <c r="V6" s="19">
        <v>2.5</v>
      </c>
      <c r="W6" s="19">
        <v>2.5</v>
      </c>
      <c r="X6" s="19">
        <v>2.5</v>
      </c>
      <c r="Y6" s="19">
        <v>2.5</v>
      </c>
      <c r="Z6" s="19">
        <v>2.5</v>
      </c>
      <c r="AA6" s="19">
        <v>2.5</v>
      </c>
      <c r="AB6" s="19">
        <v>2.5</v>
      </c>
      <c r="AC6" s="19">
        <v>2.5</v>
      </c>
      <c r="AD6" s="19">
        <v>2.5</v>
      </c>
      <c r="AE6" s="19">
        <v>2.5</v>
      </c>
      <c r="AF6" s="19">
        <v>2.5</v>
      </c>
      <c r="AG6" s="19">
        <v>2.5</v>
      </c>
      <c r="AH6" s="19">
        <v>2.5</v>
      </c>
      <c r="AI6" s="19">
        <v>2.5</v>
      </c>
      <c r="AJ6" s="19">
        <v>2.5</v>
      </c>
      <c r="AK6" s="19">
        <v>2.5</v>
      </c>
      <c r="AL6" s="19">
        <v>2.5</v>
      </c>
      <c r="AM6" s="19">
        <v>2.5</v>
      </c>
      <c r="AN6" s="19">
        <v>2.5</v>
      </c>
      <c r="AO6" s="19">
        <v>2.5</v>
      </c>
      <c r="AP6" s="19">
        <v>2.5</v>
      </c>
    </row>
    <row r="7" spans="1:63" ht="15" hidden="1" customHeight="1">
      <c r="A7" s="48"/>
      <c r="B7" s="4" t="s">
        <v>9</v>
      </c>
      <c r="C7" s="328">
        <v>3</v>
      </c>
      <c r="D7" s="328">
        <v>2</v>
      </c>
      <c r="E7" s="328">
        <v>3</v>
      </c>
      <c r="F7" s="328">
        <v>4</v>
      </c>
      <c r="G7" s="328">
        <v>4</v>
      </c>
      <c r="H7" s="328">
        <v>3</v>
      </c>
      <c r="I7" s="328">
        <v>3</v>
      </c>
      <c r="J7" s="328">
        <v>3</v>
      </c>
      <c r="K7" s="328">
        <v>1</v>
      </c>
      <c r="L7" s="328">
        <v>2</v>
      </c>
      <c r="M7" s="328">
        <v>4</v>
      </c>
      <c r="N7" s="328">
        <v>3</v>
      </c>
      <c r="O7" s="328">
        <v>4</v>
      </c>
      <c r="P7" s="328">
        <v>3</v>
      </c>
      <c r="Q7" s="328">
        <v>4</v>
      </c>
      <c r="R7" s="328">
        <v>2</v>
      </c>
      <c r="S7" s="328">
        <v>3</v>
      </c>
      <c r="T7" s="328">
        <v>3</v>
      </c>
      <c r="U7" s="328">
        <v>4</v>
      </c>
      <c r="V7" s="328">
        <v>1</v>
      </c>
      <c r="W7" s="328">
        <v>3</v>
      </c>
      <c r="X7" s="328">
        <v>3</v>
      </c>
      <c r="Y7" s="328">
        <v>3</v>
      </c>
      <c r="Z7" s="328">
        <v>1</v>
      </c>
      <c r="AA7" s="328">
        <v>1</v>
      </c>
      <c r="AB7" s="328">
        <v>4</v>
      </c>
      <c r="AC7" s="328">
        <v>3</v>
      </c>
      <c r="AD7" s="328">
        <v>3</v>
      </c>
      <c r="AE7" s="328">
        <v>3</v>
      </c>
      <c r="AF7" s="328">
        <v>2</v>
      </c>
      <c r="AG7" s="328">
        <v>1</v>
      </c>
      <c r="AH7" s="328">
        <v>4</v>
      </c>
      <c r="AI7" s="328">
        <v>1</v>
      </c>
      <c r="AJ7" s="328">
        <v>1</v>
      </c>
      <c r="AK7" s="328">
        <v>4</v>
      </c>
      <c r="AL7" s="328">
        <v>2</v>
      </c>
      <c r="AM7" s="328">
        <v>4</v>
      </c>
      <c r="AN7" s="328">
        <v>8</v>
      </c>
      <c r="AO7" s="328">
        <v>1</v>
      </c>
      <c r="AP7" s="328">
        <v>5</v>
      </c>
    </row>
    <row r="8" spans="1:63" ht="15" customHeight="1">
      <c r="A8" s="49" t="s">
        <v>0</v>
      </c>
      <c r="B8" s="7" t="s">
        <v>50</v>
      </c>
      <c r="C8" s="21">
        <v>1</v>
      </c>
      <c r="D8" s="21">
        <v>2</v>
      </c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  <c r="AD8" s="21">
        <v>28</v>
      </c>
      <c r="AE8" s="21">
        <v>29</v>
      </c>
      <c r="AF8" s="21">
        <v>30</v>
      </c>
      <c r="AG8" s="21">
        <v>31</v>
      </c>
      <c r="AH8" s="21">
        <v>32</v>
      </c>
      <c r="AI8" s="21">
        <v>33</v>
      </c>
      <c r="AJ8" s="21">
        <v>34</v>
      </c>
      <c r="AK8" s="21">
        <v>35</v>
      </c>
      <c r="AL8" s="337">
        <v>36</v>
      </c>
      <c r="AM8" s="337">
        <v>37</v>
      </c>
      <c r="AN8" s="337">
        <v>38</v>
      </c>
      <c r="AO8" s="337">
        <v>39</v>
      </c>
      <c r="AP8" s="337">
        <v>40</v>
      </c>
    </row>
    <row r="9" spans="1:63" ht="14.25" customHeight="1">
      <c r="A9" s="33">
        <v>1</v>
      </c>
      <c r="B9" s="126" t="str">
        <f>ภาษาไทย!B9</f>
        <v>เด็กชายณัฐพงษ์     สุขพิมาน</v>
      </c>
      <c r="C9" s="348">
        <v>3</v>
      </c>
      <c r="D9" s="348">
        <v>2</v>
      </c>
      <c r="E9" s="348">
        <v>3</v>
      </c>
      <c r="F9" s="348">
        <v>4</v>
      </c>
      <c r="G9" s="348">
        <v>4</v>
      </c>
      <c r="H9" s="348">
        <v>3</v>
      </c>
      <c r="I9" s="348">
        <v>3</v>
      </c>
      <c r="J9" s="348">
        <v>3</v>
      </c>
      <c r="K9" s="348">
        <v>1</v>
      </c>
      <c r="L9" s="348">
        <v>2</v>
      </c>
      <c r="M9" s="348">
        <v>4</v>
      </c>
      <c r="N9" s="348">
        <v>3</v>
      </c>
      <c r="O9" s="348">
        <v>4</v>
      </c>
      <c r="P9" s="348">
        <v>3</v>
      </c>
      <c r="Q9" s="348">
        <v>4</v>
      </c>
      <c r="R9" s="348">
        <v>2</v>
      </c>
      <c r="S9" s="348">
        <v>3</v>
      </c>
      <c r="T9" s="348">
        <v>3</v>
      </c>
      <c r="U9" s="348">
        <v>4</v>
      </c>
      <c r="V9" s="348">
        <v>1</v>
      </c>
      <c r="W9" s="348">
        <v>3</v>
      </c>
      <c r="X9" s="348">
        <v>3</v>
      </c>
      <c r="Y9" s="348">
        <v>3</v>
      </c>
      <c r="Z9" s="348">
        <v>1</v>
      </c>
      <c r="AA9" s="348">
        <v>1</v>
      </c>
      <c r="AB9" s="348">
        <v>4</v>
      </c>
      <c r="AC9" s="348">
        <v>3</v>
      </c>
      <c r="AD9" s="348">
        <v>3</v>
      </c>
      <c r="AE9" s="348">
        <v>3</v>
      </c>
      <c r="AF9" s="348">
        <v>2</v>
      </c>
      <c r="AG9" s="348">
        <v>1</v>
      </c>
      <c r="AH9" s="348">
        <v>4</v>
      </c>
      <c r="AI9" s="348">
        <v>1</v>
      </c>
      <c r="AJ9" s="348">
        <v>1</v>
      </c>
      <c r="AK9" s="348">
        <v>4</v>
      </c>
      <c r="AL9" s="348">
        <v>2</v>
      </c>
      <c r="AM9" s="348">
        <v>4</v>
      </c>
      <c r="AN9" s="348">
        <v>8</v>
      </c>
      <c r="AO9" s="348">
        <v>1</v>
      </c>
      <c r="AP9" s="348">
        <v>5</v>
      </c>
    </row>
    <row r="10" spans="1:63" ht="14.25" customHeight="1">
      <c r="A10" s="36">
        <v>2</v>
      </c>
      <c r="B10" s="127" t="str">
        <f>ภาษาไทย!B10</f>
        <v>เด็กชายนัฐพล     เลยกระโทก(ปัญญา)</v>
      </c>
      <c r="C10" s="62">
        <v>2</v>
      </c>
      <c r="D10" s="62">
        <v>3</v>
      </c>
      <c r="E10" s="62">
        <v>2</v>
      </c>
      <c r="F10" s="62">
        <v>3</v>
      </c>
      <c r="G10" s="62">
        <v>2</v>
      </c>
      <c r="H10" s="62">
        <v>3</v>
      </c>
      <c r="I10" s="62">
        <v>2</v>
      </c>
      <c r="J10" s="62">
        <v>3</v>
      </c>
      <c r="K10" s="62">
        <v>2</v>
      </c>
      <c r="L10" s="62">
        <v>3</v>
      </c>
      <c r="M10" s="62">
        <v>2</v>
      </c>
      <c r="N10" s="62">
        <v>3</v>
      </c>
      <c r="O10" s="62">
        <v>2</v>
      </c>
      <c r="P10" s="62">
        <v>3</v>
      </c>
      <c r="Q10" s="62">
        <v>2</v>
      </c>
      <c r="R10" s="62">
        <v>3</v>
      </c>
      <c r="S10" s="62">
        <v>2</v>
      </c>
      <c r="T10" s="62">
        <v>3</v>
      </c>
      <c r="U10" s="62">
        <v>2</v>
      </c>
      <c r="V10" s="62">
        <v>3</v>
      </c>
      <c r="W10" s="62">
        <v>2</v>
      </c>
      <c r="X10" s="62">
        <v>3</v>
      </c>
      <c r="Y10" s="62">
        <v>2</v>
      </c>
      <c r="Z10" s="62">
        <v>3</v>
      </c>
      <c r="AA10" s="62">
        <v>2</v>
      </c>
      <c r="AB10" s="62">
        <v>3</v>
      </c>
      <c r="AC10" s="62">
        <v>2</v>
      </c>
      <c r="AD10" s="62">
        <v>3</v>
      </c>
      <c r="AE10" s="62">
        <v>2</v>
      </c>
      <c r="AF10" s="62">
        <v>2</v>
      </c>
      <c r="AG10" s="62">
        <v>3</v>
      </c>
      <c r="AH10" s="62">
        <v>2</v>
      </c>
      <c r="AI10" s="62">
        <v>3</v>
      </c>
      <c r="AJ10" s="62">
        <v>2</v>
      </c>
      <c r="AK10" s="62">
        <v>3</v>
      </c>
      <c r="AL10" s="62">
        <v>2</v>
      </c>
      <c r="AM10" s="62">
        <v>3</v>
      </c>
      <c r="AN10" s="62">
        <v>2</v>
      </c>
      <c r="AO10" s="62">
        <v>3</v>
      </c>
      <c r="AP10" s="62">
        <v>2</v>
      </c>
    </row>
    <row r="11" spans="1:63" ht="14.25" customHeight="1">
      <c r="A11" s="36">
        <v>3</v>
      </c>
      <c r="B11" s="127" t="str">
        <f>ภาษาไทย!B11</f>
        <v xml:space="preserve">เด็กชายพีรพงศ์     ทำทวี 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63" ht="14.25" customHeight="1">
      <c r="A12" s="36">
        <v>4</v>
      </c>
      <c r="B12" s="127" t="str">
        <f>ภาษาไทย!B12</f>
        <v>เด็กชายกฤษฎีเดช      แสนเศษ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63" ht="14.25" customHeight="1">
      <c r="A13" s="36">
        <v>5</v>
      </c>
      <c r="B13" s="127" t="str">
        <f>ภาษาไทย!B13</f>
        <v>เด็กชายพัสกร     เสียดกระโทก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63" ht="14.25" customHeight="1">
      <c r="A14" s="36">
        <v>6</v>
      </c>
      <c r="B14" s="127" t="str">
        <f>ภาษาไทย!B14</f>
        <v>เด็กหญิงอัญชลี  เขตกระโทก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63" ht="14.25" customHeight="1">
      <c r="A15" s="36">
        <v>7</v>
      </c>
      <c r="B15" s="127" t="str">
        <f>ภาษาไทย!B15</f>
        <v>เด็กหญิงนารีรัตน์  พันธ์ลาว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63" ht="14.25" customHeight="1">
      <c r="A16" s="36">
        <v>8</v>
      </c>
      <c r="B16" s="127" t="str">
        <f>ภาษาไทย!B16</f>
        <v>เด็กหญิงอรปรียา  แพทย์รังสี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ht="14.25" customHeight="1">
      <c r="A17" s="36">
        <v>9</v>
      </c>
      <c r="B17" s="127" t="str">
        <f>ภาษาไทย!B17</f>
        <v>เด็กหญิงจันทร์จิรา     เตือประโคน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4.25" customHeight="1">
      <c r="A18" s="36">
        <v>10</v>
      </c>
      <c r="B18" s="127" t="str">
        <f>ภาษาไทย!B18</f>
        <v>เด็กหญิงอริสา    ศรีสด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14.25" customHeight="1">
      <c r="A19" s="36">
        <v>11</v>
      </c>
      <c r="B19" s="127" t="str">
        <f>ภาษาไทย!B19</f>
        <v>เด็กหญิงสุวรรวิสา   ราชกระโทก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ht="14.25" customHeight="1">
      <c r="A20" s="36">
        <v>12</v>
      </c>
      <c r="B20" s="127">
        <f>ภาษาไทย!B20</f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ht="14.25" customHeight="1">
      <c r="A21" s="36">
        <v>13</v>
      </c>
      <c r="B21" s="127">
        <f>ภาษาไทย!B21</f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4.25" customHeight="1">
      <c r="A22" s="36">
        <v>14</v>
      </c>
      <c r="B22" s="147">
        <f>ภาษาไทย!B22</f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ht="14.25" customHeight="1">
      <c r="A23" s="36">
        <v>15</v>
      </c>
      <c r="B23" s="127">
        <f>ภาษาไทย!B23</f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ht="14.25" customHeight="1">
      <c r="A24" s="36">
        <v>16</v>
      </c>
      <c r="B24" s="127">
        <f>ภาษาไทย!B24</f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4.25" customHeight="1">
      <c r="A25" s="36">
        <v>17</v>
      </c>
      <c r="B25" s="127">
        <f>ภาษาไทย!B25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ht="14.25" customHeight="1">
      <c r="A26" s="36">
        <v>18</v>
      </c>
      <c r="B26" s="127">
        <f>ภาษาไทย!B26</f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ht="14.25" customHeight="1">
      <c r="A27" s="36">
        <v>19</v>
      </c>
      <c r="B27" s="127">
        <f>ภาษาไทย!B27</f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ht="14.25" customHeight="1">
      <c r="A28" s="36">
        <v>20</v>
      </c>
      <c r="B28" s="127">
        <f>ภาษาไทย!B28</f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ht="14.25" customHeight="1">
      <c r="A29" s="36">
        <v>21</v>
      </c>
      <c r="B29" s="127">
        <f>ภาษาไทย!B29</f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ht="14.25" customHeight="1">
      <c r="A30" s="36">
        <v>22</v>
      </c>
      <c r="B30" s="127">
        <f>ภาษาไทย!B30</f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ht="14.25" customHeight="1">
      <c r="A31" s="36">
        <v>23</v>
      </c>
      <c r="B31" s="127">
        <f>ภาษาไทย!B31</f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ht="14.25" customHeight="1">
      <c r="A32" s="36">
        <v>24</v>
      </c>
      <c r="B32" s="127">
        <f>ภาษาไทย!B32</f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ht="14.25" customHeight="1">
      <c r="A33" s="36">
        <v>25</v>
      </c>
      <c r="B33" s="127">
        <f>ภาษาไทย!B33</f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ht="14.25" customHeight="1">
      <c r="A34" s="36">
        <v>26</v>
      </c>
      <c r="B34" s="127">
        <f>ภาษาไทย!B34</f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ht="14.25" customHeight="1">
      <c r="A35" s="36">
        <v>27</v>
      </c>
      <c r="B35" s="127">
        <f>ภาษาไทย!B35</f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4.25" customHeight="1">
      <c r="A36" s="36">
        <v>28</v>
      </c>
      <c r="B36" s="127">
        <f>ภาษาไทย!B36</f>
        <v>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ht="14.25" customHeight="1">
      <c r="A37" s="36">
        <v>29</v>
      </c>
      <c r="B37" s="127">
        <f>ภาษาไทย!B37</f>
        <v>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ht="14.25" customHeight="1">
      <c r="A38" s="36">
        <v>30</v>
      </c>
      <c r="B38" s="127">
        <f>ภาษาไทย!B38</f>
        <v>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ht="14.25" customHeight="1">
      <c r="A39" s="36">
        <v>31</v>
      </c>
      <c r="B39" s="127">
        <f>ภาษาไทย!B39</f>
        <v>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ht="14.25" customHeight="1">
      <c r="A40" s="36">
        <v>32</v>
      </c>
      <c r="B40" s="127">
        <f>ภาษาไทย!B40</f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ht="14.25" customHeight="1">
      <c r="A41" s="36">
        <v>33</v>
      </c>
      <c r="B41" s="127">
        <f>ภาษาไทย!B41</f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ht="14.25" customHeight="1">
      <c r="A42" s="36">
        <v>34</v>
      </c>
      <c r="B42" s="127">
        <f>ภาษาไทย!B42</f>
        <v>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ht="14.25" customHeight="1">
      <c r="A43" s="36">
        <v>35</v>
      </c>
      <c r="B43" s="127">
        <f>ภาษาไทย!B43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ht="14.25" customHeight="1">
      <c r="A44" s="36">
        <v>36</v>
      </c>
      <c r="B44" s="127">
        <f>ภาษาไทย!B44</f>
        <v>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4.25" customHeight="1">
      <c r="A45" s="36">
        <v>37</v>
      </c>
      <c r="B45" s="127">
        <f>ภาษาไทย!B45</f>
        <v>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4.25" customHeight="1">
      <c r="A46" s="36">
        <v>38</v>
      </c>
      <c r="B46" s="127">
        <f>ภาษาไทย!B46</f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4.25" customHeight="1">
      <c r="A47" s="36">
        <v>39</v>
      </c>
      <c r="B47" s="127">
        <f>ภาษาไทย!B47</f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t="14.25" customHeight="1">
      <c r="A48" s="36">
        <v>40</v>
      </c>
      <c r="B48" s="127">
        <f>ภาษาไทย!B48</f>
        <v>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4.25" customHeight="1">
      <c r="A49" s="36">
        <v>41</v>
      </c>
      <c r="B49" s="127">
        <f>ภาษาไทย!B49</f>
        <v>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4.25" customHeight="1">
      <c r="A50" s="36">
        <v>42</v>
      </c>
      <c r="B50" s="127">
        <f>ภาษาไทย!B50</f>
        <v>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4.25" customHeight="1">
      <c r="A51" s="36">
        <v>43</v>
      </c>
      <c r="B51" s="127">
        <f>ภาษาไทย!B51</f>
        <v>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ht="14.25" customHeight="1">
      <c r="A52" s="36">
        <v>44</v>
      </c>
      <c r="B52" s="127">
        <f>ภาษาไทย!B52</f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4.25" customHeight="1">
      <c r="A53" s="36">
        <v>45</v>
      </c>
      <c r="B53" s="127">
        <f>ภาษาไทย!B53</f>
        <v>0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4.25" customHeight="1">
      <c r="A54" s="36">
        <v>46</v>
      </c>
      <c r="B54" s="127">
        <f>ภาษาไทย!B54</f>
        <v>0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4.25" customHeight="1">
      <c r="A55" s="36">
        <v>47</v>
      </c>
      <c r="B55" s="127">
        <f>ภาษาไทย!B55</f>
        <v>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ht="14.25" customHeight="1">
      <c r="A56" s="36">
        <v>48</v>
      </c>
      <c r="B56" s="127">
        <f>ภาษาไทย!B56</f>
        <v>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4.25" customHeight="1">
      <c r="A57" s="36">
        <v>49</v>
      </c>
      <c r="B57" s="127">
        <f>ภาษาไทย!B57</f>
        <v>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4.25" customHeight="1">
      <c r="A58" s="36">
        <v>50</v>
      </c>
      <c r="B58" s="127">
        <f>ภาษาไทย!B58</f>
        <v>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4.25" customHeight="1">
      <c r="A59" s="36">
        <v>51</v>
      </c>
      <c r="B59" s="127">
        <f>ภาษาไทย!B59</f>
        <v>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ht="14.25" customHeight="1">
      <c r="A60" s="36">
        <v>52</v>
      </c>
      <c r="B60" s="127">
        <f>ภาษาไทย!B60</f>
        <v>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4.25" customHeight="1">
      <c r="A61" s="36">
        <v>53</v>
      </c>
      <c r="B61" s="127">
        <f>ภาษาไทย!B61</f>
        <v>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4.25" customHeight="1">
      <c r="A62" s="36">
        <v>54</v>
      </c>
      <c r="B62" s="127">
        <f>ภาษาไทย!B62</f>
        <v>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4.25" customHeight="1">
      <c r="A63" s="36">
        <v>55</v>
      </c>
      <c r="B63" s="127">
        <f>ภาษาไทย!B63</f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ht="14.25" customHeight="1">
      <c r="A64" s="36">
        <v>56</v>
      </c>
      <c r="B64" s="127">
        <f>ภาษาไทย!B64</f>
        <v>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63" ht="14.25" customHeight="1">
      <c r="A65" s="36">
        <v>57</v>
      </c>
      <c r="B65" s="127">
        <f>ภาษาไทย!B65</f>
        <v>0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63" ht="14.25" customHeight="1">
      <c r="A66" s="36">
        <v>58</v>
      </c>
      <c r="B66" s="127">
        <f>ภาษาไทย!B66</f>
        <v>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63" ht="14.25" customHeight="1">
      <c r="A67" s="36">
        <v>59</v>
      </c>
      <c r="B67" s="127">
        <f>ภาษาไทย!B67</f>
        <v>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63" ht="14.25" customHeight="1">
      <c r="A68" s="39">
        <v>60</v>
      </c>
      <c r="B68" s="148">
        <f>ภาษาไทย!B68</f>
        <v>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63" ht="36.75" customHeight="1">
      <c r="A69" s="428" t="s">
        <v>11</v>
      </c>
      <c r="B69" s="428"/>
      <c r="C69" s="22">
        <f t="shared" ref="C69:AP69" si="0">COUNTIF(C9:C68,"1")</f>
        <v>0</v>
      </c>
      <c r="D69" s="22">
        <f t="shared" si="0"/>
        <v>0</v>
      </c>
      <c r="E69" s="22">
        <f t="shared" si="0"/>
        <v>0</v>
      </c>
      <c r="F69" s="22">
        <f t="shared" si="0"/>
        <v>0</v>
      </c>
      <c r="G69" s="22">
        <f t="shared" si="0"/>
        <v>0</v>
      </c>
      <c r="H69" s="22">
        <f t="shared" si="0"/>
        <v>0</v>
      </c>
      <c r="I69" s="22">
        <f t="shared" si="0"/>
        <v>0</v>
      </c>
      <c r="J69" s="22">
        <f t="shared" si="0"/>
        <v>0</v>
      </c>
      <c r="K69" s="22">
        <f t="shared" si="0"/>
        <v>1</v>
      </c>
      <c r="L69" s="22">
        <f t="shared" si="0"/>
        <v>0</v>
      </c>
      <c r="M69" s="22">
        <f t="shared" si="0"/>
        <v>0</v>
      </c>
      <c r="N69" s="22">
        <f t="shared" si="0"/>
        <v>0</v>
      </c>
      <c r="O69" s="22">
        <f t="shared" si="0"/>
        <v>0</v>
      </c>
      <c r="P69" s="22">
        <f t="shared" si="0"/>
        <v>0</v>
      </c>
      <c r="Q69" s="22">
        <f t="shared" si="0"/>
        <v>0</v>
      </c>
      <c r="R69" s="22">
        <f t="shared" si="0"/>
        <v>0</v>
      </c>
      <c r="S69" s="22">
        <f t="shared" si="0"/>
        <v>0</v>
      </c>
      <c r="T69" s="22">
        <f t="shared" si="0"/>
        <v>0</v>
      </c>
      <c r="U69" s="22">
        <f t="shared" si="0"/>
        <v>0</v>
      </c>
      <c r="V69" s="22">
        <f t="shared" si="0"/>
        <v>1</v>
      </c>
      <c r="W69" s="22">
        <f t="shared" si="0"/>
        <v>0</v>
      </c>
      <c r="X69" s="22">
        <f t="shared" si="0"/>
        <v>0</v>
      </c>
      <c r="Y69" s="22">
        <f t="shared" si="0"/>
        <v>0</v>
      </c>
      <c r="Z69" s="22">
        <f t="shared" si="0"/>
        <v>1</v>
      </c>
      <c r="AA69" s="22">
        <f t="shared" si="0"/>
        <v>1</v>
      </c>
      <c r="AB69" s="22">
        <f t="shared" si="0"/>
        <v>0</v>
      </c>
      <c r="AC69" s="22">
        <f t="shared" si="0"/>
        <v>0</v>
      </c>
      <c r="AD69" s="22">
        <f t="shared" si="0"/>
        <v>0</v>
      </c>
      <c r="AE69" s="22">
        <f t="shared" si="0"/>
        <v>0</v>
      </c>
      <c r="AF69" s="22">
        <f t="shared" si="0"/>
        <v>0</v>
      </c>
      <c r="AG69" s="22">
        <f t="shared" si="0"/>
        <v>1</v>
      </c>
      <c r="AH69" s="22">
        <f t="shared" si="0"/>
        <v>0</v>
      </c>
      <c r="AI69" s="22">
        <f t="shared" si="0"/>
        <v>1</v>
      </c>
      <c r="AJ69" s="22">
        <f t="shared" si="0"/>
        <v>1</v>
      </c>
      <c r="AK69" s="22">
        <f t="shared" si="0"/>
        <v>0</v>
      </c>
      <c r="AL69" s="22">
        <f t="shared" si="0"/>
        <v>0</v>
      </c>
      <c r="AM69" s="22">
        <f t="shared" si="0"/>
        <v>0</v>
      </c>
      <c r="AN69" s="22">
        <f t="shared" si="0"/>
        <v>0</v>
      </c>
      <c r="AO69" s="22">
        <f t="shared" si="0"/>
        <v>1</v>
      </c>
      <c r="AP69" s="22">
        <f t="shared" si="0"/>
        <v>0</v>
      </c>
    </row>
    <row r="70" spans="1:63" ht="33.75" customHeight="1">
      <c r="A70" s="424" t="s">
        <v>12</v>
      </c>
      <c r="B70" s="424"/>
      <c r="C70" s="23">
        <f>COUNTIF(C9:C68,"2")</f>
        <v>1</v>
      </c>
      <c r="D70" s="23">
        <f>COUNTIF(D9:D68,"2")</f>
        <v>1</v>
      </c>
      <c r="E70" s="23">
        <f>COUNTIF(E9:E68,"2")</f>
        <v>1</v>
      </c>
      <c r="F70" s="23">
        <f t="shared" ref="F70:AP70" si="1">COUNTIF(F9:F68,"2")</f>
        <v>0</v>
      </c>
      <c r="G70" s="23">
        <f t="shared" si="1"/>
        <v>1</v>
      </c>
      <c r="H70" s="23">
        <f t="shared" si="1"/>
        <v>0</v>
      </c>
      <c r="I70" s="23">
        <f t="shared" si="1"/>
        <v>1</v>
      </c>
      <c r="J70" s="23">
        <f t="shared" si="1"/>
        <v>0</v>
      </c>
      <c r="K70" s="23">
        <f t="shared" si="1"/>
        <v>1</v>
      </c>
      <c r="L70" s="23">
        <f t="shared" si="1"/>
        <v>1</v>
      </c>
      <c r="M70" s="23">
        <f t="shared" si="1"/>
        <v>1</v>
      </c>
      <c r="N70" s="23">
        <f t="shared" si="1"/>
        <v>0</v>
      </c>
      <c r="O70" s="23">
        <f t="shared" si="1"/>
        <v>1</v>
      </c>
      <c r="P70" s="23">
        <f t="shared" si="1"/>
        <v>0</v>
      </c>
      <c r="Q70" s="23">
        <f t="shared" si="1"/>
        <v>1</v>
      </c>
      <c r="R70" s="23">
        <f t="shared" si="1"/>
        <v>1</v>
      </c>
      <c r="S70" s="23">
        <f t="shared" si="1"/>
        <v>1</v>
      </c>
      <c r="T70" s="23">
        <f t="shared" si="1"/>
        <v>0</v>
      </c>
      <c r="U70" s="23">
        <f t="shared" si="1"/>
        <v>1</v>
      </c>
      <c r="V70" s="23">
        <f t="shared" si="1"/>
        <v>0</v>
      </c>
      <c r="W70" s="23">
        <f t="shared" si="1"/>
        <v>1</v>
      </c>
      <c r="X70" s="23">
        <f t="shared" si="1"/>
        <v>0</v>
      </c>
      <c r="Y70" s="23">
        <f t="shared" si="1"/>
        <v>1</v>
      </c>
      <c r="Z70" s="23">
        <f t="shared" si="1"/>
        <v>0</v>
      </c>
      <c r="AA70" s="23">
        <f t="shared" si="1"/>
        <v>1</v>
      </c>
      <c r="AB70" s="23">
        <f t="shared" si="1"/>
        <v>0</v>
      </c>
      <c r="AC70" s="23">
        <f t="shared" si="1"/>
        <v>1</v>
      </c>
      <c r="AD70" s="23">
        <f t="shared" si="1"/>
        <v>0</v>
      </c>
      <c r="AE70" s="23">
        <f t="shared" si="1"/>
        <v>1</v>
      </c>
      <c r="AF70" s="23">
        <f t="shared" si="1"/>
        <v>2</v>
      </c>
      <c r="AG70" s="23">
        <f t="shared" si="1"/>
        <v>0</v>
      </c>
      <c r="AH70" s="23">
        <f t="shared" si="1"/>
        <v>1</v>
      </c>
      <c r="AI70" s="23">
        <f t="shared" si="1"/>
        <v>0</v>
      </c>
      <c r="AJ70" s="23">
        <f t="shared" si="1"/>
        <v>1</v>
      </c>
      <c r="AK70" s="23">
        <f t="shared" si="1"/>
        <v>0</v>
      </c>
      <c r="AL70" s="23">
        <f t="shared" si="1"/>
        <v>2</v>
      </c>
      <c r="AM70" s="23">
        <f t="shared" si="1"/>
        <v>0</v>
      </c>
      <c r="AN70" s="23">
        <f t="shared" si="1"/>
        <v>1</v>
      </c>
      <c r="AO70" s="23">
        <f t="shared" si="1"/>
        <v>0</v>
      </c>
      <c r="AP70" s="23">
        <f t="shared" si="1"/>
        <v>1</v>
      </c>
    </row>
    <row r="71" spans="1:63" ht="15" customHeight="1">
      <c r="A71" s="424" t="s">
        <v>13</v>
      </c>
      <c r="B71" s="424"/>
      <c r="C71" s="23">
        <f t="shared" ref="C71:AP71" si="2">COUNTIF(C9:C68,"3")</f>
        <v>1</v>
      </c>
      <c r="D71" s="23">
        <f t="shared" si="2"/>
        <v>1</v>
      </c>
      <c r="E71" s="23">
        <f t="shared" si="2"/>
        <v>1</v>
      </c>
      <c r="F71" s="23">
        <f t="shared" si="2"/>
        <v>1</v>
      </c>
      <c r="G71" s="23">
        <f t="shared" si="2"/>
        <v>0</v>
      </c>
      <c r="H71" s="23">
        <f t="shared" si="2"/>
        <v>2</v>
      </c>
      <c r="I71" s="23">
        <f t="shared" si="2"/>
        <v>1</v>
      </c>
      <c r="J71" s="23">
        <f t="shared" si="2"/>
        <v>2</v>
      </c>
      <c r="K71" s="23">
        <f t="shared" si="2"/>
        <v>0</v>
      </c>
      <c r="L71" s="23">
        <f t="shared" si="2"/>
        <v>1</v>
      </c>
      <c r="M71" s="23">
        <f t="shared" si="2"/>
        <v>0</v>
      </c>
      <c r="N71" s="23">
        <f t="shared" si="2"/>
        <v>2</v>
      </c>
      <c r="O71" s="23">
        <f t="shared" si="2"/>
        <v>0</v>
      </c>
      <c r="P71" s="23">
        <f t="shared" si="2"/>
        <v>2</v>
      </c>
      <c r="Q71" s="23">
        <f t="shared" si="2"/>
        <v>0</v>
      </c>
      <c r="R71" s="23">
        <f t="shared" si="2"/>
        <v>1</v>
      </c>
      <c r="S71" s="23">
        <f t="shared" si="2"/>
        <v>1</v>
      </c>
      <c r="T71" s="23">
        <f t="shared" si="2"/>
        <v>2</v>
      </c>
      <c r="U71" s="23">
        <f t="shared" si="2"/>
        <v>0</v>
      </c>
      <c r="V71" s="23">
        <f t="shared" si="2"/>
        <v>1</v>
      </c>
      <c r="W71" s="23">
        <f t="shared" si="2"/>
        <v>1</v>
      </c>
      <c r="X71" s="23">
        <f t="shared" si="2"/>
        <v>2</v>
      </c>
      <c r="Y71" s="23">
        <f t="shared" si="2"/>
        <v>1</v>
      </c>
      <c r="Z71" s="23">
        <f t="shared" si="2"/>
        <v>1</v>
      </c>
      <c r="AA71" s="23">
        <f t="shared" si="2"/>
        <v>0</v>
      </c>
      <c r="AB71" s="23">
        <f t="shared" si="2"/>
        <v>1</v>
      </c>
      <c r="AC71" s="23">
        <f t="shared" si="2"/>
        <v>1</v>
      </c>
      <c r="AD71" s="23">
        <f t="shared" si="2"/>
        <v>2</v>
      </c>
      <c r="AE71" s="23">
        <f t="shared" si="2"/>
        <v>1</v>
      </c>
      <c r="AF71" s="23">
        <f t="shared" si="2"/>
        <v>0</v>
      </c>
      <c r="AG71" s="23">
        <f t="shared" si="2"/>
        <v>1</v>
      </c>
      <c r="AH71" s="23">
        <f t="shared" si="2"/>
        <v>0</v>
      </c>
      <c r="AI71" s="23">
        <f t="shared" si="2"/>
        <v>1</v>
      </c>
      <c r="AJ71" s="23">
        <f t="shared" si="2"/>
        <v>0</v>
      </c>
      <c r="AK71" s="23">
        <f t="shared" si="2"/>
        <v>1</v>
      </c>
      <c r="AL71" s="23">
        <f t="shared" si="2"/>
        <v>0</v>
      </c>
      <c r="AM71" s="23">
        <f t="shared" si="2"/>
        <v>1</v>
      </c>
      <c r="AN71" s="23">
        <f t="shared" si="2"/>
        <v>0</v>
      </c>
      <c r="AO71" s="23">
        <f t="shared" si="2"/>
        <v>1</v>
      </c>
      <c r="AP71" s="23">
        <f t="shared" si="2"/>
        <v>0</v>
      </c>
    </row>
    <row r="72" spans="1:63" ht="15" customHeight="1">
      <c r="A72" s="424" t="s">
        <v>14</v>
      </c>
      <c r="B72" s="424"/>
      <c r="C72" s="23">
        <f t="shared" ref="C72:AP72" si="3">COUNTIF(C9:C68,"4")</f>
        <v>0</v>
      </c>
      <c r="D72" s="23">
        <f t="shared" si="3"/>
        <v>0</v>
      </c>
      <c r="E72" s="23">
        <f t="shared" si="3"/>
        <v>0</v>
      </c>
      <c r="F72" s="23">
        <f t="shared" si="3"/>
        <v>1</v>
      </c>
      <c r="G72" s="23">
        <f t="shared" si="3"/>
        <v>1</v>
      </c>
      <c r="H72" s="23">
        <f t="shared" si="3"/>
        <v>0</v>
      </c>
      <c r="I72" s="23">
        <f t="shared" si="3"/>
        <v>0</v>
      </c>
      <c r="J72" s="23">
        <f t="shared" si="3"/>
        <v>0</v>
      </c>
      <c r="K72" s="23">
        <f t="shared" si="3"/>
        <v>0</v>
      </c>
      <c r="L72" s="23">
        <f t="shared" si="3"/>
        <v>0</v>
      </c>
      <c r="M72" s="23">
        <f t="shared" si="3"/>
        <v>1</v>
      </c>
      <c r="N72" s="23">
        <f t="shared" si="3"/>
        <v>0</v>
      </c>
      <c r="O72" s="23">
        <f t="shared" si="3"/>
        <v>1</v>
      </c>
      <c r="P72" s="23">
        <f t="shared" si="3"/>
        <v>0</v>
      </c>
      <c r="Q72" s="23">
        <f t="shared" si="3"/>
        <v>1</v>
      </c>
      <c r="R72" s="23">
        <f t="shared" si="3"/>
        <v>0</v>
      </c>
      <c r="S72" s="23">
        <f t="shared" si="3"/>
        <v>0</v>
      </c>
      <c r="T72" s="23">
        <f t="shared" si="3"/>
        <v>0</v>
      </c>
      <c r="U72" s="23">
        <f t="shared" si="3"/>
        <v>1</v>
      </c>
      <c r="V72" s="23">
        <f t="shared" si="3"/>
        <v>0</v>
      </c>
      <c r="W72" s="23">
        <f t="shared" si="3"/>
        <v>0</v>
      </c>
      <c r="X72" s="23">
        <f t="shared" si="3"/>
        <v>0</v>
      </c>
      <c r="Y72" s="23">
        <f t="shared" si="3"/>
        <v>0</v>
      </c>
      <c r="Z72" s="23">
        <f t="shared" si="3"/>
        <v>0</v>
      </c>
      <c r="AA72" s="23">
        <f t="shared" si="3"/>
        <v>0</v>
      </c>
      <c r="AB72" s="23">
        <f t="shared" si="3"/>
        <v>1</v>
      </c>
      <c r="AC72" s="23">
        <f t="shared" si="3"/>
        <v>0</v>
      </c>
      <c r="AD72" s="23">
        <f t="shared" si="3"/>
        <v>0</v>
      </c>
      <c r="AE72" s="23">
        <f t="shared" si="3"/>
        <v>0</v>
      </c>
      <c r="AF72" s="23">
        <f t="shared" si="3"/>
        <v>0</v>
      </c>
      <c r="AG72" s="23">
        <f t="shared" si="3"/>
        <v>0</v>
      </c>
      <c r="AH72" s="23">
        <f t="shared" si="3"/>
        <v>1</v>
      </c>
      <c r="AI72" s="23">
        <f t="shared" si="3"/>
        <v>0</v>
      </c>
      <c r="AJ72" s="23">
        <f t="shared" si="3"/>
        <v>0</v>
      </c>
      <c r="AK72" s="23">
        <f t="shared" si="3"/>
        <v>1</v>
      </c>
      <c r="AL72" s="23">
        <f t="shared" si="3"/>
        <v>0</v>
      </c>
      <c r="AM72" s="23">
        <f t="shared" si="3"/>
        <v>1</v>
      </c>
      <c r="AN72" s="23">
        <f t="shared" si="3"/>
        <v>0</v>
      </c>
      <c r="AO72" s="23">
        <f t="shared" si="3"/>
        <v>0</v>
      </c>
      <c r="AP72" s="23">
        <f t="shared" si="3"/>
        <v>0</v>
      </c>
    </row>
    <row r="73" spans="1:63" ht="15" customHeight="1">
      <c r="A73" s="425" t="s">
        <v>2</v>
      </c>
      <c r="B73" s="425"/>
      <c r="C73" s="24">
        <f t="shared" ref="C73:AP73" si="4">COUNTIF(C9:C68,"0")</f>
        <v>0</v>
      </c>
      <c r="D73" s="24">
        <f t="shared" si="4"/>
        <v>0</v>
      </c>
      <c r="E73" s="24">
        <f t="shared" si="4"/>
        <v>0</v>
      </c>
      <c r="F73" s="24">
        <f t="shared" si="4"/>
        <v>0</v>
      </c>
      <c r="G73" s="24">
        <f t="shared" si="4"/>
        <v>0</v>
      </c>
      <c r="H73" s="24">
        <f t="shared" si="4"/>
        <v>0</v>
      </c>
      <c r="I73" s="24">
        <f t="shared" si="4"/>
        <v>0</v>
      </c>
      <c r="J73" s="24">
        <f t="shared" si="4"/>
        <v>0</v>
      </c>
      <c r="K73" s="24">
        <f t="shared" si="4"/>
        <v>0</v>
      </c>
      <c r="L73" s="24">
        <f t="shared" si="4"/>
        <v>0</v>
      </c>
      <c r="M73" s="24">
        <f t="shared" si="4"/>
        <v>0</v>
      </c>
      <c r="N73" s="24">
        <f t="shared" si="4"/>
        <v>0</v>
      </c>
      <c r="O73" s="24">
        <f t="shared" si="4"/>
        <v>0</v>
      </c>
      <c r="P73" s="24">
        <f t="shared" si="4"/>
        <v>0</v>
      </c>
      <c r="Q73" s="24">
        <f t="shared" si="4"/>
        <v>0</v>
      </c>
      <c r="R73" s="24">
        <f t="shared" si="4"/>
        <v>0</v>
      </c>
      <c r="S73" s="24">
        <f t="shared" si="4"/>
        <v>0</v>
      </c>
      <c r="T73" s="24">
        <f t="shared" si="4"/>
        <v>0</v>
      </c>
      <c r="U73" s="24">
        <f t="shared" si="4"/>
        <v>0</v>
      </c>
      <c r="V73" s="24">
        <f t="shared" si="4"/>
        <v>0</v>
      </c>
      <c r="W73" s="24">
        <f t="shared" si="4"/>
        <v>0</v>
      </c>
      <c r="X73" s="24">
        <f t="shared" si="4"/>
        <v>0</v>
      </c>
      <c r="Y73" s="24">
        <f t="shared" si="4"/>
        <v>0</v>
      </c>
      <c r="Z73" s="24">
        <f t="shared" si="4"/>
        <v>0</v>
      </c>
      <c r="AA73" s="24">
        <f t="shared" si="4"/>
        <v>0</v>
      </c>
      <c r="AB73" s="24">
        <f t="shared" si="4"/>
        <v>0</v>
      </c>
      <c r="AC73" s="24">
        <f t="shared" si="4"/>
        <v>0</v>
      </c>
      <c r="AD73" s="24">
        <f t="shared" si="4"/>
        <v>0</v>
      </c>
      <c r="AE73" s="24">
        <f t="shared" si="4"/>
        <v>0</v>
      </c>
      <c r="AF73" s="24">
        <f t="shared" si="4"/>
        <v>0</v>
      </c>
      <c r="AG73" s="24">
        <f t="shared" si="4"/>
        <v>0</v>
      </c>
      <c r="AH73" s="24">
        <f t="shared" si="4"/>
        <v>0</v>
      </c>
      <c r="AI73" s="24">
        <f t="shared" si="4"/>
        <v>0</v>
      </c>
      <c r="AJ73" s="24">
        <f t="shared" si="4"/>
        <v>0</v>
      </c>
      <c r="AK73" s="24">
        <f t="shared" si="4"/>
        <v>0</v>
      </c>
      <c r="AL73" s="24">
        <f t="shared" si="4"/>
        <v>0</v>
      </c>
      <c r="AM73" s="24">
        <f t="shared" si="4"/>
        <v>0</v>
      </c>
      <c r="AN73" s="24">
        <f t="shared" si="4"/>
        <v>0</v>
      </c>
      <c r="AO73" s="24">
        <f t="shared" si="4"/>
        <v>0</v>
      </c>
      <c r="AP73" s="24">
        <f t="shared" si="4"/>
        <v>0</v>
      </c>
    </row>
    <row r="74" spans="1:63" ht="15" customHeight="1">
      <c r="A74" s="429" t="s">
        <v>3</v>
      </c>
      <c r="B74" s="429"/>
      <c r="C74" s="25">
        <f t="shared" ref="C74:AE74" si="5">SUM(C69:C73)</f>
        <v>2</v>
      </c>
      <c r="D74" s="25">
        <f t="shared" si="5"/>
        <v>2</v>
      </c>
      <c r="E74" s="25">
        <f t="shared" si="5"/>
        <v>2</v>
      </c>
      <c r="F74" s="25">
        <f t="shared" si="5"/>
        <v>2</v>
      </c>
      <c r="G74" s="25">
        <f t="shared" si="5"/>
        <v>2</v>
      </c>
      <c r="H74" s="25">
        <f t="shared" si="5"/>
        <v>2</v>
      </c>
      <c r="I74" s="25">
        <f t="shared" si="5"/>
        <v>2</v>
      </c>
      <c r="J74" s="25">
        <f t="shared" si="5"/>
        <v>2</v>
      </c>
      <c r="K74" s="25">
        <f t="shared" si="5"/>
        <v>2</v>
      </c>
      <c r="L74" s="25">
        <f t="shared" si="5"/>
        <v>2</v>
      </c>
      <c r="M74" s="25">
        <f t="shared" si="5"/>
        <v>2</v>
      </c>
      <c r="N74" s="25">
        <f t="shared" si="5"/>
        <v>2</v>
      </c>
      <c r="O74" s="25">
        <f t="shared" si="5"/>
        <v>2</v>
      </c>
      <c r="P74" s="25">
        <f t="shared" si="5"/>
        <v>2</v>
      </c>
      <c r="Q74" s="25">
        <f t="shared" si="5"/>
        <v>2</v>
      </c>
      <c r="R74" s="25">
        <f t="shared" si="5"/>
        <v>2</v>
      </c>
      <c r="S74" s="25">
        <f t="shared" si="5"/>
        <v>2</v>
      </c>
      <c r="T74" s="25">
        <f t="shared" si="5"/>
        <v>2</v>
      </c>
      <c r="U74" s="25">
        <f t="shared" si="5"/>
        <v>2</v>
      </c>
      <c r="V74" s="25">
        <f t="shared" si="5"/>
        <v>2</v>
      </c>
      <c r="W74" s="25">
        <f t="shared" si="5"/>
        <v>2</v>
      </c>
      <c r="X74" s="25">
        <f t="shared" si="5"/>
        <v>2</v>
      </c>
      <c r="Y74" s="25">
        <f t="shared" si="5"/>
        <v>2</v>
      </c>
      <c r="Z74" s="25">
        <f t="shared" si="5"/>
        <v>2</v>
      </c>
      <c r="AA74" s="25">
        <f t="shared" si="5"/>
        <v>2</v>
      </c>
      <c r="AB74" s="25">
        <f t="shared" si="5"/>
        <v>2</v>
      </c>
      <c r="AC74" s="25">
        <f t="shared" si="5"/>
        <v>2</v>
      </c>
      <c r="AD74" s="25">
        <f t="shared" si="5"/>
        <v>2</v>
      </c>
      <c r="AE74" s="25">
        <f t="shared" si="5"/>
        <v>2</v>
      </c>
      <c r="AF74" s="25">
        <f t="shared" ref="AF74:AP74" si="6">SUM(AF69:AF73)</f>
        <v>2</v>
      </c>
      <c r="AG74" s="25">
        <f t="shared" si="6"/>
        <v>2</v>
      </c>
      <c r="AH74" s="25">
        <f t="shared" si="6"/>
        <v>2</v>
      </c>
      <c r="AI74" s="25">
        <f t="shared" si="6"/>
        <v>2</v>
      </c>
      <c r="AJ74" s="25">
        <f t="shared" si="6"/>
        <v>2</v>
      </c>
      <c r="AK74" s="25">
        <f t="shared" si="6"/>
        <v>2</v>
      </c>
      <c r="AL74" s="25">
        <f t="shared" si="6"/>
        <v>2</v>
      </c>
      <c r="AM74" s="25">
        <f t="shared" si="6"/>
        <v>2</v>
      </c>
      <c r="AN74" s="25">
        <f t="shared" si="6"/>
        <v>1</v>
      </c>
      <c r="AO74" s="25">
        <f t="shared" si="6"/>
        <v>2</v>
      </c>
      <c r="AP74" s="25">
        <f t="shared" si="6"/>
        <v>1</v>
      </c>
    </row>
    <row r="75" spans="1:63" ht="15" customHeight="1">
      <c r="A75" s="26">
        <f>ภาษาไทย!$A$75</f>
        <v>11</v>
      </c>
      <c r="B75" s="27" t="s">
        <v>15</v>
      </c>
      <c r="C75" s="28">
        <f>COUNTIF(C9:C68,C7)</f>
        <v>1</v>
      </c>
      <c r="D75" s="28">
        <f t="shared" ref="D75:AP75" si="7">COUNTIF(D9:D68,D7)</f>
        <v>1</v>
      </c>
      <c r="E75" s="28">
        <f t="shared" si="7"/>
        <v>1</v>
      </c>
      <c r="F75" s="28">
        <f t="shared" si="7"/>
        <v>1</v>
      </c>
      <c r="G75" s="28">
        <f t="shared" si="7"/>
        <v>1</v>
      </c>
      <c r="H75" s="28">
        <f t="shared" si="7"/>
        <v>2</v>
      </c>
      <c r="I75" s="28">
        <f t="shared" si="7"/>
        <v>1</v>
      </c>
      <c r="J75" s="28">
        <f t="shared" si="7"/>
        <v>2</v>
      </c>
      <c r="K75" s="28">
        <f t="shared" si="7"/>
        <v>1</v>
      </c>
      <c r="L75" s="28">
        <f t="shared" si="7"/>
        <v>1</v>
      </c>
      <c r="M75" s="28">
        <f t="shared" si="7"/>
        <v>1</v>
      </c>
      <c r="N75" s="28">
        <f t="shared" si="7"/>
        <v>2</v>
      </c>
      <c r="O75" s="28">
        <f t="shared" si="7"/>
        <v>1</v>
      </c>
      <c r="P75" s="28">
        <f t="shared" si="7"/>
        <v>2</v>
      </c>
      <c r="Q75" s="28">
        <f t="shared" si="7"/>
        <v>1</v>
      </c>
      <c r="R75" s="28">
        <f t="shared" si="7"/>
        <v>1</v>
      </c>
      <c r="S75" s="28">
        <f t="shared" si="7"/>
        <v>1</v>
      </c>
      <c r="T75" s="28">
        <f t="shared" si="7"/>
        <v>2</v>
      </c>
      <c r="U75" s="28">
        <f t="shared" si="7"/>
        <v>1</v>
      </c>
      <c r="V75" s="28">
        <f t="shared" si="7"/>
        <v>1</v>
      </c>
      <c r="W75" s="28">
        <f t="shared" si="7"/>
        <v>1</v>
      </c>
      <c r="X75" s="28">
        <f t="shared" si="7"/>
        <v>2</v>
      </c>
      <c r="Y75" s="28">
        <f t="shared" si="7"/>
        <v>1</v>
      </c>
      <c r="Z75" s="28">
        <f t="shared" si="7"/>
        <v>1</v>
      </c>
      <c r="AA75" s="28">
        <f t="shared" si="7"/>
        <v>1</v>
      </c>
      <c r="AB75" s="28">
        <f t="shared" si="7"/>
        <v>1</v>
      </c>
      <c r="AC75" s="28">
        <f t="shared" si="7"/>
        <v>1</v>
      </c>
      <c r="AD75" s="28">
        <f t="shared" si="7"/>
        <v>2</v>
      </c>
      <c r="AE75" s="28">
        <f t="shared" si="7"/>
        <v>1</v>
      </c>
      <c r="AF75" s="28">
        <f t="shared" si="7"/>
        <v>2</v>
      </c>
      <c r="AG75" s="28">
        <f t="shared" si="7"/>
        <v>1</v>
      </c>
      <c r="AH75" s="28">
        <f t="shared" si="7"/>
        <v>1</v>
      </c>
      <c r="AI75" s="28">
        <f t="shared" si="7"/>
        <v>1</v>
      </c>
      <c r="AJ75" s="28">
        <f t="shared" si="7"/>
        <v>1</v>
      </c>
      <c r="AK75" s="28">
        <f t="shared" si="7"/>
        <v>1</v>
      </c>
      <c r="AL75" s="28">
        <f t="shared" si="7"/>
        <v>2</v>
      </c>
      <c r="AM75" s="28">
        <f t="shared" si="7"/>
        <v>1</v>
      </c>
      <c r="AN75" s="28">
        <f t="shared" si="7"/>
        <v>1</v>
      </c>
      <c r="AO75" s="28">
        <f t="shared" si="7"/>
        <v>1</v>
      </c>
      <c r="AP75" s="28">
        <f t="shared" si="7"/>
        <v>1</v>
      </c>
    </row>
    <row r="76" spans="1:63" ht="32.25" customHeight="1">
      <c r="A76" s="427" t="s">
        <v>6</v>
      </c>
      <c r="B76" s="427"/>
      <c r="C76" s="29">
        <f>C75*100/$A$75</f>
        <v>9.0909090909090917</v>
      </c>
      <c r="D76" s="29">
        <f t="shared" ref="D76:AP76" si="8">D75*100/$A$75</f>
        <v>9.0909090909090917</v>
      </c>
      <c r="E76" s="29">
        <f t="shared" si="8"/>
        <v>9.0909090909090917</v>
      </c>
      <c r="F76" s="29">
        <f t="shared" si="8"/>
        <v>9.0909090909090917</v>
      </c>
      <c r="G76" s="29">
        <f t="shared" si="8"/>
        <v>9.0909090909090917</v>
      </c>
      <c r="H76" s="29">
        <f t="shared" si="8"/>
        <v>18.181818181818183</v>
      </c>
      <c r="I76" s="29">
        <f t="shared" si="8"/>
        <v>9.0909090909090917</v>
      </c>
      <c r="J76" s="29">
        <f t="shared" si="8"/>
        <v>18.181818181818183</v>
      </c>
      <c r="K76" s="29">
        <f t="shared" si="8"/>
        <v>9.0909090909090917</v>
      </c>
      <c r="L76" s="29">
        <f t="shared" si="8"/>
        <v>9.0909090909090917</v>
      </c>
      <c r="M76" s="29">
        <f t="shared" si="8"/>
        <v>9.0909090909090917</v>
      </c>
      <c r="N76" s="29">
        <f t="shared" si="8"/>
        <v>18.181818181818183</v>
      </c>
      <c r="O76" s="29">
        <f t="shared" si="8"/>
        <v>9.0909090909090917</v>
      </c>
      <c r="P76" s="29">
        <f t="shared" si="8"/>
        <v>18.181818181818183</v>
      </c>
      <c r="Q76" s="29">
        <f t="shared" si="8"/>
        <v>9.0909090909090917</v>
      </c>
      <c r="R76" s="29">
        <f t="shared" si="8"/>
        <v>9.0909090909090917</v>
      </c>
      <c r="S76" s="29">
        <f t="shared" si="8"/>
        <v>9.0909090909090917</v>
      </c>
      <c r="T76" s="29">
        <f t="shared" si="8"/>
        <v>18.181818181818183</v>
      </c>
      <c r="U76" s="29">
        <f t="shared" si="8"/>
        <v>9.0909090909090917</v>
      </c>
      <c r="V76" s="29">
        <f t="shared" si="8"/>
        <v>9.0909090909090917</v>
      </c>
      <c r="W76" s="29">
        <f t="shared" si="8"/>
        <v>9.0909090909090917</v>
      </c>
      <c r="X76" s="29">
        <f t="shared" si="8"/>
        <v>18.181818181818183</v>
      </c>
      <c r="Y76" s="29">
        <f t="shared" si="8"/>
        <v>9.0909090909090917</v>
      </c>
      <c r="Z76" s="29">
        <f t="shared" si="8"/>
        <v>9.0909090909090917</v>
      </c>
      <c r="AA76" s="29">
        <f t="shared" si="8"/>
        <v>9.0909090909090917</v>
      </c>
      <c r="AB76" s="29">
        <f t="shared" si="8"/>
        <v>9.0909090909090917</v>
      </c>
      <c r="AC76" s="29">
        <f t="shared" si="8"/>
        <v>9.0909090909090917</v>
      </c>
      <c r="AD76" s="29">
        <f t="shared" si="8"/>
        <v>18.181818181818183</v>
      </c>
      <c r="AE76" s="29">
        <f t="shared" si="8"/>
        <v>9.0909090909090917</v>
      </c>
      <c r="AF76" s="29">
        <f t="shared" si="8"/>
        <v>18.181818181818183</v>
      </c>
      <c r="AG76" s="29">
        <f t="shared" si="8"/>
        <v>9.0909090909090917</v>
      </c>
      <c r="AH76" s="29">
        <f t="shared" si="8"/>
        <v>9.0909090909090917</v>
      </c>
      <c r="AI76" s="29">
        <f t="shared" si="8"/>
        <v>9.0909090909090917</v>
      </c>
      <c r="AJ76" s="29">
        <f t="shared" si="8"/>
        <v>9.0909090909090917</v>
      </c>
      <c r="AK76" s="29">
        <f t="shared" si="8"/>
        <v>9.0909090909090917</v>
      </c>
      <c r="AL76" s="29">
        <f t="shared" si="8"/>
        <v>18.181818181818183</v>
      </c>
      <c r="AM76" s="29">
        <f t="shared" si="8"/>
        <v>9.0909090909090917</v>
      </c>
      <c r="AN76" s="29">
        <f t="shared" si="8"/>
        <v>9.0909090909090917</v>
      </c>
      <c r="AO76" s="29">
        <f t="shared" si="8"/>
        <v>9.0909090909090917</v>
      </c>
      <c r="AP76" s="29">
        <f t="shared" si="8"/>
        <v>9.0909090909090917</v>
      </c>
    </row>
    <row r="77" spans="1:63" s="3" customFormat="1" ht="17.25" customHeight="1">
      <c r="A77" s="430" t="s">
        <v>16</v>
      </c>
      <c r="B77" s="430"/>
      <c r="C77" s="30">
        <f>COUNTIF(C9:C68,"&gt;4")</f>
        <v>0</v>
      </c>
      <c r="D77" s="30">
        <f t="shared" ref="D77:AP77" si="9">COUNTIF(D9:D68,"&gt;4")</f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  <c r="H77" s="30">
        <f t="shared" si="9"/>
        <v>0</v>
      </c>
      <c r="I77" s="30">
        <f t="shared" si="9"/>
        <v>0</v>
      </c>
      <c r="J77" s="30">
        <f t="shared" si="9"/>
        <v>0</v>
      </c>
      <c r="K77" s="30">
        <f t="shared" si="9"/>
        <v>0</v>
      </c>
      <c r="L77" s="30">
        <f t="shared" si="9"/>
        <v>0</v>
      </c>
      <c r="M77" s="30">
        <f t="shared" si="9"/>
        <v>0</v>
      </c>
      <c r="N77" s="30">
        <f t="shared" si="9"/>
        <v>0</v>
      </c>
      <c r="O77" s="30">
        <f t="shared" si="9"/>
        <v>0</v>
      </c>
      <c r="P77" s="30">
        <f t="shared" si="9"/>
        <v>0</v>
      </c>
      <c r="Q77" s="30">
        <f t="shared" si="9"/>
        <v>0</v>
      </c>
      <c r="R77" s="30">
        <f t="shared" si="9"/>
        <v>0</v>
      </c>
      <c r="S77" s="30">
        <f t="shared" si="9"/>
        <v>0</v>
      </c>
      <c r="T77" s="30">
        <f t="shared" si="9"/>
        <v>0</v>
      </c>
      <c r="U77" s="30">
        <f t="shared" si="9"/>
        <v>0</v>
      </c>
      <c r="V77" s="30">
        <f t="shared" si="9"/>
        <v>0</v>
      </c>
      <c r="W77" s="30">
        <f t="shared" si="9"/>
        <v>0</v>
      </c>
      <c r="X77" s="30">
        <f t="shared" si="9"/>
        <v>0</v>
      </c>
      <c r="Y77" s="30">
        <f t="shared" si="9"/>
        <v>0</v>
      </c>
      <c r="Z77" s="30">
        <f t="shared" si="9"/>
        <v>0</v>
      </c>
      <c r="AA77" s="30">
        <f t="shared" si="9"/>
        <v>0</v>
      </c>
      <c r="AB77" s="30">
        <f t="shared" si="9"/>
        <v>0</v>
      </c>
      <c r="AC77" s="30">
        <f t="shared" si="9"/>
        <v>0</v>
      </c>
      <c r="AD77" s="30">
        <f t="shared" si="9"/>
        <v>0</v>
      </c>
      <c r="AE77" s="30">
        <f t="shared" si="9"/>
        <v>0</v>
      </c>
      <c r="AF77" s="30">
        <f t="shared" si="9"/>
        <v>0</v>
      </c>
      <c r="AG77" s="30">
        <f t="shared" si="9"/>
        <v>0</v>
      </c>
      <c r="AH77" s="30">
        <f t="shared" si="9"/>
        <v>0</v>
      </c>
      <c r="AI77" s="30">
        <f t="shared" si="9"/>
        <v>0</v>
      </c>
      <c r="AJ77" s="30">
        <f t="shared" si="9"/>
        <v>0</v>
      </c>
      <c r="AK77" s="30">
        <f t="shared" si="9"/>
        <v>0</v>
      </c>
      <c r="AL77" s="30">
        <f t="shared" si="9"/>
        <v>0</v>
      </c>
      <c r="AM77" s="30">
        <f t="shared" si="9"/>
        <v>0</v>
      </c>
      <c r="AN77" s="30">
        <f t="shared" si="9"/>
        <v>1</v>
      </c>
      <c r="AO77" s="30">
        <f t="shared" si="9"/>
        <v>0</v>
      </c>
      <c r="AP77" s="30">
        <f t="shared" si="9"/>
        <v>1</v>
      </c>
      <c r="BD77" s="191"/>
      <c r="BE77" s="191"/>
      <c r="BF77" s="191"/>
      <c r="BG77" s="191"/>
      <c r="BH77" s="191"/>
      <c r="BI77" s="191"/>
      <c r="BJ77" s="191"/>
      <c r="BK77" s="191"/>
    </row>
    <row r="78" spans="1:6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BD78" s="191"/>
      <c r="BE78" s="191"/>
      <c r="BF78" s="191"/>
      <c r="BG78" s="191"/>
      <c r="BH78" s="191"/>
      <c r="BI78" s="191"/>
      <c r="BJ78" s="191"/>
      <c r="BK78" s="191"/>
    </row>
    <row r="79" spans="1:63" s="3" customFormat="1" ht="17.25" customHeight="1">
      <c r="A79" s="431" t="s">
        <v>4</v>
      </c>
      <c r="B79" s="43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D79" s="191"/>
      <c r="BE79" s="191"/>
      <c r="BF79" s="191"/>
      <c r="BG79" s="191"/>
      <c r="BH79" s="191"/>
      <c r="BI79" s="191"/>
      <c r="BJ79" s="191"/>
      <c r="BK79" s="191"/>
    </row>
    <row r="80" spans="1:63" ht="16.5" customHeight="1">
      <c r="A80" s="1">
        <v>1</v>
      </c>
      <c r="B80" s="65" t="s">
        <v>19</v>
      </c>
    </row>
    <row r="81" spans="1:63" ht="16.5" customHeight="1">
      <c r="A81" s="1">
        <v>2</v>
      </c>
      <c r="B81" s="63" t="s">
        <v>18</v>
      </c>
    </row>
    <row r="82" spans="1:63" ht="16.5" customHeight="1">
      <c r="A82" s="1">
        <v>3</v>
      </c>
      <c r="B82" s="82" t="s">
        <v>54</v>
      </c>
    </row>
    <row r="83" spans="1:63" ht="16.5" customHeight="1">
      <c r="A83" s="1">
        <v>4</v>
      </c>
      <c r="B83" s="65" t="s">
        <v>17</v>
      </c>
    </row>
    <row r="84" spans="1:63">
      <c r="B84" s="65"/>
    </row>
    <row r="88" spans="1:63" s="64" customFormat="1" ht="16.5" customHeight="1">
      <c r="A88" s="422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วิเคราะห์ผลการตอบของนักเรียนชั้นมัธยมศึกษาปีที่ 3   จากการสอบ Pre O-NET  ปีการศึกษา   2558</v>
      </c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D88" s="226"/>
      <c r="BE88" s="226"/>
      <c r="BF88" s="226"/>
      <c r="BG88" s="226"/>
      <c r="BH88" s="226"/>
      <c r="BI88" s="226"/>
      <c r="BJ88" s="226"/>
      <c r="BK88" s="226"/>
    </row>
    <row r="89" spans="1:63" s="64" customFormat="1" ht="16.5" customHeight="1">
      <c r="A89" s="416" t="str">
        <f>A2</f>
        <v>กลุ่มสาระการเรียนรู้สังคมศึกษา ศาสนา และวัฒนธรรม</v>
      </c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D89" s="226"/>
      <c r="BE89" s="226"/>
      <c r="BF89" s="226"/>
      <c r="BG89" s="226"/>
      <c r="BH89" s="226"/>
      <c r="BI89" s="226"/>
      <c r="BJ89" s="226"/>
      <c r="BK89" s="226"/>
    </row>
    <row r="90" spans="1:63" s="64" customFormat="1" ht="16.5" customHeight="1">
      <c r="A90" s="422" t="str">
        <f>A3</f>
        <v>โรงเรียนบ้านกุดโบสถ์   ศูนย์พัฒนาคุณภาพและมาตรฐานการศึกษา  ชมตะวัน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D90" s="226"/>
      <c r="BE90" s="226"/>
      <c r="BF90" s="226"/>
      <c r="BG90" s="226"/>
      <c r="BH90" s="226"/>
      <c r="BI90" s="226"/>
      <c r="BJ90" s="226"/>
      <c r="BK90" s="226"/>
    </row>
    <row r="91" spans="1:63" s="64" customFormat="1" ht="16.5" customHeight="1">
      <c r="A91" s="417" t="str">
        <f>A4</f>
        <v>สำนักงานเขตพื้นที่การศึกษาประถมศึกษานครราชสีมา เขต 3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D91" s="379" t="s">
        <v>81</v>
      </c>
      <c r="BE91" s="379"/>
      <c r="BF91" s="379"/>
      <c r="BG91" s="379"/>
      <c r="BH91" s="379"/>
      <c r="BI91" s="379"/>
      <c r="BJ91" s="379"/>
      <c r="BK91" s="379"/>
    </row>
    <row r="92" spans="1:63" ht="15" customHeight="1">
      <c r="A92" s="418" t="s">
        <v>0</v>
      </c>
      <c r="B92" s="45"/>
      <c r="C92" s="434" t="s">
        <v>1</v>
      </c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6"/>
      <c r="AQ92" s="212"/>
      <c r="AR92" s="212"/>
      <c r="AS92" s="212"/>
      <c r="AT92" s="212"/>
      <c r="AU92" s="212"/>
      <c r="AV92" s="212"/>
      <c r="AW92" s="212"/>
      <c r="BD92" s="229">
        <v>1</v>
      </c>
      <c r="BE92" s="229">
        <v>2</v>
      </c>
      <c r="BF92" s="229">
        <v>3</v>
      </c>
      <c r="BG92" s="229">
        <v>4</v>
      </c>
      <c r="BH92" s="229">
        <v>5</v>
      </c>
      <c r="BI92" s="229" t="s">
        <v>104</v>
      </c>
      <c r="BJ92" s="433" t="s">
        <v>87</v>
      </c>
      <c r="BK92" s="387" t="s">
        <v>10</v>
      </c>
    </row>
    <row r="93" spans="1:63" ht="15" customHeight="1">
      <c r="A93" s="419"/>
      <c r="B93" s="31" t="str">
        <f t="shared" ref="B93:AP95" si="10">B6</f>
        <v>คะแนน</v>
      </c>
      <c r="C93" s="32">
        <f t="shared" si="10"/>
        <v>2.5</v>
      </c>
      <c r="D93" s="32">
        <f t="shared" si="10"/>
        <v>2.5</v>
      </c>
      <c r="E93" s="32">
        <f t="shared" si="10"/>
        <v>2.5</v>
      </c>
      <c r="F93" s="32">
        <f t="shared" si="10"/>
        <v>2.5</v>
      </c>
      <c r="G93" s="32">
        <f t="shared" si="10"/>
        <v>2.5</v>
      </c>
      <c r="H93" s="32">
        <f t="shared" si="10"/>
        <v>2.5</v>
      </c>
      <c r="I93" s="32">
        <f t="shared" si="10"/>
        <v>2.5</v>
      </c>
      <c r="J93" s="32">
        <f t="shared" si="10"/>
        <v>2.5</v>
      </c>
      <c r="K93" s="32">
        <f t="shared" si="10"/>
        <v>2.5</v>
      </c>
      <c r="L93" s="32">
        <f t="shared" si="10"/>
        <v>2.5</v>
      </c>
      <c r="M93" s="32">
        <f t="shared" si="10"/>
        <v>2.5</v>
      </c>
      <c r="N93" s="32">
        <f t="shared" si="10"/>
        <v>2.5</v>
      </c>
      <c r="O93" s="32">
        <f t="shared" si="10"/>
        <v>2.5</v>
      </c>
      <c r="P93" s="32">
        <f t="shared" si="10"/>
        <v>2.5</v>
      </c>
      <c r="Q93" s="32">
        <f t="shared" si="10"/>
        <v>2.5</v>
      </c>
      <c r="R93" s="32">
        <f t="shared" si="10"/>
        <v>2.5</v>
      </c>
      <c r="S93" s="32">
        <f t="shared" si="10"/>
        <v>2.5</v>
      </c>
      <c r="T93" s="32">
        <f t="shared" si="10"/>
        <v>2.5</v>
      </c>
      <c r="U93" s="32">
        <f t="shared" si="10"/>
        <v>2.5</v>
      </c>
      <c r="V93" s="32">
        <f t="shared" si="10"/>
        <v>2.5</v>
      </c>
      <c r="W93" s="32">
        <f t="shared" si="10"/>
        <v>2.5</v>
      </c>
      <c r="X93" s="32">
        <f t="shared" si="10"/>
        <v>2.5</v>
      </c>
      <c r="Y93" s="32">
        <f t="shared" si="10"/>
        <v>2.5</v>
      </c>
      <c r="Z93" s="32">
        <f t="shared" si="10"/>
        <v>2.5</v>
      </c>
      <c r="AA93" s="32">
        <f t="shared" si="10"/>
        <v>2.5</v>
      </c>
      <c r="AB93" s="32">
        <f t="shared" si="10"/>
        <v>2.5</v>
      </c>
      <c r="AC93" s="32">
        <f t="shared" si="10"/>
        <v>2.5</v>
      </c>
      <c r="AD93" s="32">
        <f t="shared" si="10"/>
        <v>2.5</v>
      </c>
      <c r="AE93" s="32">
        <f t="shared" si="10"/>
        <v>2.5</v>
      </c>
      <c r="AF93" s="32">
        <f t="shared" si="10"/>
        <v>2.5</v>
      </c>
      <c r="AG93" s="32">
        <f t="shared" si="10"/>
        <v>2.5</v>
      </c>
      <c r="AH93" s="32">
        <f t="shared" si="10"/>
        <v>2.5</v>
      </c>
      <c r="AI93" s="32">
        <f t="shared" si="10"/>
        <v>2.5</v>
      </c>
      <c r="AJ93" s="32">
        <f t="shared" si="10"/>
        <v>2.5</v>
      </c>
      <c r="AK93" s="32">
        <f t="shared" si="10"/>
        <v>2.5</v>
      </c>
      <c r="AL93" s="32">
        <f t="shared" si="10"/>
        <v>2.5</v>
      </c>
      <c r="AM93" s="32">
        <f t="shared" si="10"/>
        <v>2.5</v>
      </c>
      <c r="AN93" s="32">
        <f t="shared" si="10"/>
        <v>2.5</v>
      </c>
      <c r="AO93" s="32">
        <f t="shared" si="10"/>
        <v>2.5</v>
      </c>
      <c r="AP93" s="32">
        <f t="shared" si="10"/>
        <v>2.5</v>
      </c>
      <c r="AQ93" s="221"/>
      <c r="AR93" s="221"/>
      <c r="AS93" s="221"/>
      <c r="AT93" s="221"/>
      <c r="AU93" s="221"/>
      <c r="AV93" s="221"/>
      <c r="AW93" s="221"/>
      <c r="BD93" s="229">
        <v>20</v>
      </c>
      <c r="BE93" s="230">
        <v>20</v>
      </c>
      <c r="BF93" s="231">
        <v>20</v>
      </c>
      <c r="BG93" s="232">
        <v>20</v>
      </c>
      <c r="BH93" s="233">
        <v>20</v>
      </c>
      <c r="BI93" s="229">
        <f>SUM(BD93:BH93)</f>
        <v>100</v>
      </c>
      <c r="BJ93" s="393"/>
      <c r="BK93" s="387"/>
    </row>
    <row r="94" spans="1:63" ht="15" hidden="1" customHeight="1">
      <c r="A94" s="419"/>
      <c r="B94" s="20" t="str">
        <f t="shared" si="10"/>
        <v>เฉลย</v>
      </c>
      <c r="C94" s="20">
        <f t="shared" si="10"/>
        <v>3</v>
      </c>
      <c r="D94" s="20">
        <f t="shared" si="10"/>
        <v>2</v>
      </c>
      <c r="E94" s="20">
        <f t="shared" si="10"/>
        <v>3</v>
      </c>
      <c r="F94" s="20">
        <f t="shared" si="10"/>
        <v>4</v>
      </c>
      <c r="G94" s="20">
        <f t="shared" si="10"/>
        <v>4</v>
      </c>
      <c r="H94" s="20">
        <f t="shared" si="10"/>
        <v>3</v>
      </c>
      <c r="I94" s="20">
        <f t="shared" si="10"/>
        <v>3</v>
      </c>
      <c r="J94" s="20">
        <f t="shared" si="10"/>
        <v>3</v>
      </c>
      <c r="K94" s="20">
        <f t="shared" si="10"/>
        <v>1</v>
      </c>
      <c r="L94" s="20">
        <f t="shared" si="10"/>
        <v>2</v>
      </c>
      <c r="M94" s="20">
        <f t="shared" si="10"/>
        <v>4</v>
      </c>
      <c r="N94" s="20">
        <f t="shared" si="10"/>
        <v>3</v>
      </c>
      <c r="O94" s="20">
        <f t="shared" si="10"/>
        <v>4</v>
      </c>
      <c r="P94" s="20">
        <f t="shared" si="10"/>
        <v>3</v>
      </c>
      <c r="Q94" s="20">
        <f t="shared" si="10"/>
        <v>4</v>
      </c>
      <c r="R94" s="20">
        <f t="shared" si="10"/>
        <v>2</v>
      </c>
      <c r="S94" s="20">
        <f t="shared" si="10"/>
        <v>3</v>
      </c>
      <c r="T94" s="20">
        <f t="shared" si="10"/>
        <v>3</v>
      </c>
      <c r="U94" s="20">
        <f t="shared" si="10"/>
        <v>4</v>
      </c>
      <c r="V94" s="20">
        <f t="shared" si="10"/>
        <v>1</v>
      </c>
      <c r="W94" s="20">
        <f t="shared" si="10"/>
        <v>3</v>
      </c>
      <c r="X94" s="20">
        <f t="shared" si="10"/>
        <v>3</v>
      </c>
      <c r="Y94" s="20">
        <f t="shared" si="10"/>
        <v>3</v>
      </c>
      <c r="Z94" s="20">
        <f t="shared" si="10"/>
        <v>1</v>
      </c>
      <c r="AA94" s="20">
        <f t="shared" si="10"/>
        <v>1</v>
      </c>
      <c r="AB94" s="20">
        <f t="shared" si="10"/>
        <v>4</v>
      </c>
      <c r="AC94" s="20">
        <f t="shared" si="10"/>
        <v>3</v>
      </c>
      <c r="AD94" s="20">
        <f t="shared" si="10"/>
        <v>3</v>
      </c>
      <c r="AE94" s="20">
        <f t="shared" si="10"/>
        <v>3</v>
      </c>
      <c r="AF94" s="20">
        <f t="shared" si="10"/>
        <v>2</v>
      </c>
      <c r="AG94" s="20">
        <f t="shared" si="10"/>
        <v>1</v>
      </c>
      <c r="AH94" s="20">
        <f t="shared" si="10"/>
        <v>4</v>
      </c>
      <c r="AI94" s="20">
        <f t="shared" si="10"/>
        <v>1</v>
      </c>
      <c r="AJ94" s="20">
        <f t="shared" si="10"/>
        <v>1</v>
      </c>
      <c r="AK94" s="20">
        <f t="shared" si="10"/>
        <v>4</v>
      </c>
      <c r="AL94" s="20">
        <f t="shared" si="10"/>
        <v>2</v>
      </c>
      <c r="AM94" s="20">
        <f t="shared" si="10"/>
        <v>4</v>
      </c>
      <c r="AN94" s="20">
        <f t="shared" si="10"/>
        <v>8</v>
      </c>
      <c r="AO94" s="20">
        <f t="shared" si="10"/>
        <v>1</v>
      </c>
      <c r="AP94" s="20">
        <f t="shared" si="10"/>
        <v>5</v>
      </c>
      <c r="AQ94" s="214"/>
      <c r="AR94" s="214"/>
      <c r="AS94" s="214"/>
      <c r="AT94" s="214"/>
      <c r="AU94" s="214"/>
      <c r="AV94" s="214"/>
      <c r="AW94" s="214"/>
      <c r="BD94" s="229"/>
      <c r="BE94" s="230"/>
      <c r="BF94" s="231"/>
      <c r="BG94" s="232"/>
      <c r="BH94" s="233"/>
      <c r="BI94" s="402" t="s">
        <v>5</v>
      </c>
      <c r="BJ94" s="393"/>
      <c r="BK94" s="387"/>
    </row>
    <row r="95" spans="1:63" ht="21">
      <c r="A95" s="420"/>
      <c r="B95" s="43" t="str">
        <f t="shared" si="10"/>
        <v>ชื่อ / ข้อสอบที่</v>
      </c>
      <c r="C95" s="43">
        <f t="shared" si="10"/>
        <v>1</v>
      </c>
      <c r="D95" s="43">
        <f t="shared" si="10"/>
        <v>2</v>
      </c>
      <c r="E95" s="43">
        <f t="shared" si="10"/>
        <v>3</v>
      </c>
      <c r="F95" s="43">
        <f t="shared" si="10"/>
        <v>4</v>
      </c>
      <c r="G95" s="43">
        <f t="shared" si="10"/>
        <v>5</v>
      </c>
      <c r="H95" s="43">
        <f t="shared" si="10"/>
        <v>6</v>
      </c>
      <c r="I95" s="43">
        <f t="shared" si="10"/>
        <v>7</v>
      </c>
      <c r="J95" s="43">
        <f t="shared" si="10"/>
        <v>8</v>
      </c>
      <c r="K95" s="43">
        <f t="shared" si="10"/>
        <v>9</v>
      </c>
      <c r="L95" s="43">
        <f t="shared" si="10"/>
        <v>10</v>
      </c>
      <c r="M95" s="43">
        <f t="shared" si="10"/>
        <v>11</v>
      </c>
      <c r="N95" s="43">
        <f t="shared" si="10"/>
        <v>12</v>
      </c>
      <c r="O95" s="43">
        <f t="shared" si="10"/>
        <v>13</v>
      </c>
      <c r="P95" s="43">
        <f t="shared" si="10"/>
        <v>14</v>
      </c>
      <c r="Q95" s="43">
        <f t="shared" si="10"/>
        <v>15</v>
      </c>
      <c r="R95" s="43">
        <f t="shared" si="10"/>
        <v>16</v>
      </c>
      <c r="S95" s="43">
        <f t="shared" si="10"/>
        <v>17</v>
      </c>
      <c r="T95" s="43">
        <f t="shared" si="10"/>
        <v>18</v>
      </c>
      <c r="U95" s="43">
        <f t="shared" si="10"/>
        <v>19</v>
      </c>
      <c r="V95" s="43">
        <f t="shared" si="10"/>
        <v>20</v>
      </c>
      <c r="W95" s="43">
        <f t="shared" si="10"/>
        <v>21</v>
      </c>
      <c r="X95" s="43">
        <f t="shared" si="10"/>
        <v>22</v>
      </c>
      <c r="Y95" s="43">
        <f t="shared" si="10"/>
        <v>23</v>
      </c>
      <c r="Z95" s="43">
        <f t="shared" si="10"/>
        <v>24</v>
      </c>
      <c r="AA95" s="43">
        <f t="shared" si="10"/>
        <v>25</v>
      </c>
      <c r="AB95" s="43">
        <f t="shared" si="10"/>
        <v>26</v>
      </c>
      <c r="AC95" s="43">
        <f t="shared" si="10"/>
        <v>27</v>
      </c>
      <c r="AD95" s="43">
        <f t="shared" si="10"/>
        <v>28</v>
      </c>
      <c r="AE95" s="43">
        <f t="shared" si="10"/>
        <v>29</v>
      </c>
      <c r="AF95" s="43">
        <f t="shared" si="10"/>
        <v>30</v>
      </c>
      <c r="AG95" s="43">
        <f t="shared" si="10"/>
        <v>31</v>
      </c>
      <c r="AH95" s="43">
        <f t="shared" si="10"/>
        <v>32</v>
      </c>
      <c r="AI95" s="43">
        <f t="shared" si="10"/>
        <v>33</v>
      </c>
      <c r="AJ95" s="43">
        <f t="shared" si="10"/>
        <v>34</v>
      </c>
      <c r="AK95" s="43">
        <f t="shared" si="10"/>
        <v>35</v>
      </c>
      <c r="AL95" s="337">
        <f t="shared" si="10"/>
        <v>36</v>
      </c>
      <c r="AM95" s="337">
        <f t="shared" si="10"/>
        <v>37</v>
      </c>
      <c r="AN95" s="337">
        <f t="shared" si="10"/>
        <v>38</v>
      </c>
      <c r="AO95" s="337">
        <f t="shared" si="10"/>
        <v>39</v>
      </c>
      <c r="AP95" s="337">
        <f t="shared" si="10"/>
        <v>40</v>
      </c>
      <c r="AQ95" s="214"/>
      <c r="AR95" s="214"/>
      <c r="AS95" s="214"/>
      <c r="AT95" s="214"/>
      <c r="AU95" s="214"/>
      <c r="AV95" s="214"/>
      <c r="AW95" s="214"/>
      <c r="BD95" s="239" t="s">
        <v>96</v>
      </c>
      <c r="BE95" s="240" t="s">
        <v>97</v>
      </c>
      <c r="BF95" s="241" t="s">
        <v>98</v>
      </c>
      <c r="BG95" s="242" t="s">
        <v>99</v>
      </c>
      <c r="BH95" s="243" t="s">
        <v>100</v>
      </c>
      <c r="BI95" s="403"/>
      <c r="BJ95" s="394"/>
      <c r="BK95" s="387"/>
    </row>
    <row r="96" spans="1:63" ht="14.25" customHeight="1">
      <c r="A96" s="33">
        <f t="shared" ref="A96:B111" si="11">IF(A9&lt;=0,"  ",A9)</f>
        <v>1</v>
      </c>
      <c r="B96" s="33" t="str">
        <f t="shared" si="11"/>
        <v>เด็กชายณัฐพงษ์     สุขพิมาน</v>
      </c>
      <c r="C96" s="34">
        <f>IF(C9&lt;=0,"  ",IF(C9=C$7,C$6,0))</f>
        <v>2.5</v>
      </c>
      <c r="D96" s="34">
        <f>IF(D9&lt;=0,"  ",IF(D9=D$7,D$6,0))</f>
        <v>2.5</v>
      </c>
      <c r="E96" s="34">
        <f t="shared" ref="C96:AP100" si="12">IF(E9&lt;=0,"  ",IF(E9=E$7,E$6,0))</f>
        <v>2.5</v>
      </c>
      <c r="F96" s="34">
        <f t="shared" si="12"/>
        <v>2.5</v>
      </c>
      <c r="G96" s="34">
        <f t="shared" si="12"/>
        <v>2.5</v>
      </c>
      <c r="H96" s="34">
        <f t="shared" si="12"/>
        <v>2.5</v>
      </c>
      <c r="I96" s="34">
        <f t="shared" si="12"/>
        <v>2.5</v>
      </c>
      <c r="J96" s="34">
        <f t="shared" si="12"/>
        <v>2.5</v>
      </c>
      <c r="K96" s="34">
        <f t="shared" si="12"/>
        <v>2.5</v>
      </c>
      <c r="L96" s="34">
        <f t="shared" si="12"/>
        <v>2.5</v>
      </c>
      <c r="M96" s="34">
        <f t="shared" si="12"/>
        <v>2.5</v>
      </c>
      <c r="N96" s="34">
        <f t="shared" si="12"/>
        <v>2.5</v>
      </c>
      <c r="O96" s="34">
        <f t="shared" si="12"/>
        <v>2.5</v>
      </c>
      <c r="P96" s="34">
        <f t="shared" si="12"/>
        <v>2.5</v>
      </c>
      <c r="Q96" s="34">
        <f t="shared" si="12"/>
        <v>2.5</v>
      </c>
      <c r="R96" s="34">
        <f t="shared" si="12"/>
        <v>2.5</v>
      </c>
      <c r="S96" s="34">
        <f t="shared" si="12"/>
        <v>2.5</v>
      </c>
      <c r="T96" s="34">
        <f t="shared" si="12"/>
        <v>2.5</v>
      </c>
      <c r="U96" s="34">
        <f t="shared" si="12"/>
        <v>2.5</v>
      </c>
      <c r="V96" s="34">
        <f t="shared" si="12"/>
        <v>2.5</v>
      </c>
      <c r="W96" s="34">
        <f t="shared" si="12"/>
        <v>2.5</v>
      </c>
      <c r="X96" s="34">
        <f t="shared" si="12"/>
        <v>2.5</v>
      </c>
      <c r="Y96" s="34">
        <f t="shared" si="12"/>
        <v>2.5</v>
      </c>
      <c r="Z96" s="34">
        <f t="shared" si="12"/>
        <v>2.5</v>
      </c>
      <c r="AA96" s="34">
        <f t="shared" si="12"/>
        <v>2.5</v>
      </c>
      <c r="AB96" s="34">
        <f t="shared" si="12"/>
        <v>2.5</v>
      </c>
      <c r="AC96" s="34">
        <f t="shared" si="12"/>
        <v>2.5</v>
      </c>
      <c r="AD96" s="34">
        <f t="shared" si="12"/>
        <v>2.5</v>
      </c>
      <c r="AE96" s="34">
        <f t="shared" si="12"/>
        <v>2.5</v>
      </c>
      <c r="AF96" s="34">
        <f t="shared" si="12"/>
        <v>2.5</v>
      </c>
      <c r="AG96" s="34">
        <f t="shared" si="12"/>
        <v>2.5</v>
      </c>
      <c r="AH96" s="34">
        <f t="shared" si="12"/>
        <v>2.5</v>
      </c>
      <c r="AI96" s="34">
        <f t="shared" si="12"/>
        <v>2.5</v>
      </c>
      <c r="AJ96" s="34">
        <f t="shared" si="12"/>
        <v>2.5</v>
      </c>
      <c r="AK96" s="34">
        <f t="shared" si="12"/>
        <v>2.5</v>
      </c>
      <c r="AL96" s="34">
        <f t="shared" si="12"/>
        <v>2.5</v>
      </c>
      <c r="AM96" s="34">
        <f t="shared" si="12"/>
        <v>2.5</v>
      </c>
      <c r="AN96" s="34">
        <f t="shared" si="12"/>
        <v>2.5</v>
      </c>
      <c r="AO96" s="34">
        <f t="shared" si="12"/>
        <v>2.5</v>
      </c>
      <c r="AP96" s="34">
        <f t="shared" si="12"/>
        <v>2.5</v>
      </c>
      <c r="AQ96" s="212"/>
      <c r="AR96" s="212"/>
      <c r="AS96" s="212"/>
      <c r="AT96" s="212"/>
      <c r="AU96" s="212"/>
      <c r="AV96" s="212"/>
      <c r="AW96" s="212"/>
      <c r="BD96" s="239">
        <f>SUM(C96:E96,AL96:AP96)</f>
        <v>20</v>
      </c>
      <c r="BE96" s="240">
        <f>SUM(F96:M96)</f>
        <v>20</v>
      </c>
      <c r="BF96" s="241">
        <f>SUM(N96:U96)</f>
        <v>20</v>
      </c>
      <c r="BG96" s="242">
        <f>SUM(V96:AC96)</f>
        <v>20</v>
      </c>
      <c r="BH96" s="243">
        <f>SUM(AD96:AK96)</f>
        <v>20</v>
      </c>
      <c r="BI96" s="244">
        <f>SUM(BD96:BH96)</f>
        <v>100</v>
      </c>
      <c r="BJ96" s="245" t="str">
        <f t="shared" ref="BJ96:BJ155" si="13">IF(BI96&lt;26,"ปรับปรุง",IF(BI96&lt;46,"พอใช้",IF(BI96&lt;66,"ดี","ดีเยี่ยม")))</f>
        <v>ดีเยี่ยม</v>
      </c>
      <c r="BK96" s="246">
        <f>RANK(BI96,BI$96:BI$155)</f>
        <v>1</v>
      </c>
    </row>
    <row r="97" spans="1:63" ht="14.25" customHeight="1">
      <c r="A97" s="36">
        <f t="shared" si="11"/>
        <v>2</v>
      </c>
      <c r="B97" s="36" t="str">
        <f t="shared" si="11"/>
        <v>เด็กชายนัฐพล     เลยกระโทก(ปัญญา)</v>
      </c>
      <c r="C97" s="37">
        <f t="shared" si="12"/>
        <v>0</v>
      </c>
      <c r="D97" s="37">
        <f t="shared" si="12"/>
        <v>0</v>
      </c>
      <c r="E97" s="37">
        <f t="shared" si="12"/>
        <v>0</v>
      </c>
      <c r="F97" s="37">
        <f t="shared" si="12"/>
        <v>0</v>
      </c>
      <c r="G97" s="37">
        <f t="shared" si="12"/>
        <v>0</v>
      </c>
      <c r="H97" s="37">
        <f t="shared" si="12"/>
        <v>2.5</v>
      </c>
      <c r="I97" s="37">
        <f t="shared" si="12"/>
        <v>0</v>
      </c>
      <c r="J97" s="37">
        <f t="shared" si="12"/>
        <v>2.5</v>
      </c>
      <c r="K97" s="37">
        <f t="shared" si="12"/>
        <v>0</v>
      </c>
      <c r="L97" s="37">
        <f t="shared" si="12"/>
        <v>0</v>
      </c>
      <c r="M97" s="37">
        <f t="shared" si="12"/>
        <v>0</v>
      </c>
      <c r="N97" s="37">
        <f t="shared" si="12"/>
        <v>2.5</v>
      </c>
      <c r="O97" s="37">
        <f t="shared" si="12"/>
        <v>0</v>
      </c>
      <c r="P97" s="37">
        <f t="shared" si="12"/>
        <v>2.5</v>
      </c>
      <c r="Q97" s="37">
        <f t="shared" si="12"/>
        <v>0</v>
      </c>
      <c r="R97" s="37">
        <f t="shared" si="12"/>
        <v>0</v>
      </c>
      <c r="S97" s="37">
        <f t="shared" si="12"/>
        <v>0</v>
      </c>
      <c r="T97" s="37">
        <f t="shared" si="12"/>
        <v>2.5</v>
      </c>
      <c r="U97" s="37">
        <f t="shared" si="12"/>
        <v>0</v>
      </c>
      <c r="V97" s="37">
        <f t="shared" si="12"/>
        <v>0</v>
      </c>
      <c r="W97" s="37">
        <f t="shared" si="12"/>
        <v>0</v>
      </c>
      <c r="X97" s="37">
        <f t="shared" si="12"/>
        <v>2.5</v>
      </c>
      <c r="Y97" s="37">
        <f t="shared" si="12"/>
        <v>0</v>
      </c>
      <c r="Z97" s="37">
        <f t="shared" si="12"/>
        <v>0</v>
      </c>
      <c r="AA97" s="37">
        <f t="shared" si="12"/>
        <v>0</v>
      </c>
      <c r="AB97" s="37">
        <f t="shared" si="12"/>
        <v>0</v>
      </c>
      <c r="AC97" s="37">
        <f t="shared" si="12"/>
        <v>0</v>
      </c>
      <c r="AD97" s="37">
        <f t="shared" si="12"/>
        <v>2.5</v>
      </c>
      <c r="AE97" s="37">
        <f t="shared" si="12"/>
        <v>0</v>
      </c>
      <c r="AF97" s="37">
        <f t="shared" si="12"/>
        <v>2.5</v>
      </c>
      <c r="AG97" s="37">
        <f t="shared" si="12"/>
        <v>0</v>
      </c>
      <c r="AH97" s="37">
        <f t="shared" si="12"/>
        <v>0</v>
      </c>
      <c r="AI97" s="37">
        <f t="shared" si="12"/>
        <v>0</v>
      </c>
      <c r="AJ97" s="37">
        <f t="shared" si="12"/>
        <v>0</v>
      </c>
      <c r="AK97" s="37">
        <f t="shared" si="12"/>
        <v>0</v>
      </c>
      <c r="AL97" s="37">
        <f t="shared" si="12"/>
        <v>2.5</v>
      </c>
      <c r="AM97" s="37">
        <f t="shared" si="12"/>
        <v>0</v>
      </c>
      <c r="AN97" s="37">
        <f t="shared" si="12"/>
        <v>0</v>
      </c>
      <c r="AO97" s="37">
        <f t="shared" si="12"/>
        <v>0</v>
      </c>
      <c r="AP97" s="37">
        <f t="shared" si="12"/>
        <v>0</v>
      </c>
      <c r="AQ97" s="212"/>
      <c r="AR97" s="212"/>
      <c r="AS97" s="212"/>
      <c r="AT97" s="212"/>
      <c r="AU97" s="212"/>
      <c r="AV97" s="212"/>
      <c r="AW97" s="212"/>
      <c r="BD97" s="247">
        <f t="shared" ref="BD97:BD155" si="14">SUM(C97:E97,AL97:AP97)</f>
        <v>2.5</v>
      </c>
      <c r="BE97" s="248">
        <f t="shared" ref="BE97:BE155" si="15">SUM(F97:M97)</f>
        <v>5</v>
      </c>
      <c r="BF97" s="249">
        <f t="shared" ref="BF97:BF155" si="16">SUM(N97:U97)</f>
        <v>7.5</v>
      </c>
      <c r="BG97" s="250">
        <f t="shared" ref="BG97:BG155" si="17">SUM(V97:AC97)</f>
        <v>2.5</v>
      </c>
      <c r="BH97" s="251">
        <f t="shared" ref="BH97:BH155" si="18">SUM(AD97:AK97)</f>
        <v>5</v>
      </c>
      <c r="BI97" s="252">
        <f t="shared" ref="BI97:BI155" si="19">SUM(BD97:BH97)</f>
        <v>22.5</v>
      </c>
      <c r="BJ97" s="253" t="str">
        <f t="shared" si="13"/>
        <v>ปรับปรุง</v>
      </c>
      <c r="BK97" s="254">
        <f t="shared" ref="BK97:BK155" si="20">RANK(BI97,BI$96:BI$155)</f>
        <v>2</v>
      </c>
    </row>
    <row r="98" spans="1:63" ht="14.25" customHeight="1">
      <c r="A98" s="36">
        <f t="shared" si="11"/>
        <v>3</v>
      </c>
      <c r="B98" s="36" t="str">
        <f t="shared" si="11"/>
        <v xml:space="preserve">เด็กชายพีรพงศ์     ทำทวี </v>
      </c>
      <c r="C98" s="37" t="str">
        <f t="shared" si="12"/>
        <v xml:space="preserve">  </v>
      </c>
      <c r="D98" s="37" t="str">
        <f t="shared" si="12"/>
        <v xml:space="preserve">  </v>
      </c>
      <c r="E98" s="37" t="str">
        <f t="shared" si="12"/>
        <v xml:space="preserve">  </v>
      </c>
      <c r="F98" s="37" t="str">
        <f t="shared" si="12"/>
        <v xml:space="preserve">  </v>
      </c>
      <c r="G98" s="37" t="str">
        <f t="shared" si="12"/>
        <v xml:space="preserve">  </v>
      </c>
      <c r="H98" s="37" t="str">
        <f t="shared" si="12"/>
        <v xml:space="preserve">  </v>
      </c>
      <c r="I98" s="37" t="str">
        <f t="shared" si="12"/>
        <v xml:space="preserve">  </v>
      </c>
      <c r="J98" s="37" t="str">
        <f t="shared" si="12"/>
        <v xml:space="preserve">  </v>
      </c>
      <c r="K98" s="37" t="str">
        <f t="shared" si="12"/>
        <v xml:space="preserve">  </v>
      </c>
      <c r="L98" s="37" t="str">
        <f t="shared" si="12"/>
        <v xml:space="preserve">  </v>
      </c>
      <c r="M98" s="37" t="str">
        <f t="shared" si="12"/>
        <v xml:space="preserve">  </v>
      </c>
      <c r="N98" s="37" t="str">
        <f t="shared" si="12"/>
        <v xml:space="preserve">  </v>
      </c>
      <c r="O98" s="37" t="str">
        <f t="shared" si="12"/>
        <v xml:space="preserve">  </v>
      </c>
      <c r="P98" s="37" t="str">
        <f t="shared" si="12"/>
        <v xml:space="preserve">  </v>
      </c>
      <c r="Q98" s="37" t="str">
        <f t="shared" si="12"/>
        <v xml:space="preserve">  </v>
      </c>
      <c r="R98" s="37" t="str">
        <f t="shared" si="12"/>
        <v xml:space="preserve">  </v>
      </c>
      <c r="S98" s="37" t="str">
        <f t="shared" si="12"/>
        <v xml:space="preserve">  </v>
      </c>
      <c r="T98" s="37" t="str">
        <f t="shared" si="12"/>
        <v xml:space="preserve">  </v>
      </c>
      <c r="U98" s="37" t="str">
        <f t="shared" si="12"/>
        <v xml:space="preserve">  </v>
      </c>
      <c r="V98" s="37" t="str">
        <f t="shared" si="12"/>
        <v xml:space="preserve">  </v>
      </c>
      <c r="W98" s="37" t="str">
        <f t="shared" si="12"/>
        <v xml:space="preserve">  </v>
      </c>
      <c r="X98" s="37" t="str">
        <f t="shared" si="12"/>
        <v xml:space="preserve">  </v>
      </c>
      <c r="Y98" s="37" t="str">
        <f t="shared" si="12"/>
        <v xml:space="preserve">  </v>
      </c>
      <c r="Z98" s="37" t="str">
        <f t="shared" si="12"/>
        <v xml:space="preserve">  </v>
      </c>
      <c r="AA98" s="37" t="str">
        <f t="shared" si="12"/>
        <v xml:space="preserve">  </v>
      </c>
      <c r="AB98" s="37" t="str">
        <f t="shared" si="12"/>
        <v xml:space="preserve">  </v>
      </c>
      <c r="AC98" s="37" t="str">
        <f t="shared" si="12"/>
        <v xml:space="preserve">  </v>
      </c>
      <c r="AD98" s="37" t="str">
        <f t="shared" si="12"/>
        <v xml:space="preserve">  </v>
      </c>
      <c r="AE98" s="37" t="str">
        <f t="shared" si="12"/>
        <v xml:space="preserve">  </v>
      </c>
      <c r="AF98" s="37" t="str">
        <f t="shared" si="12"/>
        <v xml:space="preserve">  </v>
      </c>
      <c r="AG98" s="37" t="str">
        <f t="shared" si="12"/>
        <v xml:space="preserve">  </v>
      </c>
      <c r="AH98" s="37" t="str">
        <f t="shared" si="12"/>
        <v xml:space="preserve">  </v>
      </c>
      <c r="AI98" s="37" t="str">
        <f t="shared" si="12"/>
        <v xml:space="preserve">  </v>
      </c>
      <c r="AJ98" s="37" t="str">
        <f t="shared" si="12"/>
        <v xml:space="preserve">  </v>
      </c>
      <c r="AK98" s="37" t="str">
        <f t="shared" si="12"/>
        <v xml:space="preserve">  </v>
      </c>
      <c r="AL98" s="37" t="str">
        <f t="shared" si="12"/>
        <v xml:space="preserve">  </v>
      </c>
      <c r="AM98" s="37" t="str">
        <f t="shared" si="12"/>
        <v xml:space="preserve">  </v>
      </c>
      <c r="AN98" s="37" t="str">
        <f t="shared" si="12"/>
        <v xml:space="preserve">  </v>
      </c>
      <c r="AO98" s="37" t="str">
        <f t="shared" si="12"/>
        <v xml:space="preserve">  </v>
      </c>
      <c r="AP98" s="37" t="str">
        <f t="shared" si="12"/>
        <v xml:space="preserve">  </v>
      </c>
      <c r="AQ98" s="212"/>
      <c r="AR98" s="212"/>
      <c r="AS98" s="212"/>
      <c r="AT98" s="212"/>
      <c r="AU98" s="212"/>
      <c r="AV98" s="212"/>
      <c r="AW98" s="212"/>
      <c r="BD98" s="247">
        <f t="shared" si="14"/>
        <v>0</v>
      </c>
      <c r="BE98" s="248">
        <f t="shared" si="15"/>
        <v>0</v>
      </c>
      <c r="BF98" s="249">
        <f t="shared" si="16"/>
        <v>0</v>
      </c>
      <c r="BG98" s="250">
        <f t="shared" si="17"/>
        <v>0</v>
      </c>
      <c r="BH98" s="251">
        <f t="shared" si="18"/>
        <v>0</v>
      </c>
      <c r="BI98" s="252">
        <f t="shared" si="19"/>
        <v>0</v>
      </c>
      <c r="BJ98" s="253" t="str">
        <f t="shared" si="13"/>
        <v>ปรับปรุง</v>
      </c>
      <c r="BK98" s="254">
        <f t="shared" si="20"/>
        <v>3</v>
      </c>
    </row>
    <row r="99" spans="1:63" ht="14.25" customHeight="1">
      <c r="A99" s="36">
        <f t="shared" si="11"/>
        <v>4</v>
      </c>
      <c r="B99" s="36" t="str">
        <f t="shared" si="11"/>
        <v>เด็กชายกฤษฎีเดช      แสนเศษ</v>
      </c>
      <c r="C99" s="37" t="str">
        <f t="shared" si="12"/>
        <v xml:space="preserve">  </v>
      </c>
      <c r="D99" s="37" t="str">
        <f t="shared" si="12"/>
        <v xml:space="preserve">  </v>
      </c>
      <c r="E99" s="37" t="str">
        <f t="shared" si="12"/>
        <v xml:space="preserve">  </v>
      </c>
      <c r="F99" s="37" t="str">
        <f t="shared" si="12"/>
        <v xml:space="preserve">  </v>
      </c>
      <c r="G99" s="37" t="str">
        <f t="shared" si="12"/>
        <v xml:space="preserve">  </v>
      </c>
      <c r="H99" s="37" t="str">
        <f t="shared" si="12"/>
        <v xml:space="preserve">  </v>
      </c>
      <c r="I99" s="37" t="str">
        <f t="shared" si="12"/>
        <v xml:space="preserve">  </v>
      </c>
      <c r="J99" s="37" t="str">
        <f t="shared" si="12"/>
        <v xml:space="preserve">  </v>
      </c>
      <c r="K99" s="37" t="str">
        <f t="shared" si="12"/>
        <v xml:space="preserve">  </v>
      </c>
      <c r="L99" s="37" t="str">
        <f t="shared" si="12"/>
        <v xml:space="preserve">  </v>
      </c>
      <c r="M99" s="37" t="str">
        <f t="shared" si="12"/>
        <v xml:space="preserve">  </v>
      </c>
      <c r="N99" s="37" t="str">
        <f t="shared" si="12"/>
        <v xml:space="preserve">  </v>
      </c>
      <c r="O99" s="37" t="str">
        <f t="shared" si="12"/>
        <v xml:space="preserve">  </v>
      </c>
      <c r="P99" s="37" t="str">
        <f t="shared" si="12"/>
        <v xml:space="preserve">  </v>
      </c>
      <c r="Q99" s="37" t="str">
        <f t="shared" si="12"/>
        <v xml:space="preserve">  </v>
      </c>
      <c r="R99" s="37" t="str">
        <f t="shared" si="12"/>
        <v xml:space="preserve">  </v>
      </c>
      <c r="S99" s="37" t="str">
        <f t="shared" si="12"/>
        <v xml:space="preserve">  </v>
      </c>
      <c r="T99" s="37" t="str">
        <f t="shared" si="12"/>
        <v xml:space="preserve">  </v>
      </c>
      <c r="U99" s="37" t="str">
        <f t="shared" si="12"/>
        <v xml:space="preserve">  </v>
      </c>
      <c r="V99" s="37" t="str">
        <f t="shared" si="12"/>
        <v xml:space="preserve">  </v>
      </c>
      <c r="W99" s="37" t="str">
        <f t="shared" si="12"/>
        <v xml:space="preserve">  </v>
      </c>
      <c r="X99" s="37" t="str">
        <f t="shared" si="12"/>
        <v xml:space="preserve">  </v>
      </c>
      <c r="Y99" s="37" t="str">
        <f t="shared" si="12"/>
        <v xml:space="preserve">  </v>
      </c>
      <c r="Z99" s="37" t="str">
        <f t="shared" si="12"/>
        <v xml:space="preserve">  </v>
      </c>
      <c r="AA99" s="37" t="str">
        <f t="shared" si="12"/>
        <v xml:space="preserve">  </v>
      </c>
      <c r="AB99" s="37" t="str">
        <f t="shared" si="12"/>
        <v xml:space="preserve">  </v>
      </c>
      <c r="AC99" s="37" t="str">
        <f t="shared" si="12"/>
        <v xml:space="preserve">  </v>
      </c>
      <c r="AD99" s="37" t="str">
        <f t="shared" si="12"/>
        <v xml:space="preserve">  </v>
      </c>
      <c r="AE99" s="37" t="str">
        <f t="shared" si="12"/>
        <v xml:space="preserve">  </v>
      </c>
      <c r="AF99" s="37" t="str">
        <f t="shared" si="12"/>
        <v xml:space="preserve">  </v>
      </c>
      <c r="AG99" s="37" t="str">
        <f t="shared" si="12"/>
        <v xml:space="preserve">  </v>
      </c>
      <c r="AH99" s="37" t="str">
        <f t="shared" si="12"/>
        <v xml:space="preserve">  </v>
      </c>
      <c r="AI99" s="37" t="str">
        <f t="shared" si="12"/>
        <v xml:space="preserve">  </v>
      </c>
      <c r="AJ99" s="37" t="str">
        <f t="shared" si="12"/>
        <v xml:space="preserve">  </v>
      </c>
      <c r="AK99" s="37" t="str">
        <f t="shared" si="12"/>
        <v xml:space="preserve">  </v>
      </c>
      <c r="AL99" s="37" t="str">
        <f t="shared" si="12"/>
        <v xml:space="preserve">  </v>
      </c>
      <c r="AM99" s="37" t="str">
        <f t="shared" si="12"/>
        <v xml:space="preserve">  </v>
      </c>
      <c r="AN99" s="37" t="str">
        <f t="shared" si="12"/>
        <v xml:space="preserve">  </v>
      </c>
      <c r="AO99" s="37" t="str">
        <f t="shared" si="12"/>
        <v xml:space="preserve">  </v>
      </c>
      <c r="AP99" s="37" t="str">
        <f t="shared" si="12"/>
        <v xml:space="preserve">  </v>
      </c>
      <c r="AQ99" s="212"/>
      <c r="AR99" s="212"/>
      <c r="AS99" s="212"/>
      <c r="AT99" s="212"/>
      <c r="AU99" s="212"/>
      <c r="AV99" s="212"/>
      <c r="AW99" s="212"/>
      <c r="BD99" s="247">
        <f t="shared" si="14"/>
        <v>0</v>
      </c>
      <c r="BE99" s="248">
        <f t="shared" si="15"/>
        <v>0</v>
      </c>
      <c r="BF99" s="249">
        <f t="shared" si="16"/>
        <v>0</v>
      </c>
      <c r="BG99" s="250">
        <f t="shared" si="17"/>
        <v>0</v>
      </c>
      <c r="BH99" s="251">
        <f t="shared" si="18"/>
        <v>0</v>
      </c>
      <c r="BI99" s="252">
        <f t="shared" si="19"/>
        <v>0</v>
      </c>
      <c r="BJ99" s="253" t="str">
        <f t="shared" si="13"/>
        <v>ปรับปรุง</v>
      </c>
      <c r="BK99" s="254">
        <f t="shared" si="20"/>
        <v>3</v>
      </c>
    </row>
    <row r="100" spans="1:63" ht="14.25" customHeight="1">
      <c r="A100" s="36">
        <f t="shared" si="11"/>
        <v>5</v>
      </c>
      <c r="B100" s="36" t="str">
        <f t="shared" si="11"/>
        <v>เด็กชายพัสกร     เสียดกระโทก</v>
      </c>
      <c r="C100" s="37" t="str">
        <f t="shared" si="12"/>
        <v xml:space="preserve">  </v>
      </c>
      <c r="D100" s="37" t="str">
        <f t="shared" si="12"/>
        <v xml:space="preserve">  </v>
      </c>
      <c r="E100" s="37" t="str">
        <f t="shared" si="12"/>
        <v xml:space="preserve">  </v>
      </c>
      <c r="F100" s="37" t="str">
        <f t="shared" si="12"/>
        <v xml:space="preserve">  </v>
      </c>
      <c r="G100" s="37" t="str">
        <f t="shared" si="12"/>
        <v xml:space="preserve">  </v>
      </c>
      <c r="H100" s="37" t="str">
        <f t="shared" si="12"/>
        <v xml:space="preserve">  </v>
      </c>
      <c r="I100" s="37" t="str">
        <f t="shared" si="12"/>
        <v xml:space="preserve">  </v>
      </c>
      <c r="J100" s="37" t="str">
        <f t="shared" si="12"/>
        <v xml:space="preserve">  </v>
      </c>
      <c r="K100" s="37" t="str">
        <f t="shared" si="12"/>
        <v xml:space="preserve">  </v>
      </c>
      <c r="L100" s="37" t="str">
        <f t="shared" si="12"/>
        <v xml:space="preserve">  </v>
      </c>
      <c r="M100" s="37" t="str">
        <f t="shared" si="12"/>
        <v xml:space="preserve">  </v>
      </c>
      <c r="N100" s="37" t="str">
        <f t="shared" si="12"/>
        <v xml:space="preserve">  </v>
      </c>
      <c r="O100" s="37" t="str">
        <f t="shared" si="12"/>
        <v xml:space="preserve">  </v>
      </c>
      <c r="P100" s="37" t="str">
        <f t="shared" si="12"/>
        <v xml:space="preserve">  </v>
      </c>
      <c r="Q100" s="37" t="str">
        <f t="shared" si="12"/>
        <v xml:space="preserve">  </v>
      </c>
      <c r="R100" s="37" t="str">
        <f t="shared" si="12"/>
        <v xml:space="preserve">  </v>
      </c>
      <c r="S100" s="37" t="str">
        <f t="shared" si="12"/>
        <v xml:space="preserve">  </v>
      </c>
      <c r="T100" s="37" t="str">
        <f t="shared" si="12"/>
        <v xml:space="preserve">  </v>
      </c>
      <c r="U100" s="37" t="str">
        <f t="shared" si="12"/>
        <v xml:space="preserve">  </v>
      </c>
      <c r="V100" s="37" t="str">
        <f t="shared" si="12"/>
        <v xml:space="preserve">  </v>
      </c>
      <c r="W100" s="37" t="str">
        <f t="shared" si="12"/>
        <v xml:space="preserve">  </v>
      </c>
      <c r="X100" s="37" t="str">
        <f t="shared" si="12"/>
        <v xml:space="preserve">  </v>
      </c>
      <c r="Y100" s="37" t="str">
        <f t="shared" si="12"/>
        <v xml:space="preserve">  </v>
      </c>
      <c r="Z100" s="37" t="str">
        <f t="shared" si="12"/>
        <v xml:space="preserve">  </v>
      </c>
      <c r="AA100" s="37" t="str">
        <f t="shared" si="12"/>
        <v xml:space="preserve">  </v>
      </c>
      <c r="AB100" s="37" t="str">
        <f t="shared" si="12"/>
        <v xml:space="preserve">  </v>
      </c>
      <c r="AC100" s="37" t="str">
        <f t="shared" si="12"/>
        <v xml:space="preserve">  </v>
      </c>
      <c r="AD100" s="37" t="str">
        <f t="shared" si="12"/>
        <v xml:space="preserve">  </v>
      </c>
      <c r="AE100" s="37" t="str">
        <f t="shared" si="12"/>
        <v xml:space="preserve">  </v>
      </c>
      <c r="AF100" s="37" t="str">
        <f t="shared" si="12"/>
        <v xml:space="preserve">  </v>
      </c>
      <c r="AG100" s="37" t="str">
        <f t="shared" si="12"/>
        <v xml:space="preserve">  </v>
      </c>
      <c r="AH100" s="37" t="str">
        <f t="shared" si="12"/>
        <v xml:space="preserve">  </v>
      </c>
      <c r="AI100" s="37" t="str">
        <f t="shared" si="12"/>
        <v xml:space="preserve">  </v>
      </c>
      <c r="AJ100" s="37" t="str">
        <f t="shared" si="12"/>
        <v xml:space="preserve">  </v>
      </c>
      <c r="AK100" s="37" t="str">
        <f t="shared" si="12"/>
        <v xml:space="preserve">  </v>
      </c>
      <c r="AL100" s="37" t="str">
        <f t="shared" si="12"/>
        <v xml:space="preserve">  </v>
      </c>
      <c r="AM100" s="37" t="str">
        <f t="shared" si="12"/>
        <v xml:space="preserve">  </v>
      </c>
      <c r="AN100" s="37" t="str">
        <f t="shared" si="12"/>
        <v xml:space="preserve">  </v>
      </c>
      <c r="AO100" s="37" t="str">
        <f t="shared" si="12"/>
        <v xml:space="preserve">  </v>
      </c>
      <c r="AP100" s="37" t="str">
        <f t="shared" si="12"/>
        <v xml:space="preserve">  </v>
      </c>
      <c r="AQ100" s="212"/>
      <c r="AR100" s="212"/>
      <c r="AS100" s="212"/>
      <c r="AT100" s="212"/>
      <c r="AU100" s="212"/>
      <c r="AV100" s="212"/>
      <c r="AW100" s="212"/>
      <c r="BD100" s="247">
        <f t="shared" si="14"/>
        <v>0</v>
      </c>
      <c r="BE100" s="248">
        <f t="shared" si="15"/>
        <v>0</v>
      </c>
      <c r="BF100" s="249">
        <f t="shared" si="16"/>
        <v>0</v>
      </c>
      <c r="BG100" s="250">
        <f t="shared" si="17"/>
        <v>0</v>
      </c>
      <c r="BH100" s="251">
        <f t="shared" si="18"/>
        <v>0</v>
      </c>
      <c r="BI100" s="252">
        <f t="shared" si="19"/>
        <v>0</v>
      </c>
      <c r="BJ100" s="253" t="str">
        <f t="shared" si="13"/>
        <v>ปรับปรุง</v>
      </c>
      <c r="BK100" s="254">
        <f t="shared" si="20"/>
        <v>3</v>
      </c>
    </row>
    <row r="101" spans="1:63" ht="14.25" customHeight="1">
      <c r="A101" s="36">
        <f t="shared" si="11"/>
        <v>6</v>
      </c>
      <c r="B101" s="36" t="str">
        <f t="shared" si="11"/>
        <v>เด็กหญิงอัญชลี  เขตกระโทก</v>
      </c>
      <c r="C101" s="37" t="str">
        <f t="shared" ref="C101:AP105" si="21">IF(C14&lt;=0,"  ",IF(C14=C$7,C$6,0))</f>
        <v xml:space="preserve">  </v>
      </c>
      <c r="D101" s="37" t="str">
        <f t="shared" si="21"/>
        <v xml:space="preserve">  </v>
      </c>
      <c r="E101" s="37" t="str">
        <f t="shared" si="21"/>
        <v xml:space="preserve">  </v>
      </c>
      <c r="F101" s="37" t="str">
        <f t="shared" si="21"/>
        <v xml:space="preserve">  </v>
      </c>
      <c r="G101" s="37" t="str">
        <f t="shared" si="21"/>
        <v xml:space="preserve">  </v>
      </c>
      <c r="H101" s="37" t="str">
        <f t="shared" si="21"/>
        <v xml:space="preserve">  </v>
      </c>
      <c r="I101" s="37" t="str">
        <f t="shared" si="21"/>
        <v xml:space="preserve">  </v>
      </c>
      <c r="J101" s="37" t="str">
        <f t="shared" si="21"/>
        <v xml:space="preserve">  </v>
      </c>
      <c r="K101" s="37" t="str">
        <f t="shared" si="21"/>
        <v xml:space="preserve">  </v>
      </c>
      <c r="L101" s="37" t="str">
        <f t="shared" si="21"/>
        <v xml:space="preserve">  </v>
      </c>
      <c r="M101" s="37" t="str">
        <f t="shared" si="21"/>
        <v xml:space="preserve">  </v>
      </c>
      <c r="N101" s="37" t="str">
        <f t="shared" si="21"/>
        <v xml:space="preserve">  </v>
      </c>
      <c r="O101" s="37" t="str">
        <f t="shared" si="21"/>
        <v xml:space="preserve">  </v>
      </c>
      <c r="P101" s="37" t="str">
        <f t="shared" si="21"/>
        <v xml:space="preserve">  </v>
      </c>
      <c r="Q101" s="37" t="str">
        <f t="shared" si="21"/>
        <v xml:space="preserve">  </v>
      </c>
      <c r="R101" s="37" t="str">
        <f t="shared" si="21"/>
        <v xml:space="preserve">  </v>
      </c>
      <c r="S101" s="37" t="str">
        <f t="shared" si="21"/>
        <v xml:space="preserve">  </v>
      </c>
      <c r="T101" s="37" t="str">
        <f t="shared" si="21"/>
        <v xml:space="preserve">  </v>
      </c>
      <c r="U101" s="37" t="str">
        <f t="shared" si="21"/>
        <v xml:space="preserve">  </v>
      </c>
      <c r="V101" s="37" t="str">
        <f t="shared" si="21"/>
        <v xml:space="preserve">  </v>
      </c>
      <c r="W101" s="37" t="str">
        <f t="shared" si="21"/>
        <v xml:space="preserve">  </v>
      </c>
      <c r="X101" s="37" t="str">
        <f t="shared" si="21"/>
        <v xml:space="preserve">  </v>
      </c>
      <c r="Y101" s="37" t="str">
        <f t="shared" si="21"/>
        <v xml:space="preserve">  </v>
      </c>
      <c r="Z101" s="37" t="str">
        <f t="shared" si="21"/>
        <v xml:space="preserve">  </v>
      </c>
      <c r="AA101" s="37" t="str">
        <f t="shared" si="21"/>
        <v xml:space="preserve">  </v>
      </c>
      <c r="AB101" s="37" t="str">
        <f t="shared" si="21"/>
        <v xml:space="preserve">  </v>
      </c>
      <c r="AC101" s="37" t="str">
        <f t="shared" si="21"/>
        <v xml:space="preserve">  </v>
      </c>
      <c r="AD101" s="37" t="str">
        <f t="shared" si="21"/>
        <v xml:space="preserve">  </v>
      </c>
      <c r="AE101" s="37" t="str">
        <f t="shared" si="21"/>
        <v xml:space="preserve">  </v>
      </c>
      <c r="AF101" s="37" t="str">
        <f t="shared" si="21"/>
        <v xml:space="preserve">  </v>
      </c>
      <c r="AG101" s="37" t="str">
        <f t="shared" si="21"/>
        <v xml:space="preserve">  </v>
      </c>
      <c r="AH101" s="37" t="str">
        <f t="shared" si="21"/>
        <v xml:space="preserve">  </v>
      </c>
      <c r="AI101" s="37" t="str">
        <f t="shared" si="21"/>
        <v xml:space="preserve">  </v>
      </c>
      <c r="AJ101" s="37" t="str">
        <f t="shared" si="21"/>
        <v xml:space="preserve">  </v>
      </c>
      <c r="AK101" s="37" t="str">
        <f t="shared" si="21"/>
        <v xml:space="preserve">  </v>
      </c>
      <c r="AL101" s="37" t="str">
        <f t="shared" si="21"/>
        <v xml:space="preserve">  </v>
      </c>
      <c r="AM101" s="37" t="str">
        <f t="shared" si="21"/>
        <v xml:space="preserve">  </v>
      </c>
      <c r="AN101" s="37" t="str">
        <f t="shared" si="21"/>
        <v xml:space="preserve">  </v>
      </c>
      <c r="AO101" s="37" t="str">
        <f t="shared" si="21"/>
        <v xml:space="preserve">  </v>
      </c>
      <c r="AP101" s="37" t="str">
        <f t="shared" si="21"/>
        <v xml:space="preserve">  </v>
      </c>
      <c r="AQ101" s="212"/>
      <c r="AR101" s="212"/>
      <c r="AS101" s="212"/>
      <c r="AT101" s="212"/>
      <c r="AU101" s="212"/>
      <c r="AV101" s="212"/>
      <c r="AW101" s="212"/>
      <c r="BD101" s="247">
        <f t="shared" si="14"/>
        <v>0</v>
      </c>
      <c r="BE101" s="248">
        <f t="shared" si="15"/>
        <v>0</v>
      </c>
      <c r="BF101" s="249">
        <f t="shared" si="16"/>
        <v>0</v>
      </c>
      <c r="BG101" s="250">
        <f t="shared" si="17"/>
        <v>0</v>
      </c>
      <c r="BH101" s="251">
        <f t="shared" si="18"/>
        <v>0</v>
      </c>
      <c r="BI101" s="252">
        <f t="shared" si="19"/>
        <v>0</v>
      </c>
      <c r="BJ101" s="253" t="str">
        <f t="shared" si="13"/>
        <v>ปรับปรุง</v>
      </c>
      <c r="BK101" s="254">
        <f t="shared" si="20"/>
        <v>3</v>
      </c>
    </row>
    <row r="102" spans="1:63" ht="14.25" customHeight="1">
      <c r="A102" s="36">
        <f t="shared" si="11"/>
        <v>7</v>
      </c>
      <c r="B102" s="36" t="str">
        <f t="shared" si="11"/>
        <v>เด็กหญิงนารีรัตน์  พันธ์ลาว</v>
      </c>
      <c r="C102" s="37" t="str">
        <f t="shared" si="21"/>
        <v xml:space="preserve">  </v>
      </c>
      <c r="D102" s="37" t="str">
        <f t="shared" si="21"/>
        <v xml:space="preserve">  </v>
      </c>
      <c r="E102" s="37" t="str">
        <f t="shared" si="21"/>
        <v xml:space="preserve">  </v>
      </c>
      <c r="F102" s="37" t="str">
        <f t="shared" si="21"/>
        <v xml:space="preserve">  </v>
      </c>
      <c r="G102" s="37" t="str">
        <f t="shared" si="21"/>
        <v xml:space="preserve">  </v>
      </c>
      <c r="H102" s="37" t="str">
        <f t="shared" si="21"/>
        <v xml:space="preserve">  </v>
      </c>
      <c r="I102" s="37" t="str">
        <f t="shared" si="21"/>
        <v xml:space="preserve">  </v>
      </c>
      <c r="J102" s="37" t="str">
        <f t="shared" si="21"/>
        <v xml:space="preserve">  </v>
      </c>
      <c r="K102" s="37" t="str">
        <f t="shared" si="21"/>
        <v xml:space="preserve">  </v>
      </c>
      <c r="L102" s="37" t="str">
        <f t="shared" si="21"/>
        <v xml:space="preserve">  </v>
      </c>
      <c r="M102" s="37" t="str">
        <f t="shared" si="21"/>
        <v xml:space="preserve">  </v>
      </c>
      <c r="N102" s="37" t="str">
        <f t="shared" si="21"/>
        <v xml:space="preserve">  </v>
      </c>
      <c r="O102" s="37" t="str">
        <f t="shared" si="21"/>
        <v xml:space="preserve">  </v>
      </c>
      <c r="P102" s="37" t="str">
        <f t="shared" si="21"/>
        <v xml:space="preserve">  </v>
      </c>
      <c r="Q102" s="37" t="str">
        <f t="shared" si="21"/>
        <v xml:space="preserve">  </v>
      </c>
      <c r="R102" s="37" t="str">
        <f t="shared" si="21"/>
        <v xml:space="preserve">  </v>
      </c>
      <c r="S102" s="37" t="str">
        <f t="shared" si="21"/>
        <v xml:space="preserve">  </v>
      </c>
      <c r="T102" s="37" t="str">
        <f t="shared" si="21"/>
        <v xml:space="preserve">  </v>
      </c>
      <c r="U102" s="37" t="str">
        <f t="shared" si="21"/>
        <v xml:space="preserve">  </v>
      </c>
      <c r="V102" s="37" t="str">
        <f t="shared" si="21"/>
        <v xml:space="preserve">  </v>
      </c>
      <c r="W102" s="37" t="str">
        <f t="shared" si="21"/>
        <v xml:space="preserve">  </v>
      </c>
      <c r="X102" s="37" t="str">
        <f t="shared" si="21"/>
        <v xml:space="preserve">  </v>
      </c>
      <c r="Y102" s="37" t="str">
        <f t="shared" si="21"/>
        <v xml:space="preserve">  </v>
      </c>
      <c r="Z102" s="37" t="str">
        <f t="shared" si="21"/>
        <v xml:space="preserve">  </v>
      </c>
      <c r="AA102" s="37" t="str">
        <f t="shared" si="21"/>
        <v xml:space="preserve">  </v>
      </c>
      <c r="AB102" s="37" t="str">
        <f t="shared" si="21"/>
        <v xml:space="preserve">  </v>
      </c>
      <c r="AC102" s="37" t="str">
        <f t="shared" si="21"/>
        <v xml:space="preserve">  </v>
      </c>
      <c r="AD102" s="37" t="str">
        <f t="shared" si="21"/>
        <v xml:space="preserve">  </v>
      </c>
      <c r="AE102" s="37" t="str">
        <f t="shared" si="21"/>
        <v xml:space="preserve">  </v>
      </c>
      <c r="AF102" s="37" t="str">
        <f t="shared" si="21"/>
        <v xml:space="preserve">  </v>
      </c>
      <c r="AG102" s="37" t="str">
        <f t="shared" si="21"/>
        <v xml:space="preserve">  </v>
      </c>
      <c r="AH102" s="37" t="str">
        <f t="shared" si="21"/>
        <v xml:space="preserve">  </v>
      </c>
      <c r="AI102" s="37" t="str">
        <f t="shared" si="21"/>
        <v xml:space="preserve">  </v>
      </c>
      <c r="AJ102" s="37" t="str">
        <f t="shared" si="21"/>
        <v xml:space="preserve">  </v>
      </c>
      <c r="AK102" s="37" t="str">
        <f t="shared" si="21"/>
        <v xml:space="preserve">  </v>
      </c>
      <c r="AL102" s="37" t="str">
        <f t="shared" si="21"/>
        <v xml:space="preserve">  </v>
      </c>
      <c r="AM102" s="37" t="str">
        <f t="shared" si="21"/>
        <v xml:space="preserve">  </v>
      </c>
      <c r="AN102" s="37" t="str">
        <f t="shared" si="21"/>
        <v xml:space="preserve">  </v>
      </c>
      <c r="AO102" s="37" t="str">
        <f t="shared" si="21"/>
        <v xml:space="preserve">  </v>
      </c>
      <c r="AP102" s="37" t="str">
        <f t="shared" si="21"/>
        <v xml:space="preserve">  </v>
      </c>
      <c r="AQ102" s="212"/>
      <c r="AR102" s="212"/>
      <c r="AS102" s="212"/>
      <c r="AT102" s="212"/>
      <c r="AU102" s="212"/>
      <c r="AV102" s="212"/>
      <c r="AW102" s="212"/>
      <c r="BD102" s="247">
        <f t="shared" si="14"/>
        <v>0</v>
      </c>
      <c r="BE102" s="248">
        <f t="shared" si="15"/>
        <v>0</v>
      </c>
      <c r="BF102" s="249">
        <f t="shared" si="16"/>
        <v>0</v>
      </c>
      <c r="BG102" s="250">
        <f t="shared" si="17"/>
        <v>0</v>
      </c>
      <c r="BH102" s="251">
        <f t="shared" si="18"/>
        <v>0</v>
      </c>
      <c r="BI102" s="252">
        <f t="shared" si="19"/>
        <v>0</v>
      </c>
      <c r="BJ102" s="253" t="str">
        <f t="shared" si="13"/>
        <v>ปรับปรุง</v>
      </c>
      <c r="BK102" s="254">
        <f t="shared" si="20"/>
        <v>3</v>
      </c>
    </row>
    <row r="103" spans="1:63" ht="14.25" customHeight="1">
      <c r="A103" s="36">
        <f t="shared" si="11"/>
        <v>8</v>
      </c>
      <c r="B103" s="36" t="str">
        <f t="shared" si="11"/>
        <v>เด็กหญิงอรปรียา  แพทย์รังสี</v>
      </c>
      <c r="C103" s="37" t="str">
        <f t="shared" si="21"/>
        <v xml:space="preserve">  </v>
      </c>
      <c r="D103" s="37" t="str">
        <f t="shared" si="21"/>
        <v xml:space="preserve">  </v>
      </c>
      <c r="E103" s="37" t="str">
        <f t="shared" si="21"/>
        <v xml:space="preserve">  </v>
      </c>
      <c r="F103" s="37" t="str">
        <f t="shared" si="21"/>
        <v xml:space="preserve">  </v>
      </c>
      <c r="G103" s="37" t="str">
        <f t="shared" si="21"/>
        <v xml:space="preserve">  </v>
      </c>
      <c r="H103" s="37" t="str">
        <f t="shared" si="21"/>
        <v xml:space="preserve">  </v>
      </c>
      <c r="I103" s="37" t="str">
        <f t="shared" si="21"/>
        <v xml:space="preserve">  </v>
      </c>
      <c r="J103" s="37" t="str">
        <f t="shared" si="21"/>
        <v xml:space="preserve">  </v>
      </c>
      <c r="K103" s="37" t="str">
        <f t="shared" si="21"/>
        <v xml:space="preserve">  </v>
      </c>
      <c r="L103" s="37" t="str">
        <f t="shared" si="21"/>
        <v xml:space="preserve">  </v>
      </c>
      <c r="M103" s="37" t="str">
        <f t="shared" si="21"/>
        <v xml:space="preserve">  </v>
      </c>
      <c r="N103" s="37" t="str">
        <f t="shared" si="21"/>
        <v xml:space="preserve">  </v>
      </c>
      <c r="O103" s="37" t="str">
        <f t="shared" si="21"/>
        <v xml:space="preserve">  </v>
      </c>
      <c r="P103" s="37" t="str">
        <f t="shared" si="21"/>
        <v xml:space="preserve">  </v>
      </c>
      <c r="Q103" s="37" t="str">
        <f t="shared" si="21"/>
        <v xml:space="preserve">  </v>
      </c>
      <c r="R103" s="37" t="str">
        <f t="shared" si="21"/>
        <v xml:space="preserve">  </v>
      </c>
      <c r="S103" s="37" t="str">
        <f t="shared" si="21"/>
        <v xml:space="preserve">  </v>
      </c>
      <c r="T103" s="37" t="str">
        <f t="shared" si="21"/>
        <v xml:space="preserve">  </v>
      </c>
      <c r="U103" s="37" t="str">
        <f t="shared" si="21"/>
        <v xml:space="preserve">  </v>
      </c>
      <c r="V103" s="37" t="str">
        <f t="shared" si="21"/>
        <v xml:space="preserve">  </v>
      </c>
      <c r="W103" s="37" t="str">
        <f t="shared" si="21"/>
        <v xml:space="preserve">  </v>
      </c>
      <c r="X103" s="37" t="str">
        <f t="shared" si="21"/>
        <v xml:space="preserve">  </v>
      </c>
      <c r="Y103" s="37" t="str">
        <f t="shared" si="21"/>
        <v xml:space="preserve">  </v>
      </c>
      <c r="Z103" s="37" t="str">
        <f t="shared" si="21"/>
        <v xml:space="preserve">  </v>
      </c>
      <c r="AA103" s="37" t="str">
        <f t="shared" si="21"/>
        <v xml:space="preserve">  </v>
      </c>
      <c r="AB103" s="37" t="str">
        <f t="shared" si="21"/>
        <v xml:space="preserve">  </v>
      </c>
      <c r="AC103" s="37" t="str">
        <f t="shared" si="21"/>
        <v xml:space="preserve">  </v>
      </c>
      <c r="AD103" s="37" t="str">
        <f t="shared" si="21"/>
        <v xml:space="preserve">  </v>
      </c>
      <c r="AE103" s="37" t="str">
        <f t="shared" si="21"/>
        <v xml:space="preserve">  </v>
      </c>
      <c r="AF103" s="37" t="str">
        <f t="shared" si="21"/>
        <v xml:space="preserve">  </v>
      </c>
      <c r="AG103" s="37" t="str">
        <f t="shared" si="21"/>
        <v xml:space="preserve">  </v>
      </c>
      <c r="AH103" s="37" t="str">
        <f t="shared" si="21"/>
        <v xml:space="preserve">  </v>
      </c>
      <c r="AI103" s="37" t="str">
        <f t="shared" si="21"/>
        <v xml:space="preserve">  </v>
      </c>
      <c r="AJ103" s="37" t="str">
        <f t="shared" si="21"/>
        <v xml:space="preserve">  </v>
      </c>
      <c r="AK103" s="37" t="str">
        <f t="shared" si="21"/>
        <v xml:space="preserve">  </v>
      </c>
      <c r="AL103" s="37" t="str">
        <f t="shared" si="21"/>
        <v xml:space="preserve">  </v>
      </c>
      <c r="AM103" s="37" t="str">
        <f t="shared" si="21"/>
        <v xml:space="preserve">  </v>
      </c>
      <c r="AN103" s="37" t="str">
        <f t="shared" si="21"/>
        <v xml:space="preserve">  </v>
      </c>
      <c r="AO103" s="37" t="str">
        <f t="shared" si="21"/>
        <v xml:space="preserve">  </v>
      </c>
      <c r="AP103" s="37" t="str">
        <f t="shared" si="21"/>
        <v xml:space="preserve">  </v>
      </c>
      <c r="AQ103" s="212"/>
      <c r="AR103" s="212"/>
      <c r="AS103" s="212"/>
      <c r="AT103" s="212"/>
      <c r="AU103" s="212"/>
      <c r="AV103" s="212"/>
      <c r="AW103" s="212"/>
      <c r="BD103" s="247">
        <f t="shared" si="14"/>
        <v>0</v>
      </c>
      <c r="BE103" s="248">
        <f t="shared" si="15"/>
        <v>0</v>
      </c>
      <c r="BF103" s="249">
        <f t="shared" si="16"/>
        <v>0</v>
      </c>
      <c r="BG103" s="250">
        <f t="shared" si="17"/>
        <v>0</v>
      </c>
      <c r="BH103" s="251">
        <f t="shared" si="18"/>
        <v>0</v>
      </c>
      <c r="BI103" s="252">
        <f t="shared" si="19"/>
        <v>0</v>
      </c>
      <c r="BJ103" s="253" t="str">
        <f t="shared" si="13"/>
        <v>ปรับปรุง</v>
      </c>
      <c r="BK103" s="254">
        <f t="shared" si="20"/>
        <v>3</v>
      </c>
    </row>
    <row r="104" spans="1:63" ht="14.25" customHeight="1">
      <c r="A104" s="36">
        <f t="shared" si="11"/>
        <v>9</v>
      </c>
      <c r="B104" s="36" t="str">
        <f t="shared" si="11"/>
        <v>เด็กหญิงจันทร์จิรา     เตือประโคน</v>
      </c>
      <c r="C104" s="37" t="str">
        <f t="shared" si="21"/>
        <v xml:space="preserve">  </v>
      </c>
      <c r="D104" s="37" t="str">
        <f t="shared" si="21"/>
        <v xml:space="preserve">  </v>
      </c>
      <c r="E104" s="37" t="str">
        <f t="shared" si="21"/>
        <v xml:space="preserve">  </v>
      </c>
      <c r="F104" s="37" t="str">
        <f t="shared" si="21"/>
        <v xml:space="preserve">  </v>
      </c>
      <c r="G104" s="37" t="str">
        <f t="shared" si="21"/>
        <v xml:space="preserve">  </v>
      </c>
      <c r="H104" s="37" t="str">
        <f t="shared" si="21"/>
        <v xml:space="preserve">  </v>
      </c>
      <c r="I104" s="37" t="str">
        <f t="shared" si="21"/>
        <v xml:space="preserve">  </v>
      </c>
      <c r="J104" s="37" t="str">
        <f t="shared" si="21"/>
        <v xml:space="preserve">  </v>
      </c>
      <c r="K104" s="37" t="str">
        <f t="shared" si="21"/>
        <v xml:space="preserve">  </v>
      </c>
      <c r="L104" s="37" t="str">
        <f t="shared" si="21"/>
        <v xml:space="preserve">  </v>
      </c>
      <c r="M104" s="37" t="str">
        <f t="shared" si="21"/>
        <v xml:space="preserve">  </v>
      </c>
      <c r="N104" s="37" t="str">
        <f t="shared" si="21"/>
        <v xml:space="preserve">  </v>
      </c>
      <c r="O104" s="37" t="str">
        <f t="shared" si="21"/>
        <v xml:space="preserve">  </v>
      </c>
      <c r="P104" s="37" t="str">
        <f t="shared" si="21"/>
        <v xml:space="preserve">  </v>
      </c>
      <c r="Q104" s="37" t="str">
        <f t="shared" si="21"/>
        <v xml:space="preserve">  </v>
      </c>
      <c r="R104" s="37" t="str">
        <f t="shared" si="21"/>
        <v xml:space="preserve">  </v>
      </c>
      <c r="S104" s="37" t="str">
        <f t="shared" si="21"/>
        <v xml:space="preserve">  </v>
      </c>
      <c r="T104" s="37" t="str">
        <f t="shared" si="21"/>
        <v xml:space="preserve">  </v>
      </c>
      <c r="U104" s="37" t="str">
        <f t="shared" si="21"/>
        <v xml:space="preserve">  </v>
      </c>
      <c r="V104" s="37" t="str">
        <f t="shared" si="21"/>
        <v xml:space="preserve">  </v>
      </c>
      <c r="W104" s="37" t="str">
        <f t="shared" si="21"/>
        <v xml:space="preserve">  </v>
      </c>
      <c r="X104" s="37" t="str">
        <f t="shared" si="21"/>
        <v xml:space="preserve">  </v>
      </c>
      <c r="Y104" s="37" t="str">
        <f t="shared" si="21"/>
        <v xml:space="preserve">  </v>
      </c>
      <c r="Z104" s="37" t="str">
        <f t="shared" si="21"/>
        <v xml:space="preserve">  </v>
      </c>
      <c r="AA104" s="37" t="str">
        <f t="shared" si="21"/>
        <v xml:space="preserve">  </v>
      </c>
      <c r="AB104" s="37" t="str">
        <f t="shared" si="21"/>
        <v xml:space="preserve">  </v>
      </c>
      <c r="AC104" s="37" t="str">
        <f t="shared" si="21"/>
        <v xml:space="preserve">  </v>
      </c>
      <c r="AD104" s="37" t="str">
        <f t="shared" si="21"/>
        <v xml:space="preserve">  </v>
      </c>
      <c r="AE104" s="37" t="str">
        <f t="shared" si="21"/>
        <v xml:space="preserve">  </v>
      </c>
      <c r="AF104" s="37" t="str">
        <f t="shared" si="21"/>
        <v xml:space="preserve">  </v>
      </c>
      <c r="AG104" s="37" t="str">
        <f t="shared" si="21"/>
        <v xml:space="preserve">  </v>
      </c>
      <c r="AH104" s="37" t="str">
        <f t="shared" si="21"/>
        <v xml:space="preserve">  </v>
      </c>
      <c r="AI104" s="37" t="str">
        <f t="shared" si="21"/>
        <v xml:space="preserve">  </v>
      </c>
      <c r="AJ104" s="37" t="str">
        <f t="shared" si="21"/>
        <v xml:space="preserve">  </v>
      </c>
      <c r="AK104" s="37" t="str">
        <f t="shared" si="21"/>
        <v xml:space="preserve">  </v>
      </c>
      <c r="AL104" s="37" t="str">
        <f t="shared" si="21"/>
        <v xml:space="preserve">  </v>
      </c>
      <c r="AM104" s="37" t="str">
        <f t="shared" si="21"/>
        <v xml:space="preserve">  </v>
      </c>
      <c r="AN104" s="37" t="str">
        <f t="shared" si="21"/>
        <v xml:space="preserve">  </v>
      </c>
      <c r="AO104" s="37" t="str">
        <f t="shared" si="21"/>
        <v xml:space="preserve">  </v>
      </c>
      <c r="AP104" s="37" t="str">
        <f t="shared" si="21"/>
        <v xml:space="preserve">  </v>
      </c>
      <c r="AQ104" s="212"/>
      <c r="AR104" s="212"/>
      <c r="AS104" s="212"/>
      <c r="AT104" s="212"/>
      <c r="AU104" s="212"/>
      <c r="AV104" s="212"/>
      <c r="AW104" s="212"/>
      <c r="BD104" s="247">
        <f t="shared" si="14"/>
        <v>0</v>
      </c>
      <c r="BE104" s="248">
        <f t="shared" si="15"/>
        <v>0</v>
      </c>
      <c r="BF104" s="249">
        <f t="shared" si="16"/>
        <v>0</v>
      </c>
      <c r="BG104" s="250">
        <f t="shared" si="17"/>
        <v>0</v>
      </c>
      <c r="BH104" s="251">
        <f t="shared" si="18"/>
        <v>0</v>
      </c>
      <c r="BI104" s="252">
        <f t="shared" si="19"/>
        <v>0</v>
      </c>
      <c r="BJ104" s="253" t="str">
        <f t="shared" si="13"/>
        <v>ปรับปรุง</v>
      </c>
      <c r="BK104" s="254">
        <f t="shared" si="20"/>
        <v>3</v>
      </c>
    </row>
    <row r="105" spans="1:63" ht="14.25" customHeight="1">
      <c r="A105" s="36">
        <f t="shared" si="11"/>
        <v>10</v>
      </c>
      <c r="B105" s="36" t="str">
        <f t="shared" si="11"/>
        <v>เด็กหญิงอริสา    ศรีสด</v>
      </c>
      <c r="C105" s="37" t="str">
        <f t="shared" si="21"/>
        <v xml:space="preserve">  </v>
      </c>
      <c r="D105" s="37" t="str">
        <f t="shared" si="21"/>
        <v xml:space="preserve">  </v>
      </c>
      <c r="E105" s="37" t="str">
        <f t="shared" si="21"/>
        <v xml:space="preserve">  </v>
      </c>
      <c r="F105" s="37" t="str">
        <f t="shared" si="21"/>
        <v xml:space="preserve">  </v>
      </c>
      <c r="G105" s="37" t="str">
        <f t="shared" si="21"/>
        <v xml:space="preserve">  </v>
      </c>
      <c r="H105" s="37" t="str">
        <f t="shared" si="21"/>
        <v xml:space="preserve">  </v>
      </c>
      <c r="I105" s="37" t="str">
        <f t="shared" si="21"/>
        <v xml:space="preserve">  </v>
      </c>
      <c r="J105" s="37" t="str">
        <f t="shared" si="21"/>
        <v xml:space="preserve">  </v>
      </c>
      <c r="K105" s="37" t="str">
        <f t="shared" si="21"/>
        <v xml:space="preserve">  </v>
      </c>
      <c r="L105" s="37" t="str">
        <f t="shared" si="21"/>
        <v xml:space="preserve">  </v>
      </c>
      <c r="M105" s="37" t="str">
        <f t="shared" si="21"/>
        <v xml:space="preserve">  </v>
      </c>
      <c r="N105" s="37" t="str">
        <f t="shared" si="21"/>
        <v xml:space="preserve">  </v>
      </c>
      <c r="O105" s="37" t="str">
        <f t="shared" si="21"/>
        <v xml:space="preserve">  </v>
      </c>
      <c r="P105" s="37" t="str">
        <f t="shared" si="21"/>
        <v xml:space="preserve">  </v>
      </c>
      <c r="Q105" s="37" t="str">
        <f t="shared" si="21"/>
        <v xml:space="preserve">  </v>
      </c>
      <c r="R105" s="37" t="str">
        <f t="shared" si="21"/>
        <v xml:space="preserve">  </v>
      </c>
      <c r="S105" s="37" t="str">
        <f t="shared" si="21"/>
        <v xml:space="preserve">  </v>
      </c>
      <c r="T105" s="37" t="str">
        <f t="shared" si="21"/>
        <v xml:space="preserve">  </v>
      </c>
      <c r="U105" s="37" t="str">
        <f t="shared" si="21"/>
        <v xml:space="preserve">  </v>
      </c>
      <c r="V105" s="37" t="str">
        <f t="shared" si="21"/>
        <v xml:space="preserve">  </v>
      </c>
      <c r="W105" s="37" t="str">
        <f t="shared" si="21"/>
        <v xml:space="preserve">  </v>
      </c>
      <c r="X105" s="37" t="str">
        <f t="shared" si="21"/>
        <v xml:space="preserve">  </v>
      </c>
      <c r="Y105" s="37" t="str">
        <f t="shared" si="21"/>
        <v xml:space="preserve">  </v>
      </c>
      <c r="Z105" s="37" t="str">
        <f t="shared" si="21"/>
        <v xml:space="preserve">  </v>
      </c>
      <c r="AA105" s="37" t="str">
        <f t="shared" si="21"/>
        <v xml:space="preserve">  </v>
      </c>
      <c r="AB105" s="37" t="str">
        <f t="shared" si="21"/>
        <v xml:space="preserve">  </v>
      </c>
      <c r="AC105" s="37" t="str">
        <f t="shared" ref="AC105:AP116" si="22">IF(AC18&lt;=0,"  ",IF(AC18=AC$7,AC$6,0))</f>
        <v xml:space="preserve">  </v>
      </c>
      <c r="AD105" s="37" t="str">
        <f t="shared" si="22"/>
        <v xml:space="preserve">  </v>
      </c>
      <c r="AE105" s="37" t="str">
        <f t="shared" si="22"/>
        <v xml:space="preserve">  </v>
      </c>
      <c r="AF105" s="37" t="str">
        <f t="shared" si="22"/>
        <v xml:space="preserve">  </v>
      </c>
      <c r="AG105" s="37" t="str">
        <f t="shared" si="22"/>
        <v xml:space="preserve">  </v>
      </c>
      <c r="AH105" s="37" t="str">
        <f t="shared" si="22"/>
        <v xml:space="preserve">  </v>
      </c>
      <c r="AI105" s="37" t="str">
        <f t="shared" si="22"/>
        <v xml:space="preserve">  </v>
      </c>
      <c r="AJ105" s="37" t="str">
        <f t="shared" si="22"/>
        <v xml:space="preserve">  </v>
      </c>
      <c r="AK105" s="37" t="str">
        <f t="shared" si="22"/>
        <v xml:space="preserve">  </v>
      </c>
      <c r="AL105" s="37" t="str">
        <f t="shared" si="22"/>
        <v xml:space="preserve">  </v>
      </c>
      <c r="AM105" s="37" t="str">
        <f t="shared" si="22"/>
        <v xml:space="preserve">  </v>
      </c>
      <c r="AN105" s="37" t="str">
        <f t="shared" si="22"/>
        <v xml:space="preserve">  </v>
      </c>
      <c r="AO105" s="37" t="str">
        <f t="shared" si="22"/>
        <v xml:space="preserve">  </v>
      </c>
      <c r="AP105" s="37" t="str">
        <f t="shared" si="22"/>
        <v xml:space="preserve">  </v>
      </c>
      <c r="AQ105" s="212"/>
      <c r="AR105" s="212"/>
      <c r="AS105" s="212"/>
      <c r="AT105" s="212"/>
      <c r="AU105" s="212"/>
      <c r="AV105" s="212"/>
      <c r="AW105" s="212"/>
      <c r="BD105" s="247">
        <f t="shared" si="14"/>
        <v>0</v>
      </c>
      <c r="BE105" s="248">
        <f t="shared" si="15"/>
        <v>0</v>
      </c>
      <c r="BF105" s="249">
        <f t="shared" si="16"/>
        <v>0</v>
      </c>
      <c r="BG105" s="250">
        <f t="shared" si="17"/>
        <v>0</v>
      </c>
      <c r="BH105" s="251">
        <f t="shared" si="18"/>
        <v>0</v>
      </c>
      <c r="BI105" s="252">
        <f t="shared" si="19"/>
        <v>0</v>
      </c>
      <c r="BJ105" s="253" t="str">
        <f t="shared" si="13"/>
        <v>ปรับปรุง</v>
      </c>
      <c r="BK105" s="254">
        <f t="shared" si="20"/>
        <v>3</v>
      </c>
    </row>
    <row r="106" spans="1:63" ht="14.25" customHeight="1">
      <c r="A106" s="36">
        <f t="shared" si="11"/>
        <v>11</v>
      </c>
      <c r="B106" s="36" t="str">
        <f t="shared" si="11"/>
        <v>เด็กหญิงสุวรรวิสา   ราชกระโทก</v>
      </c>
      <c r="C106" s="37" t="str">
        <f t="shared" ref="C106:AE113" si="23">IF(C19&lt;=0,"  ",IF(C19=C$7,C$6,0))</f>
        <v xml:space="preserve">  </v>
      </c>
      <c r="D106" s="37" t="str">
        <f t="shared" si="23"/>
        <v xml:space="preserve">  </v>
      </c>
      <c r="E106" s="37" t="str">
        <f t="shared" si="23"/>
        <v xml:space="preserve">  </v>
      </c>
      <c r="F106" s="37" t="str">
        <f t="shared" si="23"/>
        <v xml:space="preserve">  </v>
      </c>
      <c r="G106" s="37" t="str">
        <f t="shared" si="23"/>
        <v xml:space="preserve">  </v>
      </c>
      <c r="H106" s="37" t="str">
        <f t="shared" si="23"/>
        <v xml:space="preserve">  </v>
      </c>
      <c r="I106" s="37" t="str">
        <f t="shared" si="23"/>
        <v xml:space="preserve">  </v>
      </c>
      <c r="J106" s="37" t="str">
        <f t="shared" si="23"/>
        <v xml:space="preserve">  </v>
      </c>
      <c r="K106" s="37" t="str">
        <f t="shared" si="23"/>
        <v xml:space="preserve">  </v>
      </c>
      <c r="L106" s="37" t="str">
        <f t="shared" si="23"/>
        <v xml:space="preserve">  </v>
      </c>
      <c r="M106" s="37" t="str">
        <f t="shared" si="23"/>
        <v xml:space="preserve">  </v>
      </c>
      <c r="N106" s="37" t="str">
        <f t="shared" si="23"/>
        <v xml:space="preserve">  </v>
      </c>
      <c r="O106" s="37" t="str">
        <f t="shared" si="23"/>
        <v xml:space="preserve">  </v>
      </c>
      <c r="P106" s="37" t="str">
        <f t="shared" si="23"/>
        <v xml:space="preserve">  </v>
      </c>
      <c r="Q106" s="37" t="str">
        <f t="shared" si="23"/>
        <v xml:space="preserve">  </v>
      </c>
      <c r="R106" s="37" t="str">
        <f t="shared" si="23"/>
        <v xml:space="preserve">  </v>
      </c>
      <c r="S106" s="37" t="str">
        <f t="shared" si="23"/>
        <v xml:space="preserve">  </v>
      </c>
      <c r="T106" s="37" t="str">
        <f t="shared" si="23"/>
        <v xml:space="preserve">  </v>
      </c>
      <c r="U106" s="37" t="str">
        <f t="shared" si="23"/>
        <v xml:space="preserve">  </v>
      </c>
      <c r="V106" s="37" t="str">
        <f t="shared" si="23"/>
        <v xml:space="preserve">  </v>
      </c>
      <c r="W106" s="37" t="str">
        <f t="shared" si="23"/>
        <v xml:space="preserve">  </v>
      </c>
      <c r="X106" s="37" t="str">
        <f t="shared" si="23"/>
        <v xml:space="preserve">  </v>
      </c>
      <c r="Y106" s="37" t="str">
        <f t="shared" si="23"/>
        <v xml:space="preserve">  </v>
      </c>
      <c r="Z106" s="37" t="str">
        <f t="shared" si="23"/>
        <v xml:space="preserve">  </v>
      </c>
      <c r="AA106" s="37" t="str">
        <f t="shared" si="23"/>
        <v xml:space="preserve">  </v>
      </c>
      <c r="AB106" s="37" t="str">
        <f t="shared" si="23"/>
        <v xml:space="preserve">  </v>
      </c>
      <c r="AC106" s="37" t="str">
        <f t="shared" si="23"/>
        <v xml:space="preserve">  </v>
      </c>
      <c r="AD106" s="37" t="str">
        <f t="shared" si="23"/>
        <v xml:space="preserve">  </v>
      </c>
      <c r="AE106" s="37" t="str">
        <f t="shared" si="23"/>
        <v xml:space="preserve">  </v>
      </c>
      <c r="AF106" s="37" t="str">
        <f t="shared" si="22"/>
        <v xml:space="preserve">  </v>
      </c>
      <c r="AG106" s="37" t="str">
        <f t="shared" si="22"/>
        <v xml:space="preserve">  </v>
      </c>
      <c r="AH106" s="37" t="str">
        <f t="shared" si="22"/>
        <v xml:space="preserve">  </v>
      </c>
      <c r="AI106" s="37" t="str">
        <f t="shared" si="22"/>
        <v xml:space="preserve">  </v>
      </c>
      <c r="AJ106" s="37" t="str">
        <f t="shared" si="22"/>
        <v xml:space="preserve">  </v>
      </c>
      <c r="AK106" s="37" t="str">
        <f t="shared" si="22"/>
        <v xml:space="preserve">  </v>
      </c>
      <c r="AL106" s="37" t="str">
        <f t="shared" si="22"/>
        <v xml:space="preserve">  </v>
      </c>
      <c r="AM106" s="37" t="str">
        <f t="shared" si="22"/>
        <v xml:space="preserve">  </v>
      </c>
      <c r="AN106" s="37" t="str">
        <f t="shared" si="22"/>
        <v xml:space="preserve">  </v>
      </c>
      <c r="AO106" s="37" t="str">
        <f t="shared" si="22"/>
        <v xml:space="preserve">  </v>
      </c>
      <c r="AP106" s="37" t="str">
        <f t="shared" si="22"/>
        <v xml:space="preserve">  </v>
      </c>
      <c r="AQ106" s="212"/>
      <c r="AR106" s="212"/>
      <c r="AS106" s="212"/>
      <c r="AT106" s="212"/>
      <c r="AU106" s="212"/>
      <c r="AV106" s="212"/>
      <c r="AW106" s="212"/>
      <c r="BD106" s="247">
        <f t="shared" si="14"/>
        <v>0</v>
      </c>
      <c r="BE106" s="248">
        <f t="shared" si="15"/>
        <v>0</v>
      </c>
      <c r="BF106" s="249">
        <f t="shared" si="16"/>
        <v>0</v>
      </c>
      <c r="BG106" s="250">
        <f t="shared" si="17"/>
        <v>0</v>
      </c>
      <c r="BH106" s="251">
        <f t="shared" si="18"/>
        <v>0</v>
      </c>
      <c r="BI106" s="252">
        <f t="shared" si="19"/>
        <v>0</v>
      </c>
      <c r="BJ106" s="253" t="str">
        <f t="shared" si="13"/>
        <v>ปรับปรุง</v>
      </c>
      <c r="BK106" s="254">
        <f t="shared" si="20"/>
        <v>3</v>
      </c>
    </row>
    <row r="107" spans="1:63" ht="14.25" customHeight="1">
      <c r="A107" s="36">
        <f t="shared" si="11"/>
        <v>12</v>
      </c>
      <c r="B107" s="36" t="str">
        <f t="shared" si="11"/>
        <v xml:space="preserve">  </v>
      </c>
      <c r="C107" s="37" t="str">
        <f t="shared" si="23"/>
        <v xml:space="preserve">  </v>
      </c>
      <c r="D107" s="37" t="str">
        <f t="shared" si="23"/>
        <v xml:space="preserve">  </v>
      </c>
      <c r="E107" s="37" t="str">
        <f t="shared" si="23"/>
        <v xml:space="preserve">  </v>
      </c>
      <c r="F107" s="37" t="str">
        <f t="shared" si="23"/>
        <v xml:space="preserve">  </v>
      </c>
      <c r="G107" s="37" t="str">
        <f t="shared" si="23"/>
        <v xml:space="preserve">  </v>
      </c>
      <c r="H107" s="37" t="str">
        <f t="shared" si="23"/>
        <v xml:space="preserve">  </v>
      </c>
      <c r="I107" s="37" t="str">
        <f t="shared" si="23"/>
        <v xml:space="preserve">  </v>
      </c>
      <c r="J107" s="37" t="str">
        <f t="shared" si="23"/>
        <v xml:space="preserve">  </v>
      </c>
      <c r="K107" s="37" t="str">
        <f t="shared" si="23"/>
        <v xml:space="preserve">  </v>
      </c>
      <c r="L107" s="37" t="str">
        <f t="shared" si="23"/>
        <v xml:space="preserve">  </v>
      </c>
      <c r="M107" s="37" t="str">
        <f t="shared" si="23"/>
        <v xml:space="preserve">  </v>
      </c>
      <c r="N107" s="37" t="str">
        <f t="shared" si="23"/>
        <v xml:space="preserve">  </v>
      </c>
      <c r="O107" s="37" t="str">
        <f t="shared" si="23"/>
        <v xml:space="preserve">  </v>
      </c>
      <c r="P107" s="37" t="str">
        <f t="shared" si="23"/>
        <v xml:space="preserve">  </v>
      </c>
      <c r="Q107" s="37" t="str">
        <f t="shared" si="23"/>
        <v xml:space="preserve">  </v>
      </c>
      <c r="R107" s="37" t="str">
        <f t="shared" si="23"/>
        <v xml:space="preserve">  </v>
      </c>
      <c r="S107" s="37" t="str">
        <f t="shared" si="23"/>
        <v xml:space="preserve">  </v>
      </c>
      <c r="T107" s="37" t="str">
        <f t="shared" si="23"/>
        <v xml:space="preserve">  </v>
      </c>
      <c r="U107" s="37" t="str">
        <f t="shared" si="23"/>
        <v xml:space="preserve">  </v>
      </c>
      <c r="V107" s="37" t="str">
        <f t="shared" si="23"/>
        <v xml:space="preserve">  </v>
      </c>
      <c r="W107" s="37" t="str">
        <f t="shared" si="23"/>
        <v xml:space="preserve">  </v>
      </c>
      <c r="X107" s="37" t="str">
        <f t="shared" si="23"/>
        <v xml:space="preserve">  </v>
      </c>
      <c r="Y107" s="37" t="str">
        <f t="shared" si="23"/>
        <v xml:space="preserve">  </v>
      </c>
      <c r="Z107" s="37" t="str">
        <f t="shared" si="23"/>
        <v xml:space="preserve">  </v>
      </c>
      <c r="AA107" s="37" t="str">
        <f t="shared" si="23"/>
        <v xml:space="preserve">  </v>
      </c>
      <c r="AB107" s="37" t="str">
        <f t="shared" si="23"/>
        <v xml:space="preserve">  </v>
      </c>
      <c r="AC107" s="37" t="str">
        <f t="shared" si="23"/>
        <v xml:space="preserve">  </v>
      </c>
      <c r="AD107" s="37" t="str">
        <f t="shared" si="23"/>
        <v xml:space="preserve">  </v>
      </c>
      <c r="AE107" s="37" t="str">
        <f t="shared" si="23"/>
        <v xml:space="preserve">  </v>
      </c>
      <c r="AF107" s="37" t="str">
        <f t="shared" si="22"/>
        <v xml:space="preserve">  </v>
      </c>
      <c r="AG107" s="37" t="str">
        <f t="shared" si="22"/>
        <v xml:space="preserve">  </v>
      </c>
      <c r="AH107" s="37" t="str">
        <f t="shared" si="22"/>
        <v xml:space="preserve">  </v>
      </c>
      <c r="AI107" s="37" t="str">
        <f t="shared" si="22"/>
        <v xml:space="preserve">  </v>
      </c>
      <c r="AJ107" s="37" t="str">
        <f t="shared" si="22"/>
        <v xml:space="preserve">  </v>
      </c>
      <c r="AK107" s="37" t="str">
        <f t="shared" si="22"/>
        <v xml:space="preserve">  </v>
      </c>
      <c r="AL107" s="37" t="str">
        <f t="shared" si="22"/>
        <v xml:space="preserve">  </v>
      </c>
      <c r="AM107" s="37" t="str">
        <f t="shared" si="22"/>
        <v xml:space="preserve">  </v>
      </c>
      <c r="AN107" s="37" t="str">
        <f t="shared" si="22"/>
        <v xml:space="preserve">  </v>
      </c>
      <c r="AO107" s="37" t="str">
        <f t="shared" si="22"/>
        <v xml:space="preserve">  </v>
      </c>
      <c r="AP107" s="37" t="str">
        <f t="shared" si="22"/>
        <v xml:space="preserve">  </v>
      </c>
      <c r="AQ107" s="212"/>
      <c r="AR107" s="212"/>
      <c r="AS107" s="212"/>
      <c r="AT107" s="212"/>
      <c r="AU107" s="212"/>
      <c r="AV107" s="212"/>
      <c r="AW107" s="212"/>
      <c r="BD107" s="247">
        <f t="shared" si="14"/>
        <v>0</v>
      </c>
      <c r="BE107" s="248">
        <f t="shared" si="15"/>
        <v>0</v>
      </c>
      <c r="BF107" s="249">
        <f t="shared" si="16"/>
        <v>0</v>
      </c>
      <c r="BG107" s="250">
        <f t="shared" si="17"/>
        <v>0</v>
      </c>
      <c r="BH107" s="251">
        <f t="shared" si="18"/>
        <v>0</v>
      </c>
      <c r="BI107" s="252">
        <f t="shared" si="19"/>
        <v>0</v>
      </c>
      <c r="BJ107" s="253" t="str">
        <f t="shared" si="13"/>
        <v>ปรับปรุง</v>
      </c>
      <c r="BK107" s="254">
        <f t="shared" si="20"/>
        <v>3</v>
      </c>
    </row>
    <row r="108" spans="1:63" ht="14.25" customHeight="1">
      <c r="A108" s="36">
        <f t="shared" si="11"/>
        <v>13</v>
      </c>
      <c r="B108" s="36" t="str">
        <f t="shared" si="11"/>
        <v xml:space="preserve">  </v>
      </c>
      <c r="C108" s="37" t="str">
        <f t="shared" si="23"/>
        <v xml:space="preserve">  </v>
      </c>
      <c r="D108" s="37" t="str">
        <f t="shared" si="23"/>
        <v xml:space="preserve">  </v>
      </c>
      <c r="E108" s="37" t="str">
        <f t="shared" si="23"/>
        <v xml:space="preserve">  </v>
      </c>
      <c r="F108" s="37" t="str">
        <f t="shared" si="23"/>
        <v xml:space="preserve">  </v>
      </c>
      <c r="G108" s="37" t="str">
        <f t="shared" si="23"/>
        <v xml:space="preserve">  </v>
      </c>
      <c r="H108" s="37" t="str">
        <f t="shared" si="23"/>
        <v xml:space="preserve">  </v>
      </c>
      <c r="I108" s="37" t="str">
        <f t="shared" si="23"/>
        <v xml:space="preserve">  </v>
      </c>
      <c r="J108" s="37" t="str">
        <f t="shared" si="23"/>
        <v xml:space="preserve">  </v>
      </c>
      <c r="K108" s="37" t="str">
        <f t="shared" si="23"/>
        <v xml:space="preserve">  </v>
      </c>
      <c r="L108" s="37" t="str">
        <f t="shared" si="23"/>
        <v xml:space="preserve">  </v>
      </c>
      <c r="M108" s="37" t="str">
        <f t="shared" si="23"/>
        <v xml:space="preserve">  </v>
      </c>
      <c r="N108" s="37" t="str">
        <f t="shared" si="23"/>
        <v xml:space="preserve">  </v>
      </c>
      <c r="O108" s="37" t="str">
        <f t="shared" si="23"/>
        <v xml:space="preserve">  </v>
      </c>
      <c r="P108" s="37" t="str">
        <f t="shared" si="23"/>
        <v xml:space="preserve">  </v>
      </c>
      <c r="Q108" s="37" t="str">
        <f t="shared" si="23"/>
        <v xml:space="preserve">  </v>
      </c>
      <c r="R108" s="37" t="str">
        <f t="shared" si="23"/>
        <v xml:space="preserve">  </v>
      </c>
      <c r="S108" s="37" t="str">
        <f t="shared" si="23"/>
        <v xml:space="preserve">  </v>
      </c>
      <c r="T108" s="37" t="str">
        <f t="shared" si="23"/>
        <v xml:space="preserve">  </v>
      </c>
      <c r="U108" s="37" t="str">
        <f t="shared" si="23"/>
        <v xml:space="preserve">  </v>
      </c>
      <c r="V108" s="37" t="str">
        <f t="shared" si="23"/>
        <v xml:space="preserve">  </v>
      </c>
      <c r="W108" s="37" t="str">
        <f t="shared" si="23"/>
        <v xml:space="preserve">  </v>
      </c>
      <c r="X108" s="37" t="str">
        <f t="shared" si="23"/>
        <v xml:space="preserve">  </v>
      </c>
      <c r="Y108" s="37" t="str">
        <f t="shared" si="23"/>
        <v xml:space="preserve">  </v>
      </c>
      <c r="Z108" s="37" t="str">
        <f t="shared" si="23"/>
        <v xml:space="preserve">  </v>
      </c>
      <c r="AA108" s="37" t="str">
        <f t="shared" si="23"/>
        <v xml:space="preserve">  </v>
      </c>
      <c r="AB108" s="37" t="str">
        <f t="shared" si="23"/>
        <v xml:space="preserve">  </v>
      </c>
      <c r="AC108" s="37" t="str">
        <f t="shared" si="23"/>
        <v xml:space="preserve">  </v>
      </c>
      <c r="AD108" s="37" t="str">
        <f t="shared" si="23"/>
        <v xml:space="preserve">  </v>
      </c>
      <c r="AE108" s="37" t="str">
        <f t="shared" si="23"/>
        <v xml:space="preserve">  </v>
      </c>
      <c r="AF108" s="37" t="str">
        <f t="shared" si="22"/>
        <v xml:space="preserve">  </v>
      </c>
      <c r="AG108" s="37" t="str">
        <f t="shared" si="22"/>
        <v xml:space="preserve">  </v>
      </c>
      <c r="AH108" s="37" t="str">
        <f t="shared" si="22"/>
        <v xml:space="preserve">  </v>
      </c>
      <c r="AI108" s="37" t="str">
        <f t="shared" si="22"/>
        <v xml:space="preserve">  </v>
      </c>
      <c r="AJ108" s="37" t="str">
        <f t="shared" si="22"/>
        <v xml:space="preserve">  </v>
      </c>
      <c r="AK108" s="37" t="str">
        <f t="shared" si="22"/>
        <v xml:space="preserve">  </v>
      </c>
      <c r="AL108" s="37" t="str">
        <f t="shared" si="22"/>
        <v xml:space="preserve">  </v>
      </c>
      <c r="AM108" s="37" t="str">
        <f t="shared" si="22"/>
        <v xml:space="preserve">  </v>
      </c>
      <c r="AN108" s="37" t="str">
        <f t="shared" si="22"/>
        <v xml:space="preserve">  </v>
      </c>
      <c r="AO108" s="37" t="str">
        <f t="shared" si="22"/>
        <v xml:space="preserve">  </v>
      </c>
      <c r="AP108" s="37" t="str">
        <f t="shared" si="22"/>
        <v xml:space="preserve">  </v>
      </c>
      <c r="AQ108" s="212"/>
      <c r="AR108" s="212"/>
      <c r="AS108" s="212"/>
      <c r="AT108" s="212"/>
      <c r="AU108" s="212"/>
      <c r="AV108" s="212"/>
      <c r="AW108" s="212"/>
      <c r="BD108" s="247">
        <f t="shared" si="14"/>
        <v>0</v>
      </c>
      <c r="BE108" s="248">
        <f t="shared" si="15"/>
        <v>0</v>
      </c>
      <c r="BF108" s="249">
        <f t="shared" si="16"/>
        <v>0</v>
      </c>
      <c r="BG108" s="250">
        <f t="shared" si="17"/>
        <v>0</v>
      </c>
      <c r="BH108" s="251">
        <f t="shared" si="18"/>
        <v>0</v>
      </c>
      <c r="BI108" s="252">
        <f t="shared" si="19"/>
        <v>0</v>
      </c>
      <c r="BJ108" s="253" t="str">
        <f t="shared" si="13"/>
        <v>ปรับปรุง</v>
      </c>
      <c r="BK108" s="254">
        <f t="shared" si="20"/>
        <v>3</v>
      </c>
    </row>
    <row r="109" spans="1:63" ht="14.25" customHeight="1">
      <c r="A109" s="36">
        <f t="shared" si="11"/>
        <v>14</v>
      </c>
      <c r="B109" s="36" t="str">
        <f t="shared" si="11"/>
        <v xml:space="preserve">  </v>
      </c>
      <c r="C109" s="37" t="str">
        <f t="shared" si="23"/>
        <v xml:space="preserve">  </v>
      </c>
      <c r="D109" s="37" t="str">
        <f t="shared" si="23"/>
        <v xml:space="preserve">  </v>
      </c>
      <c r="E109" s="37" t="str">
        <f t="shared" si="23"/>
        <v xml:space="preserve">  </v>
      </c>
      <c r="F109" s="37" t="str">
        <f t="shared" si="23"/>
        <v xml:space="preserve">  </v>
      </c>
      <c r="G109" s="37" t="str">
        <f t="shared" si="23"/>
        <v xml:space="preserve">  </v>
      </c>
      <c r="H109" s="37" t="str">
        <f t="shared" si="23"/>
        <v xml:space="preserve">  </v>
      </c>
      <c r="I109" s="37" t="str">
        <f t="shared" si="23"/>
        <v xml:space="preserve">  </v>
      </c>
      <c r="J109" s="37" t="str">
        <f t="shared" si="23"/>
        <v xml:space="preserve">  </v>
      </c>
      <c r="K109" s="37" t="str">
        <f t="shared" si="23"/>
        <v xml:space="preserve">  </v>
      </c>
      <c r="L109" s="37" t="str">
        <f t="shared" si="23"/>
        <v xml:space="preserve">  </v>
      </c>
      <c r="M109" s="37" t="str">
        <f t="shared" si="23"/>
        <v xml:space="preserve">  </v>
      </c>
      <c r="N109" s="37" t="str">
        <f t="shared" si="23"/>
        <v xml:space="preserve">  </v>
      </c>
      <c r="O109" s="37" t="str">
        <f t="shared" si="23"/>
        <v xml:space="preserve">  </v>
      </c>
      <c r="P109" s="37" t="str">
        <f t="shared" si="23"/>
        <v xml:space="preserve">  </v>
      </c>
      <c r="Q109" s="37" t="str">
        <f t="shared" si="23"/>
        <v xml:space="preserve">  </v>
      </c>
      <c r="R109" s="37" t="str">
        <f t="shared" si="23"/>
        <v xml:space="preserve">  </v>
      </c>
      <c r="S109" s="37" t="str">
        <f t="shared" si="23"/>
        <v xml:space="preserve">  </v>
      </c>
      <c r="T109" s="37" t="str">
        <f t="shared" si="23"/>
        <v xml:space="preserve">  </v>
      </c>
      <c r="U109" s="37" t="str">
        <f t="shared" si="23"/>
        <v xml:space="preserve">  </v>
      </c>
      <c r="V109" s="37" t="str">
        <f t="shared" si="23"/>
        <v xml:space="preserve">  </v>
      </c>
      <c r="W109" s="37" t="str">
        <f t="shared" si="23"/>
        <v xml:space="preserve">  </v>
      </c>
      <c r="X109" s="37" t="str">
        <f t="shared" si="23"/>
        <v xml:space="preserve">  </v>
      </c>
      <c r="Y109" s="37" t="str">
        <f t="shared" si="23"/>
        <v xml:space="preserve">  </v>
      </c>
      <c r="Z109" s="37" t="str">
        <f t="shared" si="23"/>
        <v xml:space="preserve">  </v>
      </c>
      <c r="AA109" s="37" t="str">
        <f t="shared" si="23"/>
        <v xml:space="preserve">  </v>
      </c>
      <c r="AB109" s="37" t="str">
        <f t="shared" si="23"/>
        <v xml:space="preserve">  </v>
      </c>
      <c r="AC109" s="37" t="str">
        <f t="shared" si="23"/>
        <v xml:space="preserve">  </v>
      </c>
      <c r="AD109" s="37" t="str">
        <f t="shared" si="23"/>
        <v xml:space="preserve">  </v>
      </c>
      <c r="AE109" s="37" t="str">
        <f t="shared" si="23"/>
        <v xml:space="preserve">  </v>
      </c>
      <c r="AF109" s="37" t="str">
        <f t="shared" si="22"/>
        <v xml:space="preserve">  </v>
      </c>
      <c r="AG109" s="37" t="str">
        <f t="shared" si="22"/>
        <v xml:space="preserve">  </v>
      </c>
      <c r="AH109" s="37" t="str">
        <f t="shared" si="22"/>
        <v xml:space="preserve">  </v>
      </c>
      <c r="AI109" s="37" t="str">
        <f t="shared" si="22"/>
        <v xml:space="preserve">  </v>
      </c>
      <c r="AJ109" s="37" t="str">
        <f t="shared" si="22"/>
        <v xml:space="preserve">  </v>
      </c>
      <c r="AK109" s="37" t="str">
        <f t="shared" si="22"/>
        <v xml:space="preserve">  </v>
      </c>
      <c r="AL109" s="37" t="str">
        <f t="shared" si="22"/>
        <v xml:space="preserve">  </v>
      </c>
      <c r="AM109" s="37" t="str">
        <f t="shared" si="22"/>
        <v xml:space="preserve">  </v>
      </c>
      <c r="AN109" s="37" t="str">
        <f t="shared" si="22"/>
        <v xml:space="preserve">  </v>
      </c>
      <c r="AO109" s="37" t="str">
        <f t="shared" si="22"/>
        <v xml:space="preserve">  </v>
      </c>
      <c r="AP109" s="37" t="str">
        <f t="shared" si="22"/>
        <v xml:space="preserve">  </v>
      </c>
      <c r="AQ109" s="212"/>
      <c r="AR109" s="212"/>
      <c r="AS109" s="212"/>
      <c r="AT109" s="212"/>
      <c r="AU109" s="212"/>
      <c r="AV109" s="212"/>
      <c r="AW109" s="212"/>
      <c r="BD109" s="247">
        <f t="shared" si="14"/>
        <v>0</v>
      </c>
      <c r="BE109" s="248">
        <f t="shared" si="15"/>
        <v>0</v>
      </c>
      <c r="BF109" s="249">
        <f t="shared" si="16"/>
        <v>0</v>
      </c>
      <c r="BG109" s="250">
        <f t="shared" si="17"/>
        <v>0</v>
      </c>
      <c r="BH109" s="251">
        <f t="shared" si="18"/>
        <v>0</v>
      </c>
      <c r="BI109" s="252">
        <f t="shared" si="19"/>
        <v>0</v>
      </c>
      <c r="BJ109" s="253" t="str">
        <f t="shared" si="13"/>
        <v>ปรับปรุง</v>
      </c>
      <c r="BK109" s="254">
        <f t="shared" si="20"/>
        <v>3</v>
      </c>
    </row>
    <row r="110" spans="1:63" ht="14.25" customHeight="1">
      <c r="A110" s="36">
        <f t="shared" si="11"/>
        <v>15</v>
      </c>
      <c r="B110" s="36" t="str">
        <f t="shared" si="11"/>
        <v xml:space="preserve">  </v>
      </c>
      <c r="C110" s="37" t="str">
        <f t="shared" si="23"/>
        <v xml:space="preserve">  </v>
      </c>
      <c r="D110" s="37" t="str">
        <f t="shared" si="23"/>
        <v xml:space="preserve">  </v>
      </c>
      <c r="E110" s="37" t="str">
        <f t="shared" si="23"/>
        <v xml:space="preserve">  </v>
      </c>
      <c r="F110" s="37" t="str">
        <f t="shared" si="23"/>
        <v xml:space="preserve">  </v>
      </c>
      <c r="G110" s="37" t="str">
        <f t="shared" si="23"/>
        <v xml:space="preserve">  </v>
      </c>
      <c r="H110" s="37" t="str">
        <f t="shared" si="23"/>
        <v xml:space="preserve">  </v>
      </c>
      <c r="I110" s="37" t="str">
        <f t="shared" si="23"/>
        <v xml:space="preserve">  </v>
      </c>
      <c r="J110" s="37" t="str">
        <f t="shared" si="23"/>
        <v xml:space="preserve">  </v>
      </c>
      <c r="K110" s="37" t="str">
        <f t="shared" si="23"/>
        <v xml:space="preserve">  </v>
      </c>
      <c r="L110" s="37" t="str">
        <f t="shared" si="23"/>
        <v xml:space="preserve">  </v>
      </c>
      <c r="M110" s="37" t="str">
        <f t="shared" si="23"/>
        <v xml:space="preserve">  </v>
      </c>
      <c r="N110" s="37" t="str">
        <f t="shared" si="23"/>
        <v xml:space="preserve">  </v>
      </c>
      <c r="O110" s="37" t="str">
        <f t="shared" si="23"/>
        <v xml:space="preserve">  </v>
      </c>
      <c r="P110" s="37" t="str">
        <f t="shared" si="23"/>
        <v xml:space="preserve">  </v>
      </c>
      <c r="Q110" s="37" t="str">
        <f t="shared" si="23"/>
        <v xml:space="preserve">  </v>
      </c>
      <c r="R110" s="37" t="str">
        <f t="shared" si="23"/>
        <v xml:space="preserve">  </v>
      </c>
      <c r="S110" s="37" t="str">
        <f t="shared" si="23"/>
        <v xml:space="preserve">  </v>
      </c>
      <c r="T110" s="37" t="str">
        <f t="shared" si="23"/>
        <v xml:space="preserve">  </v>
      </c>
      <c r="U110" s="37" t="str">
        <f t="shared" si="23"/>
        <v xml:space="preserve">  </v>
      </c>
      <c r="V110" s="37" t="str">
        <f t="shared" si="23"/>
        <v xml:space="preserve">  </v>
      </c>
      <c r="W110" s="37" t="str">
        <f t="shared" si="23"/>
        <v xml:space="preserve">  </v>
      </c>
      <c r="X110" s="37" t="str">
        <f t="shared" si="23"/>
        <v xml:space="preserve">  </v>
      </c>
      <c r="Y110" s="37" t="str">
        <f t="shared" si="23"/>
        <v xml:space="preserve">  </v>
      </c>
      <c r="Z110" s="37" t="str">
        <f t="shared" si="23"/>
        <v xml:space="preserve">  </v>
      </c>
      <c r="AA110" s="37" t="str">
        <f t="shared" si="23"/>
        <v xml:space="preserve">  </v>
      </c>
      <c r="AB110" s="37" t="str">
        <f t="shared" si="23"/>
        <v xml:space="preserve">  </v>
      </c>
      <c r="AC110" s="37" t="str">
        <f t="shared" si="23"/>
        <v xml:space="preserve">  </v>
      </c>
      <c r="AD110" s="37" t="str">
        <f t="shared" si="23"/>
        <v xml:space="preserve">  </v>
      </c>
      <c r="AE110" s="37" t="str">
        <f t="shared" si="23"/>
        <v xml:space="preserve">  </v>
      </c>
      <c r="AF110" s="37" t="str">
        <f t="shared" si="22"/>
        <v xml:space="preserve">  </v>
      </c>
      <c r="AG110" s="37" t="str">
        <f t="shared" si="22"/>
        <v xml:space="preserve">  </v>
      </c>
      <c r="AH110" s="37" t="str">
        <f t="shared" si="22"/>
        <v xml:space="preserve">  </v>
      </c>
      <c r="AI110" s="37" t="str">
        <f t="shared" si="22"/>
        <v xml:space="preserve">  </v>
      </c>
      <c r="AJ110" s="37" t="str">
        <f t="shared" si="22"/>
        <v xml:space="preserve">  </v>
      </c>
      <c r="AK110" s="37" t="str">
        <f t="shared" si="22"/>
        <v xml:space="preserve">  </v>
      </c>
      <c r="AL110" s="37" t="str">
        <f t="shared" si="22"/>
        <v xml:space="preserve">  </v>
      </c>
      <c r="AM110" s="37" t="str">
        <f t="shared" si="22"/>
        <v xml:space="preserve">  </v>
      </c>
      <c r="AN110" s="37" t="str">
        <f t="shared" si="22"/>
        <v xml:space="preserve">  </v>
      </c>
      <c r="AO110" s="37" t="str">
        <f t="shared" si="22"/>
        <v xml:space="preserve">  </v>
      </c>
      <c r="AP110" s="37" t="str">
        <f t="shared" si="22"/>
        <v xml:space="preserve">  </v>
      </c>
      <c r="AQ110" s="212"/>
      <c r="AR110" s="212"/>
      <c r="AS110" s="212"/>
      <c r="AT110" s="212"/>
      <c r="AU110" s="212"/>
      <c r="AV110" s="212"/>
      <c r="AW110" s="212"/>
      <c r="BD110" s="247">
        <f t="shared" si="14"/>
        <v>0</v>
      </c>
      <c r="BE110" s="248">
        <f t="shared" si="15"/>
        <v>0</v>
      </c>
      <c r="BF110" s="249">
        <f t="shared" si="16"/>
        <v>0</v>
      </c>
      <c r="BG110" s="250">
        <f t="shared" si="17"/>
        <v>0</v>
      </c>
      <c r="BH110" s="251">
        <f t="shared" si="18"/>
        <v>0</v>
      </c>
      <c r="BI110" s="252">
        <f t="shared" si="19"/>
        <v>0</v>
      </c>
      <c r="BJ110" s="253" t="str">
        <f t="shared" si="13"/>
        <v>ปรับปรุง</v>
      </c>
      <c r="BK110" s="254">
        <f t="shared" si="20"/>
        <v>3</v>
      </c>
    </row>
    <row r="111" spans="1:63" ht="14.25" customHeight="1">
      <c r="A111" s="36">
        <f t="shared" si="11"/>
        <v>16</v>
      </c>
      <c r="B111" s="36" t="str">
        <f t="shared" si="11"/>
        <v xml:space="preserve">  </v>
      </c>
      <c r="C111" s="37" t="str">
        <f t="shared" si="23"/>
        <v xml:space="preserve">  </v>
      </c>
      <c r="D111" s="37" t="str">
        <f t="shared" si="23"/>
        <v xml:space="preserve">  </v>
      </c>
      <c r="E111" s="37" t="str">
        <f t="shared" si="23"/>
        <v xml:space="preserve">  </v>
      </c>
      <c r="F111" s="37" t="str">
        <f t="shared" si="23"/>
        <v xml:space="preserve">  </v>
      </c>
      <c r="G111" s="37" t="str">
        <f t="shared" si="23"/>
        <v xml:space="preserve">  </v>
      </c>
      <c r="H111" s="37" t="str">
        <f t="shared" si="23"/>
        <v xml:space="preserve">  </v>
      </c>
      <c r="I111" s="37" t="str">
        <f t="shared" si="23"/>
        <v xml:space="preserve">  </v>
      </c>
      <c r="J111" s="37" t="str">
        <f t="shared" si="23"/>
        <v xml:space="preserve">  </v>
      </c>
      <c r="K111" s="37" t="str">
        <f t="shared" si="23"/>
        <v xml:space="preserve">  </v>
      </c>
      <c r="L111" s="37" t="str">
        <f t="shared" si="23"/>
        <v xml:space="preserve">  </v>
      </c>
      <c r="M111" s="37" t="str">
        <f t="shared" si="23"/>
        <v xml:space="preserve">  </v>
      </c>
      <c r="N111" s="37" t="str">
        <f t="shared" si="23"/>
        <v xml:space="preserve">  </v>
      </c>
      <c r="O111" s="37" t="str">
        <f t="shared" si="23"/>
        <v xml:space="preserve">  </v>
      </c>
      <c r="P111" s="37" t="str">
        <f t="shared" si="23"/>
        <v xml:space="preserve">  </v>
      </c>
      <c r="Q111" s="37" t="str">
        <f t="shared" si="23"/>
        <v xml:space="preserve">  </v>
      </c>
      <c r="R111" s="37" t="str">
        <f t="shared" si="23"/>
        <v xml:space="preserve">  </v>
      </c>
      <c r="S111" s="37" t="str">
        <f t="shared" si="23"/>
        <v xml:space="preserve">  </v>
      </c>
      <c r="T111" s="37" t="str">
        <f t="shared" si="23"/>
        <v xml:space="preserve">  </v>
      </c>
      <c r="U111" s="37" t="str">
        <f t="shared" si="23"/>
        <v xml:space="preserve">  </v>
      </c>
      <c r="V111" s="37" t="str">
        <f t="shared" si="23"/>
        <v xml:space="preserve">  </v>
      </c>
      <c r="W111" s="37" t="str">
        <f t="shared" si="23"/>
        <v xml:space="preserve">  </v>
      </c>
      <c r="X111" s="37" t="str">
        <f t="shared" si="23"/>
        <v xml:space="preserve">  </v>
      </c>
      <c r="Y111" s="37" t="str">
        <f t="shared" si="23"/>
        <v xml:space="preserve">  </v>
      </c>
      <c r="Z111" s="37" t="str">
        <f t="shared" si="23"/>
        <v xml:space="preserve">  </v>
      </c>
      <c r="AA111" s="37" t="str">
        <f t="shared" si="23"/>
        <v xml:space="preserve">  </v>
      </c>
      <c r="AB111" s="37" t="str">
        <f t="shared" si="23"/>
        <v xml:space="preserve">  </v>
      </c>
      <c r="AC111" s="37" t="str">
        <f t="shared" si="23"/>
        <v xml:space="preserve">  </v>
      </c>
      <c r="AD111" s="37" t="str">
        <f t="shared" si="23"/>
        <v xml:space="preserve">  </v>
      </c>
      <c r="AE111" s="37" t="str">
        <f t="shared" si="23"/>
        <v xml:space="preserve">  </v>
      </c>
      <c r="AF111" s="37" t="str">
        <f t="shared" si="22"/>
        <v xml:space="preserve">  </v>
      </c>
      <c r="AG111" s="37" t="str">
        <f t="shared" si="22"/>
        <v xml:space="preserve">  </v>
      </c>
      <c r="AH111" s="37" t="str">
        <f t="shared" si="22"/>
        <v xml:space="preserve">  </v>
      </c>
      <c r="AI111" s="37" t="str">
        <f t="shared" si="22"/>
        <v xml:space="preserve">  </v>
      </c>
      <c r="AJ111" s="37" t="str">
        <f t="shared" si="22"/>
        <v xml:space="preserve">  </v>
      </c>
      <c r="AK111" s="37" t="str">
        <f t="shared" si="22"/>
        <v xml:space="preserve">  </v>
      </c>
      <c r="AL111" s="37" t="str">
        <f t="shared" si="22"/>
        <v xml:space="preserve">  </v>
      </c>
      <c r="AM111" s="37" t="str">
        <f t="shared" si="22"/>
        <v xml:space="preserve">  </v>
      </c>
      <c r="AN111" s="37" t="str">
        <f t="shared" si="22"/>
        <v xml:space="preserve">  </v>
      </c>
      <c r="AO111" s="37" t="str">
        <f t="shared" si="22"/>
        <v xml:space="preserve">  </v>
      </c>
      <c r="AP111" s="37" t="str">
        <f t="shared" si="22"/>
        <v xml:space="preserve">  </v>
      </c>
      <c r="AQ111" s="212"/>
      <c r="AR111" s="212"/>
      <c r="AS111" s="212"/>
      <c r="AT111" s="212"/>
      <c r="AU111" s="212"/>
      <c r="AV111" s="212"/>
      <c r="AW111" s="212"/>
      <c r="BD111" s="247">
        <f t="shared" si="14"/>
        <v>0</v>
      </c>
      <c r="BE111" s="248">
        <f t="shared" si="15"/>
        <v>0</v>
      </c>
      <c r="BF111" s="249">
        <f t="shared" si="16"/>
        <v>0</v>
      </c>
      <c r="BG111" s="250">
        <f t="shared" si="17"/>
        <v>0</v>
      </c>
      <c r="BH111" s="251">
        <f t="shared" si="18"/>
        <v>0</v>
      </c>
      <c r="BI111" s="252">
        <f t="shared" si="19"/>
        <v>0</v>
      </c>
      <c r="BJ111" s="253" t="str">
        <f t="shared" si="13"/>
        <v>ปรับปรุง</v>
      </c>
      <c r="BK111" s="254">
        <f t="shared" si="20"/>
        <v>3</v>
      </c>
    </row>
    <row r="112" spans="1:63" ht="14.25" customHeight="1">
      <c r="A112" s="36">
        <f t="shared" ref="A112:B127" si="24">IF(A25&lt;=0,"  ",A25)</f>
        <v>17</v>
      </c>
      <c r="B112" s="36" t="str">
        <f t="shared" si="24"/>
        <v xml:space="preserve">  </v>
      </c>
      <c r="C112" s="37" t="str">
        <f t="shared" si="23"/>
        <v xml:space="preserve">  </v>
      </c>
      <c r="D112" s="37" t="str">
        <f t="shared" si="23"/>
        <v xml:space="preserve">  </v>
      </c>
      <c r="E112" s="37" t="str">
        <f t="shared" si="23"/>
        <v xml:space="preserve">  </v>
      </c>
      <c r="F112" s="37" t="str">
        <f t="shared" si="23"/>
        <v xml:space="preserve">  </v>
      </c>
      <c r="G112" s="37" t="str">
        <f t="shared" si="23"/>
        <v xml:space="preserve">  </v>
      </c>
      <c r="H112" s="37" t="str">
        <f t="shared" si="23"/>
        <v xml:space="preserve">  </v>
      </c>
      <c r="I112" s="37" t="str">
        <f t="shared" si="23"/>
        <v xml:space="preserve">  </v>
      </c>
      <c r="J112" s="37" t="str">
        <f t="shared" si="23"/>
        <v xml:space="preserve">  </v>
      </c>
      <c r="K112" s="37" t="str">
        <f t="shared" si="23"/>
        <v xml:space="preserve">  </v>
      </c>
      <c r="L112" s="37" t="str">
        <f t="shared" si="23"/>
        <v xml:space="preserve">  </v>
      </c>
      <c r="M112" s="37" t="str">
        <f t="shared" si="23"/>
        <v xml:space="preserve">  </v>
      </c>
      <c r="N112" s="37" t="str">
        <f t="shared" si="23"/>
        <v xml:space="preserve">  </v>
      </c>
      <c r="O112" s="37" t="str">
        <f t="shared" si="23"/>
        <v xml:space="preserve">  </v>
      </c>
      <c r="P112" s="37" t="str">
        <f t="shared" si="23"/>
        <v xml:space="preserve">  </v>
      </c>
      <c r="Q112" s="37" t="str">
        <f t="shared" si="23"/>
        <v xml:space="preserve">  </v>
      </c>
      <c r="R112" s="37" t="str">
        <f t="shared" si="23"/>
        <v xml:space="preserve">  </v>
      </c>
      <c r="S112" s="37" t="str">
        <f t="shared" si="23"/>
        <v xml:space="preserve">  </v>
      </c>
      <c r="T112" s="37" t="str">
        <f t="shared" si="23"/>
        <v xml:space="preserve">  </v>
      </c>
      <c r="U112" s="37" t="str">
        <f t="shared" si="23"/>
        <v xml:space="preserve">  </v>
      </c>
      <c r="V112" s="37" t="str">
        <f t="shared" si="23"/>
        <v xml:space="preserve">  </v>
      </c>
      <c r="W112" s="37" t="str">
        <f t="shared" si="23"/>
        <v xml:space="preserve">  </v>
      </c>
      <c r="X112" s="37" t="str">
        <f t="shared" si="23"/>
        <v xml:space="preserve">  </v>
      </c>
      <c r="Y112" s="37" t="str">
        <f t="shared" si="23"/>
        <v xml:space="preserve">  </v>
      </c>
      <c r="Z112" s="37" t="str">
        <f t="shared" si="23"/>
        <v xml:space="preserve">  </v>
      </c>
      <c r="AA112" s="37" t="str">
        <f t="shared" si="23"/>
        <v xml:space="preserve">  </v>
      </c>
      <c r="AB112" s="37" t="str">
        <f t="shared" si="23"/>
        <v xml:space="preserve">  </v>
      </c>
      <c r="AC112" s="37" t="str">
        <f t="shared" si="23"/>
        <v xml:space="preserve">  </v>
      </c>
      <c r="AD112" s="37" t="str">
        <f t="shared" si="23"/>
        <v xml:space="preserve">  </v>
      </c>
      <c r="AE112" s="37" t="str">
        <f t="shared" si="23"/>
        <v xml:space="preserve">  </v>
      </c>
      <c r="AF112" s="37" t="str">
        <f t="shared" si="22"/>
        <v xml:space="preserve">  </v>
      </c>
      <c r="AG112" s="37" t="str">
        <f t="shared" si="22"/>
        <v xml:space="preserve">  </v>
      </c>
      <c r="AH112" s="37" t="str">
        <f t="shared" si="22"/>
        <v xml:space="preserve">  </v>
      </c>
      <c r="AI112" s="37" t="str">
        <f t="shared" si="22"/>
        <v xml:space="preserve">  </v>
      </c>
      <c r="AJ112" s="37" t="str">
        <f t="shared" si="22"/>
        <v xml:space="preserve">  </v>
      </c>
      <c r="AK112" s="37" t="str">
        <f t="shared" si="22"/>
        <v xml:space="preserve">  </v>
      </c>
      <c r="AL112" s="37" t="str">
        <f t="shared" si="22"/>
        <v xml:space="preserve">  </v>
      </c>
      <c r="AM112" s="37" t="str">
        <f t="shared" si="22"/>
        <v xml:space="preserve">  </v>
      </c>
      <c r="AN112" s="37" t="str">
        <f t="shared" si="22"/>
        <v xml:space="preserve">  </v>
      </c>
      <c r="AO112" s="37" t="str">
        <f t="shared" si="22"/>
        <v xml:space="preserve">  </v>
      </c>
      <c r="AP112" s="37" t="str">
        <f t="shared" si="22"/>
        <v xml:space="preserve">  </v>
      </c>
      <c r="AQ112" s="212"/>
      <c r="AR112" s="212"/>
      <c r="AS112" s="212"/>
      <c r="AT112" s="212"/>
      <c r="AU112" s="212"/>
      <c r="AV112" s="212"/>
      <c r="AW112" s="212"/>
      <c r="BD112" s="247">
        <f t="shared" si="14"/>
        <v>0</v>
      </c>
      <c r="BE112" s="248">
        <f t="shared" si="15"/>
        <v>0</v>
      </c>
      <c r="BF112" s="249">
        <f t="shared" si="16"/>
        <v>0</v>
      </c>
      <c r="BG112" s="250">
        <f t="shared" si="17"/>
        <v>0</v>
      </c>
      <c r="BH112" s="251">
        <f t="shared" si="18"/>
        <v>0</v>
      </c>
      <c r="BI112" s="252">
        <f t="shared" si="19"/>
        <v>0</v>
      </c>
      <c r="BJ112" s="253" t="str">
        <f t="shared" si="13"/>
        <v>ปรับปรุง</v>
      </c>
      <c r="BK112" s="254">
        <f t="shared" si="20"/>
        <v>3</v>
      </c>
    </row>
    <row r="113" spans="1:63" ht="14.25" customHeight="1">
      <c r="A113" s="36">
        <f t="shared" si="24"/>
        <v>18</v>
      </c>
      <c r="B113" s="36" t="str">
        <f t="shared" si="24"/>
        <v xml:space="preserve">  </v>
      </c>
      <c r="C113" s="37" t="str">
        <f t="shared" si="23"/>
        <v xml:space="preserve">  </v>
      </c>
      <c r="D113" s="37" t="str">
        <f t="shared" si="23"/>
        <v xml:space="preserve">  </v>
      </c>
      <c r="E113" s="37" t="str">
        <f t="shared" si="23"/>
        <v xml:space="preserve">  </v>
      </c>
      <c r="F113" s="37" t="str">
        <f t="shared" si="23"/>
        <v xml:space="preserve">  </v>
      </c>
      <c r="G113" s="37" t="str">
        <f t="shared" si="23"/>
        <v xml:space="preserve">  </v>
      </c>
      <c r="H113" s="37" t="str">
        <f t="shared" si="23"/>
        <v xml:space="preserve">  </v>
      </c>
      <c r="I113" s="37" t="str">
        <f t="shared" si="23"/>
        <v xml:space="preserve">  </v>
      </c>
      <c r="J113" s="37" t="str">
        <f t="shared" si="23"/>
        <v xml:space="preserve">  </v>
      </c>
      <c r="K113" s="37" t="str">
        <f t="shared" si="23"/>
        <v xml:space="preserve">  </v>
      </c>
      <c r="L113" s="37" t="str">
        <f t="shared" si="23"/>
        <v xml:space="preserve">  </v>
      </c>
      <c r="M113" s="37" t="str">
        <f t="shared" si="23"/>
        <v xml:space="preserve">  </v>
      </c>
      <c r="N113" s="37" t="str">
        <f t="shared" si="23"/>
        <v xml:space="preserve">  </v>
      </c>
      <c r="O113" s="37" t="str">
        <f t="shared" si="23"/>
        <v xml:space="preserve">  </v>
      </c>
      <c r="P113" s="37" t="str">
        <f t="shared" si="23"/>
        <v xml:space="preserve">  </v>
      </c>
      <c r="Q113" s="37" t="str">
        <f t="shared" si="23"/>
        <v xml:space="preserve">  </v>
      </c>
      <c r="R113" s="37" t="str">
        <f t="shared" si="23"/>
        <v xml:space="preserve">  </v>
      </c>
      <c r="S113" s="37" t="str">
        <f t="shared" si="23"/>
        <v xml:space="preserve">  </v>
      </c>
      <c r="T113" s="37" t="str">
        <f t="shared" si="23"/>
        <v xml:space="preserve">  </v>
      </c>
      <c r="U113" s="37" t="str">
        <f t="shared" si="23"/>
        <v xml:space="preserve">  </v>
      </c>
      <c r="V113" s="37" t="str">
        <f t="shared" si="23"/>
        <v xml:space="preserve">  </v>
      </c>
      <c r="W113" s="37" t="str">
        <f t="shared" si="23"/>
        <v xml:space="preserve">  </v>
      </c>
      <c r="X113" s="37" t="str">
        <f t="shared" si="23"/>
        <v xml:space="preserve">  </v>
      </c>
      <c r="Y113" s="37" t="str">
        <f t="shared" si="23"/>
        <v xml:space="preserve">  </v>
      </c>
      <c r="Z113" s="37" t="str">
        <f t="shared" si="23"/>
        <v xml:space="preserve">  </v>
      </c>
      <c r="AA113" s="37" t="str">
        <f>IF(AA26&lt;=0,"  ",IF(AA26=AA$7,AA$6,0))</f>
        <v xml:space="preserve">  </v>
      </c>
      <c r="AB113" s="37" t="str">
        <f>IF(AB26&lt;=0,"  ",IF(AB26=AB$7,AB$6,0))</f>
        <v xml:space="preserve">  </v>
      </c>
      <c r="AC113" s="37" t="str">
        <f>IF(AC26&lt;=0,"  ",IF(AC26=AC$7,AC$6,0))</f>
        <v xml:space="preserve">  </v>
      </c>
      <c r="AD113" s="37" t="str">
        <f>IF(AD26&lt;=0,"  ",IF(AD26=AD$7,AD$6,0))</f>
        <v xml:space="preserve">  </v>
      </c>
      <c r="AE113" s="37" t="str">
        <f>IF(AE26&lt;=0,"  ",IF(AE26=AE$7,AE$6,0))</f>
        <v xml:space="preserve">  </v>
      </c>
      <c r="AF113" s="37" t="str">
        <f t="shared" si="22"/>
        <v xml:space="preserve">  </v>
      </c>
      <c r="AG113" s="37" t="str">
        <f t="shared" si="22"/>
        <v xml:space="preserve">  </v>
      </c>
      <c r="AH113" s="37" t="str">
        <f t="shared" si="22"/>
        <v xml:space="preserve">  </v>
      </c>
      <c r="AI113" s="37" t="str">
        <f t="shared" si="22"/>
        <v xml:space="preserve">  </v>
      </c>
      <c r="AJ113" s="37" t="str">
        <f t="shared" si="22"/>
        <v xml:space="preserve">  </v>
      </c>
      <c r="AK113" s="37" t="str">
        <f t="shared" si="22"/>
        <v xml:space="preserve">  </v>
      </c>
      <c r="AL113" s="37" t="str">
        <f t="shared" si="22"/>
        <v xml:space="preserve">  </v>
      </c>
      <c r="AM113" s="37" t="str">
        <f t="shared" si="22"/>
        <v xml:space="preserve">  </v>
      </c>
      <c r="AN113" s="37" t="str">
        <f t="shared" si="22"/>
        <v xml:space="preserve">  </v>
      </c>
      <c r="AO113" s="37" t="str">
        <f t="shared" si="22"/>
        <v xml:space="preserve">  </v>
      </c>
      <c r="AP113" s="37" t="str">
        <f t="shared" si="22"/>
        <v xml:space="preserve">  </v>
      </c>
      <c r="AQ113" s="212"/>
      <c r="AR113" s="212"/>
      <c r="AS113" s="212"/>
      <c r="AT113" s="212"/>
      <c r="AU113" s="212"/>
      <c r="AV113" s="212"/>
      <c r="AW113" s="212"/>
      <c r="BD113" s="247">
        <f t="shared" si="14"/>
        <v>0</v>
      </c>
      <c r="BE113" s="248">
        <f t="shared" si="15"/>
        <v>0</v>
      </c>
      <c r="BF113" s="249">
        <f t="shared" si="16"/>
        <v>0</v>
      </c>
      <c r="BG113" s="250">
        <f t="shared" si="17"/>
        <v>0</v>
      </c>
      <c r="BH113" s="251">
        <f t="shared" si="18"/>
        <v>0</v>
      </c>
      <c r="BI113" s="252">
        <f t="shared" si="19"/>
        <v>0</v>
      </c>
      <c r="BJ113" s="253" t="str">
        <f t="shared" si="13"/>
        <v>ปรับปรุง</v>
      </c>
      <c r="BK113" s="254">
        <f t="shared" si="20"/>
        <v>3</v>
      </c>
    </row>
    <row r="114" spans="1:63" ht="14.25" customHeight="1">
      <c r="A114" s="36">
        <f t="shared" si="24"/>
        <v>19</v>
      </c>
      <c r="B114" s="36" t="str">
        <f t="shared" si="24"/>
        <v xml:space="preserve">  </v>
      </c>
      <c r="C114" s="37" t="str">
        <f t="shared" ref="C114:AE121" si="25">IF(C27&lt;=0,"  ",IF(C27=C$7,C$6,0))</f>
        <v xml:space="preserve">  </v>
      </c>
      <c r="D114" s="37" t="str">
        <f t="shared" si="25"/>
        <v xml:space="preserve">  </v>
      </c>
      <c r="E114" s="37" t="str">
        <f t="shared" si="25"/>
        <v xml:space="preserve">  </v>
      </c>
      <c r="F114" s="37" t="str">
        <f t="shared" si="25"/>
        <v xml:space="preserve">  </v>
      </c>
      <c r="G114" s="37" t="str">
        <f t="shared" si="25"/>
        <v xml:space="preserve">  </v>
      </c>
      <c r="H114" s="37" t="str">
        <f t="shared" si="25"/>
        <v xml:space="preserve">  </v>
      </c>
      <c r="I114" s="37" t="str">
        <f t="shared" si="25"/>
        <v xml:space="preserve">  </v>
      </c>
      <c r="J114" s="37" t="str">
        <f t="shared" si="25"/>
        <v xml:space="preserve">  </v>
      </c>
      <c r="K114" s="37" t="str">
        <f t="shared" si="25"/>
        <v xml:space="preserve">  </v>
      </c>
      <c r="L114" s="37" t="str">
        <f t="shared" si="25"/>
        <v xml:space="preserve">  </v>
      </c>
      <c r="M114" s="37" t="str">
        <f t="shared" si="25"/>
        <v xml:space="preserve">  </v>
      </c>
      <c r="N114" s="37" t="str">
        <f t="shared" si="25"/>
        <v xml:space="preserve">  </v>
      </c>
      <c r="O114" s="37" t="str">
        <f t="shared" si="25"/>
        <v xml:space="preserve">  </v>
      </c>
      <c r="P114" s="37" t="str">
        <f t="shared" si="25"/>
        <v xml:space="preserve">  </v>
      </c>
      <c r="Q114" s="37" t="str">
        <f t="shared" si="25"/>
        <v xml:space="preserve">  </v>
      </c>
      <c r="R114" s="37" t="str">
        <f t="shared" si="25"/>
        <v xml:space="preserve">  </v>
      </c>
      <c r="S114" s="37" t="str">
        <f t="shared" si="25"/>
        <v xml:space="preserve">  </v>
      </c>
      <c r="T114" s="37" t="str">
        <f t="shared" si="25"/>
        <v xml:space="preserve">  </v>
      </c>
      <c r="U114" s="37" t="str">
        <f t="shared" si="25"/>
        <v xml:space="preserve">  </v>
      </c>
      <c r="V114" s="37" t="str">
        <f t="shared" si="25"/>
        <v xml:space="preserve">  </v>
      </c>
      <c r="W114" s="37" t="str">
        <f t="shared" si="25"/>
        <v xml:space="preserve">  </v>
      </c>
      <c r="X114" s="37" t="str">
        <f t="shared" si="25"/>
        <v xml:space="preserve">  </v>
      </c>
      <c r="Y114" s="37" t="str">
        <f t="shared" si="25"/>
        <v xml:space="preserve">  </v>
      </c>
      <c r="Z114" s="37" t="str">
        <f t="shared" si="25"/>
        <v xml:space="preserve">  </v>
      </c>
      <c r="AA114" s="37" t="str">
        <f t="shared" si="25"/>
        <v xml:space="preserve">  </v>
      </c>
      <c r="AB114" s="37" t="str">
        <f t="shared" si="25"/>
        <v xml:space="preserve">  </v>
      </c>
      <c r="AC114" s="37" t="str">
        <f t="shared" si="25"/>
        <v xml:space="preserve">  </v>
      </c>
      <c r="AD114" s="37" t="str">
        <f t="shared" si="25"/>
        <v xml:space="preserve">  </v>
      </c>
      <c r="AE114" s="37" t="str">
        <f t="shared" si="25"/>
        <v xml:space="preserve">  </v>
      </c>
      <c r="AF114" s="37" t="str">
        <f t="shared" si="22"/>
        <v xml:space="preserve">  </v>
      </c>
      <c r="AG114" s="37" t="str">
        <f t="shared" si="22"/>
        <v xml:space="preserve">  </v>
      </c>
      <c r="AH114" s="37" t="str">
        <f t="shared" si="22"/>
        <v xml:space="preserve">  </v>
      </c>
      <c r="AI114" s="37" t="str">
        <f t="shared" si="22"/>
        <v xml:space="preserve">  </v>
      </c>
      <c r="AJ114" s="37" t="str">
        <f t="shared" si="22"/>
        <v xml:space="preserve">  </v>
      </c>
      <c r="AK114" s="37" t="str">
        <f t="shared" si="22"/>
        <v xml:space="preserve">  </v>
      </c>
      <c r="AL114" s="37" t="str">
        <f t="shared" si="22"/>
        <v xml:space="preserve">  </v>
      </c>
      <c r="AM114" s="37" t="str">
        <f t="shared" si="22"/>
        <v xml:space="preserve">  </v>
      </c>
      <c r="AN114" s="37" t="str">
        <f t="shared" si="22"/>
        <v xml:space="preserve">  </v>
      </c>
      <c r="AO114" s="37" t="str">
        <f t="shared" si="22"/>
        <v xml:space="preserve">  </v>
      </c>
      <c r="AP114" s="37" t="str">
        <f t="shared" si="22"/>
        <v xml:space="preserve">  </v>
      </c>
      <c r="AQ114" s="212"/>
      <c r="AR114" s="212"/>
      <c r="AS114" s="212"/>
      <c r="AT114" s="212"/>
      <c r="AU114" s="212"/>
      <c r="AV114" s="212"/>
      <c r="AW114" s="212"/>
      <c r="BD114" s="247">
        <f t="shared" si="14"/>
        <v>0</v>
      </c>
      <c r="BE114" s="248">
        <f t="shared" si="15"/>
        <v>0</v>
      </c>
      <c r="BF114" s="249">
        <f t="shared" si="16"/>
        <v>0</v>
      </c>
      <c r="BG114" s="250">
        <f t="shared" si="17"/>
        <v>0</v>
      </c>
      <c r="BH114" s="251">
        <f t="shared" si="18"/>
        <v>0</v>
      </c>
      <c r="BI114" s="252">
        <f t="shared" si="19"/>
        <v>0</v>
      </c>
      <c r="BJ114" s="253" t="str">
        <f t="shared" si="13"/>
        <v>ปรับปรุง</v>
      </c>
      <c r="BK114" s="254">
        <f t="shared" si="20"/>
        <v>3</v>
      </c>
    </row>
    <row r="115" spans="1:63" ht="14.25" customHeight="1">
      <c r="A115" s="36">
        <f t="shared" si="24"/>
        <v>20</v>
      </c>
      <c r="B115" s="36" t="str">
        <f t="shared" si="24"/>
        <v xml:space="preserve">  </v>
      </c>
      <c r="C115" s="37" t="str">
        <f t="shared" si="25"/>
        <v xml:space="preserve">  </v>
      </c>
      <c r="D115" s="37" t="str">
        <f t="shared" si="25"/>
        <v xml:space="preserve">  </v>
      </c>
      <c r="E115" s="37" t="str">
        <f t="shared" si="25"/>
        <v xml:space="preserve">  </v>
      </c>
      <c r="F115" s="37" t="str">
        <f t="shared" si="25"/>
        <v xml:space="preserve">  </v>
      </c>
      <c r="G115" s="37" t="str">
        <f t="shared" si="25"/>
        <v xml:space="preserve">  </v>
      </c>
      <c r="H115" s="37" t="str">
        <f t="shared" si="25"/>
        <v xml:space="preserve">  </v>
      </c>
      <c r="I115" s="37" t="str">
        <f t="shared" si="25"/>
        <v xml:space="preserve">  </v>
      </c>
      <c r="J115" s="37" t="str">
        <f t="shared" si="25"/>
        <v xml:space="preserve">  </v>
      </c>
      <c r="K115" s="37" t="str">
        <f t="shared" si="25"/>
        <v xml:space="preserve">  </v>
      </c>
      <c r="L115" s="37" t="str">
        <f t="shared" si="25"/>
        <v xml:space="preserve">  </v>
      </c>
      <c r="M115" s="37" t="str">
        <f t="shared" si="25"/>
        <v xml:space="preserve">  </v>
      </c>
      <c r="N115" s="37" t="str">
        <f t="shared" si="25"/>
        <v xml:space="preserve">  </v>
      </c>
      <c r="O115" s="37" t="str">
        <f t="shared" si="25"/>
        <v xml:space="preserve">  </v>
      </c>
      <c r="P115" s="37" t="str">
        <f t="shared" si="25"/>
        <v xml:space="preserve">  </v>
      </c>
      <c r="Q115" s="37" t="str">
        <f t="shared" si="25"/>
        <v xml:space="preserve">  </v>
      </c>
      <c r="R115" s="37" t="str">
        <f t="shared" si="25"/>
        <v xml:space="preserve">  </v>
      </c>
      <c r="S115" s="37" t="str">
        <f t="shared" si="25"/>
        <v xml:space="preserve">  </v>
      </c>
      <c r="T115" s="37" t="str">
        <f t="shared" si="25"/>
        <v xml:space="preserve">  </v>
      </c>
      <c r="U115" s="37" t="str">
        <f t="shared" si="25"/>
        <v xml:space="preserve">  </v>
      </c>
      <c r="V115" s="37" t="str">
        <f t="shared" si="25"/>
        <v xml:space="preserve">  </v>
      </c>
      <c r="W115" s="37" t="str">
        <f t="shared" si="25"/>
        <v xml:space="preserve">  </v>
      </c>
      <c r="X115" s="37" t="str">
        <f t="shared" si="25"/>
        <v xml:space="preserve">  </v>
      </c>
      <c r="Y115" s="37" t="str">
        <f t="shared" si="25"/>
        <v xml:space="preserve">  </v>
      </c>
      <c r="Z115" s="37" t="str">
        <f t="shared" si="25"/>
        <v xml:space="preserve">  </v>
      </c>
      <c r="AA115" s="37" t="str">
        <f t="shared" si="25"/>
        <v xml:space="preserve">  </v>
      </c>
      <c r="AB115" s="37" t="str">
        <f t="shared" si="25"/>
        <v xml:space="preserve">  </v>
      </c>
      <c r="AC115" s="37" t="str">
        <f t="shared" si="25"/>
        <v xml:space="preserve">  </v>
      </c>
      <c r="AD115" s="37" t="str">
        <f t="shared" si="25"/>
        <v xml:space="preserve">  </v>
      </c>
      <c r="AE115" s="37" t="str">
        <f t="shared" si="25"/>
        <v xml:space="preserve">  </v>
      </c>
      <c r="AF115" s="37" t="str">
        <f t="shared" si="22"/>
        <v xml:space="preserve">  </v>
      </c>
      <c r="AG115" s="37" t="str">
        <f t="shared" si="22"/>
        <v xml:space="preserve">  </v>
      </c>
      <c r="AH115" s="37" t="str">
        <f t="shared" si="22"/>
        <v xml:space="preserve">  </v>
      </c>
      <c r="AI115" s="37" t="str">
        <f t="shared" si="22"/>
        <v xml:space="preserve">  </v>
      </c>
      <c r="AJ115" s="37" t="str">
        <f t="shared" si="22"/>
        <v xml:space="preserve">  </v>
      </c>
      <c r="AK115" s="37" t="str">
        <f t="shared" si="22"/>
        <v xml:space="preserve">  </v>
      </c>
      <c r="AL115" s="37" t="str">
        <f t="shared" si="22"/>
        <v xml:space="preserve">  </v>
      </c>
      <c r="AM115" s="37" t="str">
        <f t="shared" si="22"/>
        <v xml:space="preserve">  </v>
      </c>
      <c r="AN115" s="37" t="str">
        <f t="shared" si="22"/>
        <v xml:space="preserve">  </v>
      </c>
      <c r="AO115" s="37" t="str">
        <f t="shared" si="22"/>
        <v xml:space="preserve">  </v>
      </c>
      <c r="AP115" s="37" t="str">
        <f t="shared" si="22"/>
        <v xml:space="preserve">  </v>
      </c>
      <c r="AQ115" s="212"/>
      <c r="AR115" s="212"/>
      <c r="AS115" s="212"/>
      <c r="AT115" s="212"/>
      <c r="AU115" s="212"/>
      <c r="AV115" s="212"/>
      <c r="AW115" s="212"/>
      <c r="BD115" s="247">
        <f t="shared" si="14"/>
        <v>0</v>
      </c>
      <c r="BE115" s="248">
        <f t="shared" si="15"/>
        <v>0</v>
      </c>
      <c r="BF115" s="249">
        <f t="shared" si="16"/>
        <v>0</v>
      </c>
      <c r="BG115" s="250">
        <f t="shared" si="17"/>
        <v>0</v>
      </c>
      <c r="BH115" s="251">
        <f t="shared" si="18"/>
        <v>0</v>
      </c>
      <c r="BI115" s="252">
        <f t="shared" si="19"/>
        <v>0</v>
      </c>
      <c r="BJ115" s="253" t="str">
        <f t="shared" si="13"/>
        <v>ปรับปรุง</v>
      </c>
      <c r="BK115" s="254">
        <f t="shared" si="20"/>
        <v>3</v>
      </c>
    </row>
    <row r="116" spans="1:63" ht="14.25" customHeight="1">
      <c r="A116" s="36">
        <f t="shared" si="24"/>
        <v>21</v>
      </c>
      <c r="B116" s="36" t="str">
        <f t="shared" si="24"/>
        <v xml:space="preserve">  </v>
      </c>
      <c r="C116" s="37" t="str">
        <f t="shared" si="25"/>
        <v xml:space="preserve">  </v>
      </c>
      <c r="D116" s="37" t="str">
        <f t="shared" si="25"/>
        <v xml:space="preserve">  </v>
      </c>
      <c r="E116" s="37" t="str">
        <f t="shared" si="25"/>
        <v xml:space="preserve">  </v>
      </c>
      <c r="F116" s="37" t="str">
        <f t="shared" si="25"/>
        <v xml:space="preserve">  </v>
      </c>
      <c r="G116" s="37" t="str">
        <f t="shared" si="25"/>
        <v xml:space="preserve">  </v>
      </c>
      <c r="H116" s="37" t="str">
        <f t="shared" si="25"/>
        <v xml:space="preserve">  </v>
      </c>
      <c r="I116" s="37" t="str">
        <f t="shared" si="25"/>
        <v xml:space="preserve">  </v>
      </c>
      <c r="J116" s="37" t="str">
        <f t="shared" si="25"/>
        <v xml:space="preserve">  </v>
      </c>
      <c r="K116" s="37" t="str">
        <f t="shared" si="25"/>
        <v xml:space="preserve">  </v>
      </c>
      <c r="L116" s="37" t="str">
        <f t="shared" si="25"/>
        <v xml:space="preserve">  </v>
      </c>
      <c r="M116" s="37" t="str">
        <f t="shared" si="25"/>
        <v xml:space="preserve">  </v>
      </c>
      <c r="N116" s="37" t="str">
        <f t="shared" si="25"/>
        <v xml:space="preserve">  </v>
      </c>
      <c r="O116" s="37" t="str">
        <f t="shared" si="25"/>
        <v xml:space="preserve">  </v>
      </c>
      <c r="P116" s="37" t="str">
        <f t="shared" si="25"/>
        <v xml:space="preserve">  </v>
      </c>
      <c r="Q116" s="37" t="str">
        <f t="shared" si="25"/>
        <v xml:space="preserve">  </v>
      </c>
      <c r="R116" s="37" t="str">
        <f t="shared" si="25"/>
        <v xml:space="preserve">  </v>
      </c>
      <c r="S116" s="37" t="str">
        <f t="shared" si="25"/>
        <v xml:space="preserve">  </v>
      </c>
      <c r="T116" s="37" t="str">
        <f t="shared" si="25"/>
        <v xml:space="preserve">  </v>
      </c>
      <c r="U116" s="37" t="str">
        <f t="shared" si="25"/>
        <v xml:space="preserve">  </v>
      </c>
      <c r="V116" s="37" t="str">
        <f t="shared" si="25"/>
        <v xml:space="preserve">  </v>
      </c>
      <c r="W116" s="37" t="str">
        <f t="shared" si="25"/>
        <v xml:space="preserve">  </v>
      </c>
      <c r="X116" s="37" t="str">
        <f t="shared" si="25"/>
        <v xml:space="preserve">  </v>
      </c>
      <c r="Y116" s="37" t="str">
        <f t="shared" si="25"/>
        <v xml:space="preserve">  </v>
      </c>
      <c r="Z116" s="37" t="str">
        <f t="shared" si="25"/>
        <v xml:space="preserve">  </v>
      </c>
      <c r="AA116" s="37" t="str">
        <f t="shared" si="25"/>
        <v xml:space="preserve">  </v>
      </c>
      <c r="AB116" s="37" t="str">
        <f t="shared" si="25"/>
        <v xml:space="preserve">  </v>
      </c>
      <c r="AC116" s="37" t="str">
        <f t="shared" si="25"/>
        <v xml:space="preserve">  </v>
      </c>
      <c r="AD116" s="37" t="str">
        <f t="shared" si="25"/>
        <v xml:space="preserve">  </v>
      </c>
      <c r="AE116" s="37" t="str">
        <f t="shared" si="25"/>
        <v xml:space="preserve">  </v>
      </c>
      <c r="AF116" s="37" t="str">
        <f t="shared" si="22"/>
        <v xml:space="preserve">  </v>
      </c>
      <c r="AG116" s="37" t="str">
        <f t="shared" si="22"/>
        <v xml:space="preserve">  </v>
      </c>
      <c r="AH116" s="37" t="str">
        <f t="shared" si="22"/>
        <v xml:space="preserve">  </v>
      </c>
      <c r="AI116" s="37" t="str">
        <f t="shared" si="22"/>
        <v xml:space="preserve">  </v>
      </c>
      <c r="AJ116" s="37" t="str">
        <f t="shared" si="22"/>
        <v xml:space="preserve">  </v>
      </c>
      <c r="AK116" s="37" t="str">
        <f t="shared" si="22"/>
        <v xml:space="preserve">  </v>
      </c>
      <c r="AL116" s="37" t="str">
        <f t="shared" si="22"/>
        <v xml:space="preserve">  </v>
      </c>
      <c r="AM116" s="37" t="str">
        <f t="shared" si="22"/>
        <v xml:space="preserve">  </v>
      </c>
      <c r="AN116" s="37" t="str">
        <f t="shared" si="22"/>
        <v xml:space="preserve">  </v>
      </c>
      <c r="AO116" s="37" t="str">
        <f t="shared" si="22"/>
        <v xml:space="preserve">  </v>
      </c>
      <c r="AP116" s="37" t="str">
        <f t="shared" si="22"/>
        <v xml:space="preserve">  </v>
      </c>
      <c r="AQ116" s="212"/>
      <c r="AR116" s="212"/>
      <c r="AS116" s="212"/>
      <c r="AT116" s="212"/>
      <c r="AU116" s="212"/>
      <c r="AV116" s="212"/>
      <c r="AW116" s="212"/>
      <c r="BD116" s="247">
        <f t="shared" si="14"/>
        <v>0</v>
      </c>
      <c r="BE116" s="248">
        <f t="shared" si="15"/>
        <v>0</v>
      </c>
      <c r="BF116" s="249">
        <f t="shared" si="16"/>
        <v>0</v>
      </c>
      <c r="BG116" s="250">
        <f t="shared" si="17"/>
        <v>0</v>
      </c>
      <c r="BH116" s="251">
        <f t="shared" si="18"/>
        <v>0</v>
      </c>
      <c r="BI116" s="252">
        <f t="shared" si="19"/>
        <v>0</v>
      </c>
      <c r="BJ116" s="253" t="str">
        <f t="shared" si="13"/>
        <v>ปรับปรุง</v>
      </c>
      <c r="BK116" s="254">
        <f t="shared" si="20"/>
        <v>3</v>
      </c>
    </row>
    <row r="117" spans="1:63" ht="14.25" customHeight="1">
      <c r="A117" s="36">
        <f t="shared" si="24"/>
        <v>22</v>
      </c>
      <c r="B117" s="36" t="str">
        <f t="shared" si="24"/>
        <v xml:space="preserve">  </v>
      </c>
      <c r="C117" s="37" t="str">
        <f t="shared" si="25"/>
        <v xml:space="preserve">  </v>
      </c>
      <c r="D117" s="37" t="str">
        <f t="shared" si="25"/>
        <v xml:space="preserve">  </v>
      </c>
      <c r="E117" s="37" t="str">
        <f t="shared" si="25"/>
        <v xml:space="preserve">  </v>
      </c>
      <c r="F117" s="37" t="str">
        <f t="shared" si="25"/>
        <v xml:space="preserve">  </v>
      </c>
      <c r="G117" s="37" t="str">
        <f t="shared" si="25"/>
        <v xml:space="preserve">  </v>
      </c>
      <c r="H117" s="37" t="str">
        <f t="shared" si="25"/>
        <v xml:space="preserve">  </v>
      </c>
      <c r="I117" s="37" t="str">
        <f t="shared" si="25"/>
        <v xml:space="preserve">  </v>
      </c>
      <c r="J117" s="37" t="str">
        <f t="shared" si="25"/>
        <v xml:space="preserve">  </v>
      </c>
      <c r="K117" s="37" t="str">
        <f t="shared" si="25"/>
        <v xml:space="preserve">  </v>
      </c>
      <c r="L117" s="37" t="str">
        <f t="shared" si="25"/>
        <v xml:space="preserve">  </v>
      </c>
      <c r="M117" s="37" t="str">
        <f t="shared" si="25"/>
        <v xml:space="preserve">  </v>
      </c>
      <c r="N117" s="37" t="str">
        <f t="shared" si="25"/>
        <v xml:space="preserve">  </v>
      </c>
      <c r="O117" s="37" t="str">
        <f t="shared" si="25"/>
        <v xml:space="preserve">  </v>
      </c>
      <c r="P117" s="37" t="str">
        <f t="shared" si="25"/>
        <v xml:space="preserve">  </v>
      </c>
      <c r="Q117" s="37" t="str">
        <f t="shared" si="25"/>
        <v xml:space="preserve">  </v>
      </c>
      <c r="R117" s="37" t="str">
        <f t="shared" si="25"/>
        <v xml:space="preserve">  </v>
      </c>
      <c r="S117" s="37" t="str">
        <f t="shared" si="25"/>
        <v xml:space="preserve">  </v>
      </c>
      <c r="T117" s="37" t="str">
        <f t="shared" si="25"/>
        <v xml:space="preserve">  </v>
      </c>
      <c r="U117" s="37" t="str">
        <f t="shared" si="25"/>
        <v xml:space="preserve">  </v>
      </c>
      <c r="V117" s="37" t="str">
        <f t="shared" si="25"/>
        <v xml:space="preserve">  </v>
      </c>
      <c r="W117" s="37" t="str">
        <f t="shared" si="25"/>
        <v xml:space="preserve">  </v>
      </c>
      <c r="X117" s="37" t="str">
        <f t="shared" si="25"/>
        <v xml:space="preserve">  </v>
      </c>
      <c r="Y117" s="37" t="str">
        <f t="shared" si="25"/>
        <v xml:space="preserve">  </v>
      </c>
      <c r="Z117" s="37" t="str">
        <f t="shared" si="25"/>
        <v xml:space="preserve">  </v>
      </c>
      <c r="AA117" s="37" t="str">
        <f t="shared" si="25"/>
        <v xml:space="preserve">  </v>
      </c>
      <c r="AB117" s="37" t="str">
        <f t="shared" si="25"/>
        <v xml:space="preserve">  </v>
      </c>
      <c r="AC117" s="37" t="str">
        <f t="shared" si="25"/>
        <v xml:space="preserve">  </v>
      </c>
      <c r="AD117" s="37" t="str">
        <f t="shared" si="25"/>
        <v xml:space="preserve">  </v>
      </c>
      <c r="AE117" s="37" t="str">
        <f t="shared" si="25"/>
        <v xml:space="preserve">  </v>
      </c>
      <c r="AF117" s="37" t="str">
        <f t="shared" ref="AF117:AP128" si="26">IF(AF30&lt;=0,"  ",IF(AF30=AF$7,AF$6,0))</f>
        <v xml:space="preserve">  </v>
      </c>
      <c r="AG117" s="37" t="str">
        <f t="shared" si="26"/>
        <v xml:space="preserve">  </v>
      </c>
      <c r="AH117" s="37" t="str">
        <f t="shared" si="26"/>
        <v xml:space="preserve">  </v>
      </c>
      <c r="AI117" s="37" t="str">
        <f t="shared" si="26"/>
        <v xml:space="preserve">  </v>
      </c>
      <c r="AJ117" s="37" t="str">
        <f t="shared" si="26"/>
        <v xml:space="preserve">  </v>
      </c>
      <c r="AK117" s="37" t="str">
        <f t="shared" si="26"/>
        <v xml:space="preserve">  </v>
      </c>
      <c r="AL117" s="37" t="str">
        <f t="shared" si="26"/>
        <v xml:space="preserve">  </v>
      </c>
      <c r="AM117" s="37" t="str">
        <f t="shared" si="26"/>
        <v xml:space="preserve">  </v>
      </c>
      <c r="AN117" s="37" t="str">
        <f t="shared" si="26"/>
        <v xml:space="preserve">  </v>
      </c>
      <c r="AO117" s="37" t="str">
        <f t="shared" si="26"/>
        <v xml:space="preserve">  </v>
      </c>
      <c r="AP117" s="37" t="str">
        <f t="shared" si="26"/>
        <v xml:space="preserve">  </v>
      </c>
      <c r="AQ117" s="212"/>
      <c r="AR117" s="212"/>
      <c r="AS117" s="212"/>
      <c r="AT117" s="212"/>
      <c r="AU117" s="212"/>
      <c r="AV117" s="212"/>
      <c r="AW117" s="212"/>
      <c r="BD117" s="247">
        <f t="shared" si="14"/>
        <v>0</v>
      </c>
      <c r="BE117" s="248">
        <f t="shared" si="15"/>
        <v>0</v>
      </c>
      <c r="BF117" s="249">
        <f t="shared" si="16"/>
        <v>0</v>
      </c>
      <c r="BG117" s="250">
        <f t="shared" si="17"/>
        <v>0</v>
      </c>
      <c r="BH117" s="251">
        <f t="shared" si="18"/>
        <v>0</v>
      </c>
      <c r="BI117" s="252">
        <f t="shared" si="19"/>
        <v>0</v>
      </c>
      <c r="BJ117" s="253" t="str">
        <f t="shared" si="13"/>
        <v>ปรับปรุง</v>
      </c>
      <c r="BK117" s="254">
        <f t="shared" si="20"/>
        <v>3</v>
      </c>
    </row>
    <row r="118" spans="1:63" ht="14.25" customHeight="1">
      <c r="A118" s="36">
        <f t="shared" si="24"/>
        <v>23</v>
      </c>
      <c r="B118" s="36" t="str">
        <f t="shared" si="24"/>
        <v xml:space="preserve">  </v>
      </c>
      <c r="C118" s="37" t="str">
        <f t="shared" si="25"/>
        <v xml:space="preserve">  </v>
      </c>
      <c r="D118" s="37" t="str">
        <f t="shared" si="25"/>
        <v xml:space="preserve">  </v>
      </c>
      <c r="E118" s="37" t="str">
        <f t="shared" si="25"/>
        <v xml:space="preserve">  </v>
      </c>
      <c r="F118" s="37" t="str">
        <f t="shared" si="25"/>
        <v xml:space="preserve">  </v>
      </c>
      <c r="G118" s="37" t="str">
        <f t="shared" si="25"/>
        <v xml:space="preserve">  </v>
      </c>
      <c r="H118" s="37" t="str">
        <f t="shared" si="25"/>
        <v xml:space="preserve">  </v>
      </c>
      <c r="I118" s="37" t="str">
        <f t="shared" si="25"/>
        <v xml:space="preserve">  </v>
      </c>
      <c r="J118" s="37" t="str">
        <f t="shared" si="25"/>
        <v xml:space="preserve">  </v>
      </c>
      <c r="K118" s="37" t="str">
        <f t="shared" si="25"/>
        <v xml:space="preserve">  </v>
      </c>
      <c r="L118" s="37" t="str">
        <f t="shared" si="25"/>
        <v xml:space="preserve">  </v>
      </c>
      <c r="M118" s="37" t="str">
        <f t="shared" si="25"/>
        <v xml:space="preserve">  </v>
      </c>
      <c r="N118" s="37" t="str">
        <f t="shared" si="25"/>
        <v xml:space="preserve">  </v>
      </c>
      <c r="O118" s="37" t="str">
        <f t="shared" si="25"/>
        <v xml:space="preserve">  </v>
      </c>
      <c r="P118" s="37" t="str">
        <f t="shared" si="25"/>
        <v xml:space="preserve">  </v>
      </c>
      <c r="Q118" s="37" t="str">
        <f t="shared" si="25"/>
        <v xml:space="preserve">  </v>
      </c>
      <c r="R118" s="37" t="str">
        <f t="shared" si="25"/>
        <v xml:space="preserve">  </v>
      </c>
      <c r="S118" s="37" t="str">
        <f t="shared" si="25"/>
        <v xml:space="preserve">  </v>
      </c>
      <c r="T118" s="37" t="str">
        <f t="shared" si="25"/>
        <v xml:space="preserve">  </v>
      </c>
      <c r="U118" s="37" t="str">
        <f t="shared" si="25"/>
        <v xml:space="preserve">  </v>
      </c>
      <c r="V118" s="37" t="str">
        <f t="shared" si="25"/>
        <v xml:space="preserve">  </v>
      </c>
      <c r="W118" s="37" t="str">
        <f t="shared" si="25"/>
        <v xml:space="preserve">  </v>
      </c>
      <c r="X118" s="37" t="str">
        <f t="shared" si="25"/>
        <v xml:space="preserve">  </v>
      </c>
      <c r="Y118" s="37" t="str">
        <f t="shared" si="25"/>
        <v xml:space="preserve">  </v>
      </c>
      <c r="Z118" s="37" t="str">
        <f t="shared" si="25"/>
        <v xml:space="preserve">  </v>
      </c>
      <c r="AA118" s="37" t="str">
        <f t="shared" si="25"/>
        <v xml:space="preserve">  </v>
      </c>
      <c r="AB118" s="37" t="str">
        <f t="shared" si="25"/>
        <v xml:space="preserve">  </v>
      </c>
      <c r="AC118" s="37" t="str">
        <f t="shared" si="25"/>
        <v xml:space="preserve">  </v>
      </c>
      <c r="AD118" s="37" t="str">
        <f t="shared" si="25"/>
        <v xml:space="preserve">  </v>
      </c>
      <c r="AE118" s="37" t="str">
        <f t="shared" si="25"/>
        <v xml:space="preserve">  </v>
      </c>
      <c r="AF118" s="37" t="str">
        <f t="shared" si="26"/>
        <v xml:space="preserve">  </v>
      </c>
      <c r="AG118" s="37" t="str">
        <f t="shared" si="26"/>
        <v xml:space="preserve">  </v>
      </c>
      <c r="AH118" s="37" t="str">
        <f t="shared" si="26"/>
        <v xml:space="preserve">  </v>
      </c>
      <c r="AI118" s="37" t="str">
        <f t="shared" si="26"/>
        <v xml:space="preserve">  </v>
      </c>
      <c r="AJ118" s="37" t="str">
        <f t="shared" si="26"/>
        <v xml:space="preserve">  </v>
      </c>
      <c r="AK118" s="37" t="str">
        <f t="shared" si="26"/>
        <v xml:space="preserve">  </v>
      </c>
      <c r="AL118" s="37" t="str">
        <f t="shared" si="26"/>
        <v xml:space="preserve">  </v>
      </c>
      <c r="AM118" s="37" t="str">
        <f t="shared" si="26"/>
        <v xml:space="preserve">  </v>
      </c>
      <c r="AN118" s="37" t="str">
        <f t="shared" si="26"/>
        <v xml:space="preserve">  </v>
      </c>
      <c r="AO118" s="37" t="str">
        <f t="shared" si="26"/>
        <v xml:space="preserve">  </v>
      </c>
      <c r="AP118" s="37" t="str">
        <f t="shared" si="26"/>
        <v xml:space="preserve">  </v>
      </c>
      <c r="AQ118" s="212"/>
      <c r="AR118" s="212"/>
      <c r="AS118" s="212"/>
      <c r="AT118" s="212"/>
      <c r="AU118" s="212"/>
      <c r="AV118" s="212"/>
      <c r="AW118" s="212"/>
      <c r="BD118" s="247">
        <f t="shared" si="14"/>
        <v>0</v>
      </c>
      <c r="BE118" s="248">
        <f t="shared" si="15"/>
        <v>0</v>
      </c>
      <c r="BF118" s="249">
        <f t="shared" si="16"/>
        <v>0</v>
      </c>
      <c r="BG118" s="250">
        <f t="shared" si="17"/>
        <v>0</v>
      </c>
      <c r="BH118" s="251">
        <f t="shared" si="18"/>
        <v>0</v>
      </c>
      <c r="BI118" s="252">
        <f t="shared" si="19"/>
        <v>0</v>
      </c>
      <c r="BJ118" s="253" t="str">
        <f t="shared" si="13"/>
        <v>ปรับปรุง</v>
      </c>
      <c r="BK118" s="254">
        <f t="shared" si="20"/>
        <v>3</v>
      </c>
    </row>
    <row r="119" spans="1:63" ht="14.25" customHeight="1">
      <c r="A119" s="36">
        <f t="shared" si="24"/>
        <v>24</v>
      </c>
      <c r="B119" s="36" t="str">
        <f t="shared" si="24"/>
        <v xml:space="preserve">  </v>
      </c>
      <c r="C119" s="37" t="str">
        <f t="shared" si="25"/>
        <v xml:space="preserve">  </v>
      </c>
      <c r="D119" s="37" t="str">
        <f t="shared" si="25"/>
        <v xml:space="preserve">  </v>
      </c>
      <c r="E119" s="37" t="str">
        <f t="shared" si="25"/>
        <v xml:space="preserve">  </v>
      </c>
      <c r="F119" s="37" t="str">
        <f t="shared" si="25"/>
        <v xml:space="preserve">  </v>
      </c>
      <c r="G119" s="37" t="str">
        <f t="shared" si="25"/>
        <v xml:space="preserve">  </v>
      </c>
      <c r="H119" s="37" t="str">
        <f t="shared" si="25"/>
        <v xml:space="preserve">  </v>
      </c>
      <c r="I119" s="37" t="str">
        <f t="shared" si="25"/>
        <v xml:space="preserve">  </v>
      </c>
      <c r="J119" s="37" t="str">
        <f t="shared" si="25"/>
        <v xml:space="preserve">  </v>
      </c>
      <c r="K119" s="37" t="str">
        <f t="shared" si="25"/>
        <v xml:space="preserve">  </v>
      </c>
      <c r="L119" s="37" t="str">
        <f t="shared" si="25"/>
        <v xml:space="preserve">  </v>
      </c>
      <c r="M119" s="37" t="str">
        <f t="shared" si="25"/>
        <v xml:space="preserve">  </v>
      </c>
      <c r="N119" s="37" t="str">
        <f t="shared" si="25"/>
        <v xml:space="preserve">  </v>
      </c>
      <c r="O119" s="37" t="str">
        <f t="shared" si="25"/>
        <v xml:space="preserve">  </v>
      </c>
      <c r="P119" s="37" t="str">
        <f t="shared" si="25"/>
        <v xml:space="preserve">  </v>
      </c>
      <c r="Q119" s="37" t="str">
        <f t="shared" si="25"/>
        <v xml:space="preserve">  </v>
      </c>
      <c r="R119" s="37" t="str">
        <f t="shared" si="25"/>
        <v xml:space="preserve">  </v>
      </c>
      <c r="S119" s="37" t="str">
        <f t="shared" si="25"/>
        <v xml:space="preserve">  </v>
      </c>
      <c r="T119" s="37" t="str">
        <f t="shared" si="25"/>
        <v xml:space="preserve">  </v>
      </c>
      <c r="U119" s="37" t="str">
        <f t="shared" si="25"/>
        <v xml:space="preserve">  </v>
      </c>
      <c r="V119" s="37" t="str">
        <f t="shared" si="25"/>
        <v xml:space="preserve">  </v>
      </c>
      <c r="W119" s="37" t="str">
        <f t="shared" si="25"/>
        <v xml:space="preserve">  </v>
      </c>
      <c r="X119" s="37" t="str">
        <f t="shared" si="25"/>
        <v xml:space="preserve">  </v>
      </c>
      <c r="Y119" s="37" t="str">
        <f t="shared" si="25"/>
        <v xml:space="preserve">  </v>
      </c>
      <c r="Z119" s="37" t="str">
        <f t="shared" si="25"/>
        <v xml:space="preserve">  </v>
      </c>
      <c r="AA119" s="37" t="str">
        <f t="shared" si="25"/>
        <v xml:space="preserve">  </v>
      </c>
      <c r="AB119" s="37" t="str">
        <f t="shared" si="25"/>
        <v xml:space="preserve">  </v>
      </c>
      <c r="AC119" s="37" t="str">
        <f t="shared" si="25"/>
        <v xml:space="preserve">  </v>
      </c>
      <c r="AD119" s="37" t="str">
        <f t="shared" si="25"/>
        <v xml:space="preserve">  </v>
      </c>
      <c r="AE119" s="37" t="str">
        <f t="shared" si="25"/>
        <v xml:space="preserve">  </v>
      </c>
      <c r="AF119" s="37" t="str">
        <f t="shared" si="26"/>
        <v xml:space="preserve">  </v>
      </c>
      <c r="AG119" s="37" t="str">
        <f t="shared" si="26"/>
        <v xml:space="preserve">  </v>
      </c>
      <c r="AH119" s="37" t="str">
        <f t="shared" si="26"/>
        <v xml:space="preserve">  </v>
      </c>
      <c r="AI119" s="37" t="str">
        <f t="shared" si="26"/>
        <v xml:space="preserve">  </v>
      </c>
      <c r="AJ119" s="37" t="str">
        <f t="shared" si="26"/>
        <v xml:space="preserve">  </v>
      </c>
      <c r="AK119" s="37" t="str">
        <f t="shared" si="26"/>
        <v xml:space="preserve">  </v>
      </c>
      <c r="AL119" s="37" t="str">
        <f t="shared" si="26"/>
        <v xml:space="preserve">  </v>
      </c>
      <c r="AM119" s="37" t="str">
        <f t="shared" si="26"/>
        <v xml:space="preserve">  </v>
      </c>
      <c r="AN119" s="37" t="str">
        <f t="shared" si="26"/>
        <v xml:space="preserve">  </v>
      </c>
      <c r="AO119" s="37" t="str">
        <f t="shared" si="26"/>
        <v xml:space="preserve">  </v>
      </c>
      <c r="AP119" s="37" t="str">
        <f t="shared" si="26"/>
        <v xml:space="preserve">  </v>
      </c>
      <c r="AQ119" s="212"/>
      <c r="AR119" s="212"/>
      <c r="AS119" s="212"/>
      <c r="AT119" s="212"/>
      <c r="AU119" s="212"/>
      <c r="AV119" s="212"/>
      <c r="AW119" s="212"/>
      <c r="BD119" s="247">
        <f t="shared" si="14"/>
        <v>0</v>
      </c>
      <c r="BE119" s="248">
        <f t="shared" si="15"/>
        <v>0</v>
      </c>
      <c r="BF119" s="249">
        <f t="shared" si="16"/>
        <v>0</v>
      </c>
      <c r="BG119" s="250">
        <f t="shared" si="17"/>
        <v>0</v>
      </c>
      <c r="BH119" s="251">
        <f t="shared" si="18"/>
        <v>0</v>
      </c>
      <c r="BI119" s="252">
        <f t="shared" si="19"/>
        <v>0</v>
      </c>
      <c r="BJ119" s="253" t="str">
        <f t="shared" si="13"/>
        <v>ปรับปรุง</v>
      </c>
      <c r="BK119" s="254">
        <f t="shared" si="20"/>
        <v>3</v>
      </c>
    </row>
    <row r="120" spans="1:63" ht="14.25" customHeight="1">
      <c r="A120" s="36">
        <f t="shared" si="24"/>
        <v>25</v>
      </c>
      <c r="B120" s="36" t="str">
        <f t="shared" si="24"/>
        <v xml:space="preserve">  </v>
      </c>
      <c r="C120" s="37" t="str">
        <f t="shared" si="25"/>
        <v xml:space="preserve">  </v>
      </c>
      <c r="D120" s="37" t="str">
        <f t="shared" si="25"/>
        <v xml:space="preserve">  </v>
      </c>
      <c r="E120" s="37" t="str">
        <f t="shared" si="25"/>
        <v xml:space="preserve">  </v>
      </c>
      <c r="F120" s="37" t="str">
        <f t="shared" si="25"/>
        <v xml:space="preserve">  </v>
      </c>
      <c r="G120" s="37" t="str">
        <f t="shared" si="25"/>
        <v xml:space="preserve">  </v>
      </c>
      <c r="H120" s="37" t="str">
        <f t="shared" si="25"/>
        <v xml:space="preserve">  </v>
      </c>
      <c r="I120" s="37" t="str">
        <f t="shared" si="25"/>
        <v xml:space="preserve">  </v>
      </c>
      <c r="J120" s="37" t="str">
        <f t="shared" si="25"/>
        <v xml:space="preserve">  </v>
      </c>
      <c r="K120" s="37" t="str">
        <f t="shared" si="25"/>
        <v xml:space="preserve">  </v>
      </c>
      <c r="L120" s="37" t="str">
        <f t="shared" si="25"/>
        <v xml:space="preserve">  </v>
      </c>
      <c r="M120" s="37" t="str">
        <f t="shared" si="25"/>
        <v xml:space="preserve">  </v>
      </c>
      <c r="N120" s="37" t="str">
        <f t="shared" si="25"/>
        <v xml:space="preserve">  </v>
      </c>
      <c r="O120" s="37" t="str">
        <f t="shared" si="25"/>
        <v xml:space="preserve">  </v>
      </c>
      <c r="P120" s="37" t="str">
        <f t="shared" si="25"/>
        <v xml:space="preserve">  </v>
      </c>
      <c r="Q120" s="37" t="str">
        <f t="shared" si="25"/>
        <v xml:space="preserve">  </v>
      </c>
      <c r="R120" s="37" t="str">
        <f t="shared" si="25"/>
        <v xml:space="preserve">  </v>
      </c>
      <c r="S120" s="37" t="str">
        <f t="shared" si="25"/>
        <v xml:space="preserve">  </v>
      </c>
      <c r="T120" s="37" t="str">
        <f t="shared" si="25"/>
        <v xml:space="preserve">  </v>
      </c>
      <c r="U120" s="37" t="str">
        <f t="shared" si="25"/>
        <v xml:space="preserve">  </v>
      </c>
      <c r="V120" s="37" t="str">
        <f t="shared" si="25"/>
        <v xml:space="preserve">  </v>
      </c>
      <c r="W120" s="37" t="str">
        <f t="shared" si="25"/>
        <v xml:space="preserve">  </v>
      </c>
      <c r="X120" s="37" t="str">
        <f t="shared" si="25"/>
        <v xml:space="preserve">  </v>
      </c>
      <c r="Y120" s="37" t="str">
        <f t="shared" si="25"/>
        <v xml:space="preserve">  </v>
      </c>
      <c r="Z120" s="37" t="str">
        <f t="shared" si="25"/>
        <v xml:space="preserve">  </v>
      </c>
      <c r="AA120" s="37" t="str">
        <f t="shared" si="25"/>
        <v xml:space="preserve">  </v>
      </c>
      <c r="AB120" s="37" t="str">
        <f t="shared" si="25"/>
        <v xml:space="preserve">  </v>
      </c>
      <c r="AC120" s="37" t="str">
        <f t="shared" si="25"/>
        <v xml:space="preserve">  </v>
      </c>
      <c r="AD120" s="37" t="str">
        <f t="shared" si="25"/>
        <v xml:space="preserve">  </v>
      </c>
      <c r="AE120" s="37" t="str">
        <f t="shared" si="25"/>
        <v xml:space="preserve">  </v>
      </c>
      <c r="AF120" s="37" t="str">
        <f t="shared" si="26"/>
        <v xml:space="preserve">  </v>
      </c>
      <c r="AG120" s="37" t="str">
        <f t="shared" si="26"/>
        <v xml:space="preserve">  </v>
      </c>
      <c r="AH120" s="37" t="str">
        <f t="shared" si="26"/>
        <v xml:space="preserve">  </v>
      </c>
      <c r="AI120" s="37" t="str">
        <f t="shared" si="26"/>
        <v xml:space="preserve">  </v>
      </c>
      <c r="AJ120" s="37" t="str">
        <f t="shared" si="26"/>
        <v xml:space="preserve">  </v>
      </c>
      <c r="AK120" s="37" t="str">
        <f t="shared" si="26"/>
        <v xml:space="preserve">  </v>
      </c>
      <c r="AL120" s="37" t="str">
        <f t="shared" si="26"/>
        <v xml:space="preserve">  </v>
      </c>
      <c r="AM120" s="37" t="str">
        <f t="shared" si="26"/>
        <v xml:space="preserve">  </v>
      </c>
      <c r="AN120" s="37" t="str">
        <f t="shared" si="26"/>
        <v xml:space="preserve">  </v>
      </c>
      <c r="AO120" s="37" t="str">
        <f t="shared" si="26"/>
        <v xml:space="preserve">  </v>
      </c>
      <c r="AP120" s="37" t="str">
        <f t="shared" si="26"/>
        <v xml:space="preserve">  </v>
      </c>
      <c r="AQ120" s="212"/>
      <c r="AR120" s="212"/>
      <c r="AS120" s="212"/>
      <c r="AT120" s="212"/>
      <c r="AU120" s="212"/>
      <c r="AV120" s="212"/>
      <c r="AW120" s="212"/>
      <c r="BD120" s="247">
        <f t="shared" si="14"/>
        <v>0</v>
      </c>
      <c r="BE120" s="248">
        <f t="shared" si="15"/>
        <v>0</v>
      </c>
      <c r="BF120" s="249">
        <f t="shared" si="16"/>
        <v>0</v>
      </c>
      <c r="BG120" s="250">
        <f t="shared" si="17"/>
        <v>0</v>
      </c>
      <c r="BH120" s="251">
        <f t="shared" si="18"/>
        <v>0</v>
      </c>
      <c r="BI120" s="252">
        <f t="shared" si="19"/>
        <v>0</v>
      </c>
      <c r="BJ120" s="253" t="str">
        <f t="shared" si="13"/>
        <v>ปรับปรุง</v>
      </c>
      <c r="BK120" s="254">
        <f t="shared" si="20"/>
        <v>3</v>
      </c>
    </row>
    <row r="121" spans="1:63" ht="14.25" customHeight="1">
      <c r="A121" s="36">
        <f t="shared" si="24"/>
        <v>26</v>
      </c>
      <c r="B121" s="36" t="str">
        <f t="shared" si="24"/>
        <v xml:space="preserve">  </v>
      </c>
      <c r="C121" s="37" t="str">
        <f t="shared" si="25"/>
        <v xml:space="preserve">  </v>
      </c>
      <c r="D121" s="37" t="str">
        <f t="shared" si="25"/>
        <v xml:space="preserve">  </v>
      </c>
      <c r="E121" s="37" t="str">
        <f t="shared" si="25"/>
        <v xml:space="preserve">  </v>
      </c>
      <c r="F121" s="37" t="str">
        <f t="shared" si="25"/>
        <v xml:space="preserve">  </v>
      </c>
      <c r="G121" s="37" t="str">
        <f t="shared" si="25"/>
        <v xml:space="preserve">  </v>
      </c>
      <c r="H121" s="37" t="str">
        <f t="shared" si="25"/>
        <v xml:space="preserve">  </v>
      </c>
      <c r="I121" s="37" t="str">
        <f t="shared" si="25"/>
        <v xml:space="preserve">  </v>
      </c>
      <c r="J121" s="37" t="str">
        <f t="shared" si="25"/>
        <v xml:space="preserve">  </v>
      </c>
      <c r="K121" s="37" t="str">
        <f t="shared" si="25"/>
        <v xml:space="preserve">  </v>
      </c>
      <c r="L121" s="37" t="str">
        <f t="shared" si="25"/>
        <v xml:space="preserve">  </v>
      </c>
      <c r="M121" s="37" t="str">
        <f t="shared" si="25"/>
        <v xml:space="preserve">  </v>
      </c>
      <c r="N121" s="37" t="str">
        <f t="shared" si="25"/>
        <v xml:space="preserve">  </v>
      </c>
      <c r="O121" s="37" t="str">
        <f t="shared" si="25"/>
        <v xml:space="preserve">  </v>
      </c>
      <c r="P121" s="37" t="str">
        <f t="shared" si="25"/>
        <v xml:space="preserve">  </v>
      </c>
      <c r="Q121" s="37" t="str">
        <f t="shared" si="25"/>
        <v xml:space="preserve">  </v>
      </c>
      <c r="R121" s="37" t="str">
        <f t="shared" si="25"/>
        <v xml:space="preserve">  </v>
      </c>
      <c r="S121" s="37" t="str">
        <f t="shared" si="25"/>
        <v xml:space="preserve">  </v>
      </c>
      <c r="T121" s="37" t="str">
        <f t="shared" si="25"/>
        <v xml:space="preserve">  </v>
      </c>
      <c r="U121" s="37" t="str">
        <f t="shared" si="25"/>
        <v xml:space="preserve">  </v>
      </c>
      <c r="V121" s="37" t="str">
        <f t="shared" si="25"/>
        <v xml:space="preserve">  </v>
      </c>
      <c r="W121" s="37" t="str">
        <f t="shared" si="25"/>
        <v xml:space="preserve">  </v>
      </c>
      <c r="X121" s="37" t="str">
        <f t="shared" si="25"/>
        <v xml:space="preserve">  </v>
      </c>
      <c r="Y121" s="37" t="str">
        <f t="shared" si="25"/>
        <v xml:space="preserve">  </v>
      </c>
      <c r="Z121" s="37" t="str">
        <f t="shared" si="25"/>
        <v xml:space="preserve">  </v>
      </c>
      <c r="AA121" s="37" t="str">
        <f>IF(AA34&lt;=0,"  ",IF(AA34=AA$7,AA$6,0))</f>
        <v xml:space="preserve">  </v>
      </c>
      <c r="AB121" s="37" t="str">
        <f>IF(AB34&lt;=0,"  ",IF(AB34=AB$7,AB$6,0))</f>
        <v xml:space="preserve">  </v>
      </c>
      <c r="AC121" s="37" t="str">
        <f>IF(AC34&lt;=0,"  ",IF(AC34=AC$7,AC$6,0))</f>
        <v xml:space="preserve">  </v>
      </c>
      <c r="AD121" s="37" t="str">
        <f>IF(AD34&lt;=0,"  ",IF(AD34=AD$7,AD$6,0))</f>
        <v xml:space="preserve">  </v>
      </c>
      <c r="AE121" s="37" t="str">
        <f>IF(AE34&lt;=0,"  ",IF(AE34=AE$7,AE$6,0))</f>
        <v xml:space="preserve">  </v>
      </c>
      <c r="AF121" s="37" t="str">
        <f t="shared" si="26"/>
        <v xml:space="preserve">  </v>
      </c>
      <c r="AG121" s="37" t="str">
        <f t="shared" si="26"/>
        <v xml:space="preserve">  </v>
      </c>
      <c r="AH121" s="37" t="str">
        <f t="shared" si="26"/>
        <v xml:space="preserve">  </v>
      </c>
      <c r="AI121" s="37" t="str">
        <f t="shared" si="26"/>
        <v xml:space="preserve">  </v>
      </c>
      <c r="AJ121" s="37" t="str">
        <f t="shared" si="26"/>
        <v xml:space="preserve">  </v>
      </c>
      <c r="AK121" s="37" t="str">
        <f t="shared" si="26"/>
        <v xml:space="preserve">  </v>
      </c>
      <c r="AL121" s="37" t="str">
        <f t="shared" si="26"/>
        <v xml:space="preserve">  </v>
      </c>
      <c r="AM121" s="37" t="str">
        <f t="shared" si="26"/>
        <v xml:space="preserve">  </v>
      </c>
      <c r="AN121" s="37" t="str">
        <f t="shared" si="26"/>
        <v xml:space="preserve">  </v>
      </c>
      <c r="AO121" s="37" t="str">
        <f t="shared" si="26"/>
        <v xml:space="preserve">  </v>
      </c>
      <c r="AP121" s="37" t="str">
        <f t="shared" si="26"/>
        <v xml:space="preserve">  </v>
      </c>
      <c r="AQ121" s="212"/>
      <c r="AR121" s="212"/>
      <c r="AS121" s="212"/>
      <c r="AT121" s="212"/>
      <c r="AU121" s="212"/>
      <c r="AV121" s="212"/>
      <c r="AW121" s="212"/>
      <c r="BD121" s="247">
        <f t="shared" si="14"/>
        <v>0</v>
      </c>
      <c r="BE121" s="248">
        <f t="shared" si="15"/>
        <v>0</v>
      </c>
      <c r="BF121" s="249">
        <f t="shared" si="16"/>
        <v>0</v>
      </c>
      <c r="BG121" s="250">
        <f t="shared" si="17"/>
        <v>0</v>
      </c>
      <c r="BH121" s="251">
        <f t="shared" si="18"/>
        <v>0</v>
      </c>
      <c r="BI121" s="252">
        <f t="shared" si="19"/>
        <v>0</v>
      </c>
      <c r="BJ121" s="253" t="str">
        <f t="shared" si="13"/>
        <v>ปรับปรุง</v>
      </c>
      <c r="BK121" s="254">
        <f t="shared" si="20"/>
        <v>3</v>
      </c>
    </row>
    <row r="122" spans="1:63" ht="14.25" customHeight="1">
      <c r="A122" s="36">
        <f t="shared" si="24"/>
        <v>27</v>
      </c>
      <c r="B122" s="36" t="str">
        <f t="shared" si="24"/>
        <v xml:space="preserve">  </v>
      </c>
      <c r="C122" s="37" t="str">
        <f t="shared" ref="C122:AE129" si="27">IF(C35&lt;=0,"  ",IF(C35=C$7,C$6,0))</f>
        <v xml:space="preserve">  </v>
      </c>
      <c r="D122" s="37" t="str">
        <f t="shared" si="27"/>
        <v xml:space="preserve">  </v>
      </c>
      <c r="E122" s="37" t="str">
        <f t="shared" si="27"/>
        <v xml:space="preserve">  </v>
      </c>
      <c r="F122" s="37" t="str">
        <f t="shared" si="27"/>
        <v xml:space="preserve">  </v>
      </c>
      <c r="G122" s="37" t="str">
        <f t="shared" si="27"/>
        <v xml:space="preserve">  </v>
      </c>
      <c r="H122" s="37" t="str">
        <f t="shared" si="27"/>
        <v xml:space="preserve">  </v>
      </c>
      <c r="I122" s="37" t="str">
        <f t="shared" si="27"/>
        <v xml:space="preserve">  </v>
      </c>
      <c r="J122" s="37" t="str">
        <f t="shared" si="27"/>
        <v xml:space="preserve">  </v>
      </c>
      <c r="K122" s="37" t="str">
        <f t="shared" si="27"/>
        <v xml:space="preserve">  </v>
      </c>
      <c r="L122" s="37" t="str">
        <f t="shared" si="27"/>
        <v xml:space="preserve">  </v>
      </c>
      <c r="M122" s="37" t="str">
        <f t="shared" si="27"/>
        <v xml:space="preserve">  </v>
      </c>
      <c r="N122" s="37" t="str">
        <f t="shared" si="27"/>
        <v xml:space="preserve">  </v>
      </c>
      <c r="O122" s="37" t="str">
        <f t="shared" si="27"/>
        <v xml:space="preserve">  </v>
      </c>
      <c r="P122" s="37" t="str">
        <f t="shared" si="27"/>
        <v xml:space="preserve">  </v>
      </c>
      <c r="Q122" s="37" t="str">
        <f t="shared" si="27"/>
        <v xml:space="preserve">  </v>
      </c>
      <c r="R122" s="37" t="str">
        <f t="shared" si="27"/>
        <v xml:space="preserve">  </v>
      </c>
      <c r="S122" s="37" t="str">
        <f t="shared" si="27"/>
        <v xml:space="preserve">  </v>
      </c>
      <c r="T122" s="37" t="str">
        <f t="shared" si="27"/>
        <v xml:space="preserve">  </v>
      </c>
      <c r="U122" s="37" t="str">
        <f t="shared" si="27"/>
        <v xml:space="preserve">  </v>
      </c>
      <c r="V122" s="37" t="str">
        <f t="shared" si="27"/>
        <v xml:space="preserve">  </v>
      </c>
      <c r="W122" s="37" t="str">
        <f t="shared" si="27"/>
        <v xml:space="preserve">  </v>
      </c>
      <c r="X122" s="37" t="str">
        <f t="shared" si="27"/>
        <v xml:space="preserve">  </v>
      </c>
      <c r="Y122" s="37" t="str">
        <f t="shared" si="27"/>
        <v xml:space="preserve">  </v>
      </c>
      <c r="Z122" s="37" t="str">
        <f t="shared" si="27"/>
        <v xml:space="preserve">  </v>
      </c>
      <c r="AA122" s="37" t="str">
        <f t="shared" si="27"/>
        <v xml:space="preserve">  </v>
      </c>
      <c r="AB122" s="37" t="str">
        <f t="shared" si="27"/>
        <v xml:space="preserve">  </v>
      </c>
      <c r="AC122" s="37" t="str">
        <f t="shared" si="27"/>
        <v xml:space="preserve">  </v>
      </c>
      <c r="AD122" s="37" t="str">
        <f t="shared" si="27"/>
        <v xml:space="preserve">  </v>
      </c>
      <c r="AE122" s="37" t="str">
        <f t="shared" si="27"/>
        <v xml:space="preserve">  </v>
      </c>
      <c r="AF122" s="37" t="str">
        <f t="shared" si="26"/>
        <v xml:space="preserve">  </v>
      </c>
      <c r="AG122" s="37" t="str">
        <f t="shared" si="26"/>
        <v xml:space="preserve">  </v>
      </c>
      <c r="AH122" s="37" t="str">
        <f t="shared" si="26"/>
        <v xml:space="preserve">  </v>
      </c>
      <c r="AI122" s="37" t="str">
        <f t="shared" si="26"/>
        <v xml:space="preserve">  </v>
      </c>
      <c r="AJ122" s="37" t="str">
        <f t="shared" si="26"/>
        <v xml:space="preserve">  </v>
      </c>
      <c r="AK122" s="37" t="str">
        <f t="shared" si="26"/>
        <v xml:space="preserve">  </v>
      </c>
      <c r="AL122" s="37" t="str">
        <f t="shared" si="26"/>
        <v xml:space="preserve">  </v>
      </c>
      <c r="AM122" s="37" t="str">
        <f t="shared" si="26"/>
        <v xml:space="preserve">  </v>
      </c>
      <c r="AN122" s="37" t="str">
        <f t="shared" si="26"/>
        <v xml:space="preserve">  </v>
      </c>
      <c r="AO122" s="37" t="str">
        <f t="shared" si="26"/>
        <v xml:space="preserve">  </v>
      </c>
      <c r="AP122" s="37" t="str">
        <f t="shared" si="26"/>
        <v xml:space="preserve">  </v>
      </c>
      <c r="AQ122" s="212"/>
      <c r="AR122" s="212"/>
      <c r="AS122" s="212"/>
      <c r="AT122" s="212"/>
      <c r="AU122" s="212"/>
      <c r="AV122" s="212"/>
      <c r="AW122" s="212"/>
      <c r="BD122" s="247">
        <f t="shared" si="14"/>
        <v>0</v>
      </c>
      <c r="BE122" s="248">
        <f t="shared" si="15"/>
        <v>0</v>
      </c>
      <c r="BF122" s="249">
        <f t="shared" si="16"/>
        <v>0</v>
      </c>
      <c r="BG122" s="250">
        <f t="shared" si="17"/>
        <v>0</v>
      </c>
      <c r="BH122" s="251">
        <f t="shared" si="18"/>
        <v>0</v>
      </c>
      <c r="BI122" s="252">
        <f t="shared" si="19"/>
        <v>0</v>
      </c>
      <c r="BJ122" s="253" t="str">
        <f t="shared" si="13"/>
        <v>ปรับปรุง</v>
      </c>
      <c r="BK122" s="254">
        <f t="shared" si="20"/>
        <v>3</v>
      </c>
    </row>
    <row r="123" spans="1:63" ht="14.25" customHeight="1">
      <c r="A123" s="36">
        <f t="shared" si="24"/>
        <v>28</v>
      </c>
      <c r="B123" s="36" t="str">
        <f t="shared" si="24"/>
        <v xml:space="preserve">  </v>
      </c>
      <c r="C123" s="37" t="str">
        <f t="shared" si="27"/>
        <v xml:space="preserve">  </v>
      </c>
      <c r="D123" s="37" t="str">
        <f t="shared" si="27"/>
        <v xml:space="preserve">  </v>
      </c>
      <c r="E123" s="37" t="str">
        <f t="shared" si="27"/>
        <v xml:space="preserve">  </v>
      </c>
      <c r="F123" s="37" t="str">
        <f t="shared" si="27"/>
        <v xml:space="preserve">  </v>
      </c>
      <c r="G123" s="37" t="str">
        <f t="shared" si="27"/>
        <v xml:space="preserve">  </v>
      </c>
      <c r="H123" s="37" t="str">
        <f t="shared" si="27"/>
        <v xml:space="preserve">  </v>
      </c>
      <c r="I123" s="37" t="str">
        <f t="shared" si="27"/>
        <v xml:space="preserve">  </v>
      </c>
      <c r="J123" s="37" t="str">
        <f t="shared" si="27"/>
        <v xml:space="preserve">  </v>
      </c>
      <c r="K123" s="37" t="str">
        <f t="shared" si="27"/>
        <v xml:space="preserve">  </v>
      </c>
      <c r="L123" s="37" t="str">
        <f t="shared" si="27"/>
        <v xml:space="preserve">  </v>
      </c>
      <c r="M123" s="37" t="str">
        <f t="shared" si="27"/>
        <v xml:space="preserve">  </v>
      </c>
      <c r="N123" s="37" t="str">
        <f t="shared" si="27"/>
        <v xml:space="preserve">  </v>
      </c>
      <c r="O123" s="37" t="str">
        <f t="shared" si="27"/>
        <v xml:space="preserve">  </v>
      </c>
      <c r="P123" s="37" t="str">
        <f t="shared" si="27"/>
        <v xml:space="preserve">  </v>
      </c>
      <c r="Q123" s="37" t="str">
        <f t="shared" si="27"/>
        <v xml:space="preserve">  </v>
      </c>
      <c r="R123" s="37" t="str">
        <f t="shared" si="27"/>
        <v xml:space="preserve">  </v>
      </c>
      <c r="S123" s="37" t="str">
        <f t="shared" si="27"/>
        <v xml:space="preserve">  </v>
      </c>
      <c r="T123" s="37" t="str">
        <f t="shared" si="27"/>
        <v xml:space="preserve">  </v>
      </c>
      <c r="U123" s="37" t="str">
        <f t="shared" si="27"/>
        <v xml:space="preserve">  </v>
      </c>
      <c r="V123" s="37" t="str">
        <f t="shared" si="27"/>
        <v xml:space="preserve">  </v>
      </c>
      <c r="W123" s="37" t="str">
        <f t="shared" si="27"/>
        <v xml:space="preserve">  </v>
      </c>
      <c r="X123" s="37" t="str">
        <f t="shared" si="27"/>
        <v xml:space="preserve">  </v>
      </c>
      <c r="Y123" s="37" t="str">
        <f t="shared" si="27"/>
        <v xml:space="preserve">  </v>
      </c>
      <c r="Z123" s="37" t="str">
        <f t="shared" si="27"/>
        <v xml:space="preserve">  </v>
      </c>
      <c r="AA123" s="37" t="str">
        <f t="shared" si="27"/>
        <v xml:space="preserve">  </v>
      </c>
      <c r="AB123" s="37" t="str">
        <f t="shared" si="27"/>
        <v xml:space="preserve">  </v>
      </c>
      <c r="AC123" s="37" t="str">
        <f t="shared" si="27"/>
        <v xml:space="preserve">  </v>
      </c>
      <c r="AD123" s="37" t="str">
        <f t="shared" si="27"/>
        <v xml:space="preserve">  </v>
      </c>
      <c r="AE123" s="37" t="str">
        <f t="shared" si="27"/>
        <v xml:space="preserve">  </v>
      </c>
      <c r="AF123" s="37" t="str">
        <f t="shared" si="26"/>
        <v xml:space="preserve">  </v>
      </c>
      <c r="AG123" s="37" t="str">
        <f t="shared" si="26"/>
        <v xml:space="preserve">  </v>
      </c>
      <c r="AH123" s="37" t="str">
        <f t="shared" si="26"/>
        <v xml:space="preserve">  </v>
      </c>
      <c r="AI123" s="37" t="str">
        <f t="shared" si="26"/>
        <v xml:space="preserve">  </v>
      </c>
      <c r="AJ123" s="37" t="str">
        <f t="shared" si="26"/>
        <v xml:space="preserve">  </v>
      </c>
      <c r="AK123" s="37" t="str">
        <f t="shared" si="26"/>
        <v xml:space="preserve">  </v>
      </c>
      <c r="AL123" s="37" t="str">
        <f t="shared" si="26"/>
        <v xml:space="preserve">  </v>
      </c>
      <c r="AM123" s="37" t="str">
        <f t="shared" si="26"/>
        <v xml:space="preserve">  </v>
      </c>
      <c r="AN123" s="37" t="str">
        <f t="shared" si="26"/>
        <v xml:space="preserve">  </v>
      </c>
      <c r="AO123" s="37" t="str">
        <f t="shared" si="26"/>
        <v xml:space="preserve">  </v>
      </c>
      <c r="AP123" s="37" t="str">
        <f t="shared" si="26"/>
        <v xml:space="preserve">  </v>
      </c>
      <c r="AQ123" s="212"/>
      <c r="AR123" s="212"/>
      <c r="AS123" s="212"/>
      <c r="AT123" s="212"/>
      <c r="AU123" s="212"/>
      <c r="AV123" s="212"/>
      <c r="AW123" s="212"/>
      <c r="BD123" s="247">
        <f t="shared" si="14"/>
        <v>0</v>
      </c>
      <c r="BE123" s="248">
        <f t="shared" si="15"/>
        <v>0</v>
      </c>
      <c r="BF123" s="249">
        <f t="shared" si="16"/>
        <v>0</v>
      </c>
      <c r="BG123" s="250">
        <f t="shared" si="17"/>
        <v>0</v>
      </c>
      <c r="BH123" s="251">
        <f t="shared" si="18"/>
        <v>0</v>
      </c>
      <c r="BI123" s="252">
        <f t="shared" si="19"/>
        <v>0</v>
      </c>
      <c r="BJ123" s="253" t="str">
        <f t="shared" si="13"/>
        <v>ปรับปรุง</v>
      </c>
      <c r="BK123" s="254">
        <f t="shared" si="20"/>
        <v>3</v>
      </c>
    </row>
    <row r="124" spans="1:63" ht="14.25" customHeight="1">
      <c r="A124" s="36">
        <f t="shared" si="24"/>
        <v>29</v>
      </c>
      <c r="B124" s="36" t="str">
        <f t="shared" si="24"/>
        <v xml:space="preserve">  </v>
      </c>
      <c r="C124" s="37" t="str">
        <f t="shared" si="27"/>
        <v xml:space="preserve">  </v>
      </c>
      <c r="D124" s="37" t="str">
        <f t="shared" si="27"/>
        <v xml:space="preserve">  </v>
      </c>
      <c r="E124" s="37" t="str">
        <f t="shared" si="27"/>
        <v xml:space="preserve">  </v>
      </c>
      <c r="F124" s="37" t="str">
        <f t="shared" si="27"/>
        <v xml:space="preserve">  </v>
      </c>
      <c r="G124" s="37" t="str">
        <f t="shared" si="27"/>
        <v xml:space="preserve">  </v>
      </c>
      <c r="H124" s="37" t="str">
        <f t="shared" si="27"/>
        <v xml:space="preserve">  </v>
      </c>
      <c r="I124" s="37" t="str">
        <f t="shared" si="27"/>
        <v xml:space="preserve">  </v>
      </c>
      <c r="J124" s="37" t="str">
        <f t="shared" si="27"/>
        <v xml:space="preserve">  </v>
      </c>
      <c r="K124" s="37" t="str">
        <f t="shared" si="27"/>
        <v xml:space="preserve">  </v>
      </c>
      <c r="L124" s="37" t="str">
        <f t="shared" si="27"/>
        <v xml:space="preserve">  </v>
      </c>
      <c r="M124" s="37" t="str">
        <f t="shared" si="27"/>
        <v xml:space="preserve">  </v>
      </c>
      <c r="N124" s="37" t="str">
        <f t="shared" si="27"/>
        <v xml:space="preserve">  </v>
      </c>
      <c r="O124" s="37" t="str">
        <f t="shared" si="27"/>
        <v xml:space="preserve">  </v>
      </c>
      <c r="P124" s="37" t="str">
        <f t="shared" si="27"/>
        <v xml:space="preserve">  </v>
      </c>
      <c r="Q124" s="37" t="str">
        <f t="shared" si="27"/>
        <v xml:space="preserve">  </v>
      </c>
      <c r="R124" s="37" t="str">
        <f t="shared" si="27"/>
        <v xml:space="preserve">  </v>
      </c>
      <c r="S124" s="37" t="str">
        <f t="shared" si="27"/>
        <v xml:space="preserve">  </v>
      </c>
      <c r="T124" s="37" t="str">
        <f t="shared" si="27"/>
        <v xml:space="preserve">  </v>
      </c>
      <c r="U124" s="37" t="str">
        <f t="shared" si="27"/>
        <v xml:space="preserve">  </v>
      </c>
      <c r="V124" s="37" t="str">
        <f t="shared" si="27"/>
        <v xml:space="preserve">  </v>
      </c>
      <c r="W124" s="37" t="str">
        <f t="shared" si="27"/>
        <v xml:space="preserve">  </v>
      </c>
      <c r="X124" s="37" t="str">
        <f t="shared" si="27"/>
        <v xml:space="preserve">  </v>
      </c>
      <c r="Y124" s="37" t="str">
        <f t="shared" si="27"/>
        <v xml:space="preserve">  </v>
      </c>
      <c r="Z124" s="37" t="str">
        <f t="shared" si="27"/>
        <v xml:space="preserve">  </v>
      </c>
      <c r="AA124" s="37" t="str">
        <f t="shared" si="27"/>
        <v xml:space="preserve">  </v>
      </c>
      <c r="AB124" s="37" t="str">
        <f t="shared" si="27"/>
        <v xml:space="preserve">  </v>
      </c>
      <c r="AC124" s="37" t="str">
        <f t="shared" si="27"/>
        <v xml:space="preserve">  </v>
      </c>
      <c r="AD124" s="37" t="str">
        <f t="shared" si="27"/>
        <v xml:space="preserve">  </v>
      </c>
      <c r="AE124" s="37" t="str">
        <f t="shared" si="27"/>
        <v xml:space="preserve">  </v>
      </c>
      <c r="AF124" s="37" t="str">
        <f t="shared" si="26"/>
        <v xml:space="preserve">  </v>
      </c>
      <c r="AG124" s="37" t="str">
        <f t="shared" si="26"/>
        <v xml:space="preserve">  </v>
      </c>
      <c r="AH124" s="37" t="str">
        <f t="shared" si="26"/>
        <v xml:space="preserve">  </v>
      </c>
      <c r="AI124" s="37" t="str">
        <f t="shared" si="26"/>
        <v xml:space="preserve">  </v>
      </c>
      <c r="AJ124" s="37" t="str">
        <f t="shared" si="26"/>
        <v xml:space="preserve">  </v>
      </c>
      <c r="AK124" s="37" t="str">
        <f t="shared" si="26"/>
        <v xml:space="preserve">  </v>
      </c>
      <c r="AL124" s="37" t="str">
        <f t="shared" si="26"/>
        <v xml:space="preserve">  </v>
      </c>
      <c r="AM124" s="37" t="str">
        <f t="shared" si="26"/>
        <v xml:space="preserve">  </v>
      </c>
      <c r="AN124" s="37" t="str">
        <f t="shared" si="26"/>
        <v xml:space="preserve">  </v>
      </c>
      <c r="AO124" s="37" t="str">
        <f t="shared" si="26"/>
        <v xml:space="preserve">  </v>
      </c>
      <c r="AP124" s="37" t="str">
        <f t="shared" si="26"/>
        <v xml:space="preserve">  </v>
      </c>
      <c r="AQ124" s="212"/>
      <c r="AR124" s="212"/>
      <c r="AS124" s="212"/>
      <c r="AT124" s="212"/>
      <c r="AU124" s="212"/>
      <c r="AV124" s="212"/>
      <c r="AW124" s="212"/>
      <c r="BD124" s="247">
        <f t="shared" si="14"/>
        <v>0</v>
      </c>
      <c r="BE124" s="248">
        <f t="shared" si="15"/>
        <v>0</v>
      </c>
      <c r="BF124" s="249">
        <f t="shared" si="16"/>
        <v>0</v>
      </c>
      <c r="BG124" s="250">
        <f t="shared" si="17"/>
        <v>0</v>
      </c>
      <c r="BH124" s="251">
        <f t="shared" si="18"/>
        <v>0</v>
      </c>
      <c r="BI124" s="252">
        <f t="shared" si="19"/>
        <v>0</v>
      </c>
      <c r="BJ124" s="253" t="str">
        <f t="shared" si="13"/>
        <v>ปรับปรุง</v>
      </c>
      <c r="BK124" s="254">
        <f t="shared" si="20"/>
        <v>3</v>
      </c>
    </row>
    <row r="125" spans="1:63" ht="14.25" customHeight="1">
      <c r="A125" s="36">
        <f t="shared" si="24"/>
        <v>30</v>
      </c>
      <c r="B125" s="36" t="str">
        <f t="shared" si="24"/>
        <v xml:space="preserve">  </v>
      </c>
      <c r="C125" s="37" t="str">
        <f t="shared" si="27"/>
        <v xml:space="preserve">  </v>
      </c>
      <c r="D125" s="37" t="str">
        <f t="shared" si="27"/>
        <v xml:space="preserve">  </v>
      </c>
      <c r="E125" s="37" t="str">
        <f t="shared" si="27"/>
        <v xml:space="preserve">  </v>
      </c>
      <c r="F125" s="37" t="str">
        <f t="shared" si="27"/>
        <v xml:space="preserve">  </v>
      </c>
      <c r="G125" s="37" t="str">
        <f t="shared" si="27"/>
        <v xml:space="preserve">  </v>
      </c>
      <c r="H125" s="37" t="str">
        <f t="shared" si="27"/>
        <v xml:space="preserve">  </v>
      </c>
      <c r="I125" s="37" t="str">
        <f t="shared" si="27"/>
        <v xml:space="preserve">  </v>
      </c>
      <c r="J125" s="37" t="str">
        <f t="shared" si="27"/>
        <v xml:space="preserve">  </v>
      </c>
      <c r="K125" s="37" t="str">
        <f t="shared" si="27"/>
        <v xml:space="preserve">  </v>
      </c>
      <c r="L125" s="37" t="str">
        <f t="shared" si="27"/>
        <v xml:space="preserve">  </v>
      </c>
      <c r="M125" s="37" t="str">
        <f t="shared" si="27"/>
        <v xml:space="preserve">  </v>
      </c>
      <c r="N125" s="37" t="str">
        <f t="shared" si="27"/>
        <v xml:space="preserve">  </v>
      </c>
      <c r="O125" s="37" t="str">
        <f t="shared" si="27"/>
        <v xml:space="preserve">  </v>
      </c>
      <c r="P125" s="37" t="str">
        <f t="shared" si="27"/>
        <v xml:space="preserve">  </v>
      </c>
      <c r="Q125" s="37" t="str">
        <f t="shared" si="27"/>
        <v xml:space="preserve">  </v>
      </c>
      <c r="R125" s="37" t="str">
        <f t="shared" si="27"/>
        <v xml:space="preserve">  </v>
      </c>
      <c r="S125" s="37" t="str">
        <f t="shared" si="27"/>
        <v xml:space="preserve">  </v>
      </c>
      <c r="T125" s="37" t="str">
        <f t="shared" si="27"/>
        <v xml:space="preserve">  </v>
      </c>
      <c r="U125" s="37" t="str">
        <f t="shared" si="27"/>
        <v xml:space="preserve">  </v>
      </c>
      <c r="V125" s="37" t="str">
        <f t="shared" si="27"/>
        <v xml:space="preserve">  </v>
      </c>
      <c r="W125" s="37" t="str">
        <f t="shared" si="27"/>
        <v xml:space="preserve">  </v>
      </c>
      <c r="X125" s="37" t="str">
        <f t="shared" si="27"/>
        <v xml:space="preserve">  </v>
      </c>
      <c r="Y125" s="37" t="str">
        <f t="shared" si="27"/>
        <v xml:space="preserve">  </v>
      </c>
      <c r="Z125" s="37" t="str">
        <f t="shared" si="27"/>
        <v xml:space="preserve">  </v>
      </c>
      <c r="AA125" s="37" t="str">
        <f t="shared" si="27"/>
        <v xml:space="preserve">  </v>
      </c>
      <c r="AB125" s="37" t="str">
        <f t="shared" si="27"/>
        <v xml:space="preserve">  </v>
      </c>
      <c r="AC125" s="37" t="str">
        <f t="shared" si="27"/>
        <v xml:space="preserve">  </v>
      </c>
      <c r="AD125" s="37" t="str">
        <f t="shared" si="27"/>
        <v xml:space="preserve">  </v>
      </c>
      <c r="AE125" s="37" t="str">
        <f t="shared" si="27"/>
        <v xml:space="preserve">  </v>
      </c>
      <c r="AF125" s="37" t="str">
        <f t="shared" si="26"/>
        <v xml:space="preserve">  </v>
      </c>
      <c r="AG125" s="37" t="str">
        <f t="shared" si="26"/>
        <v xml:space="preserve">  </v>
      </c>
      <c r="AH125" s="37" t="str">
        <f t="shared" si="26"/>
        <v xml:space="preserve">  </v>
      </c>
      <c r="AI125" s="37" t="str">
        <f t="shared" si="26"/>
        <v xml:space="preserve">  </v>
      </c>
      <c r="AJ125" s="37" t="str">
        <f t="shared" si="26"/>
        <v xml:space="preserve">  </v>
      </c>
      <c r="AK125" s="37" t="str">
        <f t="shared" si="26"/>
        <v xml:space="preserve">  </v>
      </c>
      <c r="AL125" s="37" t="str">
        <f t="shared" si="26"/>
        <v xml:space="preserve">  </v>
      </c>
      <c r="AM125" s="37" t="str">
        <f t="shared" si="26"/>
        <v xml:space="preserve">  </v>
      </c>
      <c r="AN125" s="37" t="str">
        <f t="shared" si="26"/>
        <v xml:space="preserve">  </v>
      </c>
      <c r="AO125" s="37" t="str">
        <f t="shared" si="26"/>
        <v xml:space="preserve">  </v>
      </c>
      <c r="AP125" s="37" t="str">
        <f t="shared" si="26"/>
        <v xml:space="preserve">  </v>
      </c>
      <c r="AQ125" s="212"/>
      <c r="AR125" s="212"/>
      <c r="AS125" s="212"/>
      <c r="AT125" s="212"/>
      <c r="AU125" s="212"/>
      <c r="AV125" s="212"/>
      <c r="AW125" s="212"/>
      <c r="BD125" s="247">
        <f t="shared" si="14"/>
        <v>0</v>
      </c>
      <c r="BE125" s="248">
        <f t="shared" si="15"/>
        <v>0</v>
      </c>
      <c r="BF125" s="249">
        <f t="shared" si="16"/>
        <v>0</v>
      </c>
      <c r="BG125" s="250">
        <f t="shared" si="17"/>
        <v>0</v>
      </c>
      <c r="BH125" s="251">
        <f t="shared" si="18"/>
        <v>0</v>
      </c>
      <c r="BI125" s="252">
        <f t="shared" si="19"/>
        <v>0</v>
      </c>
      <c r="BJ125" s="253" t="str">
        <f t="shared" si="13"/>
        <v>ปรับปรุง</v>
      </c>
      <c r="BK125" s="254">
        <f t="shared" si="20"/>
        <v>3</v>
      </c>
    </row>
    <row r="126" spans="1:63" ht="14.25" customHeight="1">
      <c r="A126" s="36">
        <f t="shared" si="24"/>
        <v>31</v>
      </c>
      <c r="B126" s="36" t="str">
        <f t="shared" si="24"/>
        <v xml:space="preserve">  </v>
      </c>
      <c r="C126" s="37" t="str">
        <f t="shared" si="27"/>
        <v xml:space="preserve">  </v>
      </c>
      <c r="D126" s="37" t="str">
        <f t="shared" si="27"/>
        <v xml:space="preserve">  </v>
      </c>
      <c r="E126" s="37" t="str">
        <f t="shared" si="27"/>
        <v xml:space="preserve">  </v>
      </c>
      <c r="F126" s="37" t="str">
        <f t="shared" si="27"/>
        <v xml:space="preserve">  </v>
      </c>
      <c r="G126" s="37" t="str">
        <f t="shared" si="27"/>
        <v xml:space="preserve">  </v>
      </c>
      <c r="H126" s="37" t="str">
        <f t="shared" si="27"/>
        <v xml:space="preserve">  </v>
      </c>
      <c r="I126" s="37" t="str">
        <f t="shared" si="27"/>
        <v xml:space="preserve">  </v>
      </c>
      <c r="J126" s="37" t="str">
        <f t="shared" si="27"/>
        <v xml:space="preserve">  </v>
      </c>
      <c r="K126" s="37" t="str">
        <f t="shared" si="27"/>
        <v xml:space="preserve">  </v>
      </c>
      <c r="L126" s="37" t="str">
        <f t="shared" si="27"/>
        <v xml:space="preserve">  </v>
      </c>
      <c r="M126" s="37" t="str">
        <f t="shared" si="27"/>
        <v xml:space="preserve">  </v>
      </c>
      <c r="N126" s="37" t="str">
        <f t="shared" si="27"/>
        <v xml:space="preserve">  </v>
      </c>
      <c r="O126" s="37" t="str">
        <f t="shared" si="27"/>
        <v xml:space="preserve">  </v>
      </c>
      <c r="P126" s="37" t="str">
        <f t="shared" si="27"/>
        <v xml:space="preserve">  </v>
      </c>
      <c r="Q126" s="37" t="str">
        <f t="shared" si="27"/>
        <v xml:space="preserve">  </v>
      </c>
      <c r="R126" s="37" t="str">
        <f t="shared" si="27"/>
        <v xml:space="preserve">  </v>
      </c>
      <c r="S126" s="37" t="str">
        <f t="shared" si="27"/>
        <v xml:space="preserve">  </v>
      </c>
      <c r="T126" s="37" t="str">
        <f t="shared" si="27"/>
        <v xml:space="preserve">  </v>
      </c>
      <c r="U126" s="37" t="str">
        <f t="shared" si="27"/>
        <v xml:space="preserve">  </v>
      </c>
      <c r="V126" s="37" t="str">
        <f t="shared" si="27"/>
        <v xml:space="preserve">  </v>
      </c>
      <c r="W126" s="37" t="str">
        <f t="shared" si="27"/>
        <v xml:space="preserve">  </v>
      </c>
      <c r="X126" s="37" t="str">
        <f t="shared" si="27"/>
        <v xml:space="preserve">  </v>
      </c>
      <c r="Y126" s="37" t="str">
        <f t="shared" si="27"/>
        <v xml:space="preserve">  </v>
      </c>
      <c r="Z126" s="37" t="str">
        <f t="shared" si="27"/>
        <v xml:space="preserve">  </v>
      </c>
      <c r="AA126" s="37" t="str">
        <f t="shared" si="27"/>
        <v xml:space="preserve">  </v>
      </c>
      <c r="AB126" s="37" t="str">
        <f t="shared" si="27"/>
        <v xml:space="preserve">  </v>
      </c>
      <c r="AC126" s="37" t="str">
        <f t="shared" si="27"/>
        <v xml:space="preserve">  </v>
      </c>
      <c r="AD126" s="37" t="str">
        <f t="shared" si="27"/>
        <v xml:space="preserve">  </v>
      </c>
      <c r="AE126" s="37" t="str">
        <f t="shared" si="27"/>
        <v xml:space="preserve">  </v>
      </c>
      <c r="AF126" s="37" t="str">
        <f t="shared" si="26"/>
        <v xml:space="preserve">  </v>
      </c>
      <c r="AG126" s="37" t="str">
        <f t="shared" si="26"/>
        <v xml:space="preserve">  </v>
      </c>
      <c r="AH126" s="37" t="str">
        <f t="shared" si="26"/>
        <v xml:space="preserve">  </v>
      </c>
      <c r="AI126" s="37" t="str">
        <f t="shared" si="26"/>
        <v xml:space="preserve">  </v>
      </c>
      <c r="AJ126" s="37" t="str">
        <f t="shared" si="26"/>
        <v xml:space="preserve">  </v>
      </c>
      <c r="AK126" s="37" t="str">
        <f t="shared" si="26"/>
        <v xml:space="preserve">  </v>
      </c>
      <c r="AL126" s="37" t="str">
        <f t="shared" si="26"/>
        <v xml:space="preserve">  </v>
      </c>
      <c r="AM126" s="37" t="str">
        <f t="shared" si="26"/>
        <v xml:space="preserve">  </v>
      </c>
      <c r="AN126" s="37" t="str">
        <f t="shared" si="26"/>
        <v xml:space="preserve">  </v>
      </c>
      <c r="AO126" s="37" t="str">
        <f t="shared" si="26"/>
        <v xml:space="preserve">  </v>
      </c>
      <c r="AP126" s="37" t="str">
        <f t="shared" si="26"/>
        <v xml:space="preserve">  </v>
      </c>
      <c r="AQ126" s="212"/>
      <c r="AR126" s="212"/>
      <c r="AS126" s="212"/>
      <c r="AT126" s="212"/>
      <c r="AU126" s="212"/>
      <c r="AV126" s="212"/>
      <c r="AW126" s="212"/>
      <c r="BD126" s="247">
        <f t="shared" si="14"/>
        <v>0</v>
      </c>
      <c r="BE126" s="248">
        <f t="shared" si="15"/>
        <v>0</v>
      </c>
      <c r="BF126" s="249">
        <f t="shared" si="16"/>
        <v>0</v>
      </c>
      <c r="BG126" s="250">
        <f t="shared" si="17"/>
        <v>0</v>
      </c>
      <c r="BH126" s="251">
        <f t="shared" si="18"/>
        <v>0</v>
      </c>
      <c r="BI126" s="252">
        <f t="shared" si="19"/>
        <v>0</v>
      </c>
      <c r="BJ126" s="253" t="str">
        <f t="shared" si="13"/>
        <v>ปรับปรุง</v>
      </c>
      <c r="BK126" s="254">
        <f t="shared" si="20"/>
        <v>3</v>
      </c>
    </row>
    <row r="127" spans="1:63" ht="14.25" customHeight="1">
      <c r="A127" s="36">
        <f t="shared" si="24"/>
        <v>32</v>
      </c>
      <c r="B127" s="36" t="str">
        <f t="shared" si="24"/>
        <v xml:space="preserve">  </v>
      </c>
      <c r="C127" s="37" t="str">
        <f t="shared" si="27"/>
        <v xml:space="preserve">  </v>
      </c>
      <c r="D127" s="37" t="str">
        <f t="shared" si="27"/>
        <v xml:space="preserve">  </v>
      </c>
      <c r="E127" s="37" t="str">
        <f t="shared" si="27"/>
        <v xml:space="preserve">  </v>
      </c>
      <c r="F127" s="37" t="str">
        <f t="shared" si="27"/>
        <v xml:space="preserve">  </v>
      </c>
      <c r="G127" s="37" t="str">
        <f t="shared" si="27"/>
        <v xml:space="preserve">  </v>
      </c>
      <c r="H127" s="37" t="str">
        <f t="shared" si="27"/>
        <v xml:space="preserve">  </v>
      </c>
      <c r="I127" s="37" t="str">
        <f t="shared" si="27"/>
        <v xml:space="preserve">  </v>
      </c>
      <c r="J127" s="37" t="str">
        <f t="shared" si="27"/>
        <v xml:space="preserve">  </v>
      </c>
      <c r="K127" s="37" t="str">
        <f t="shared" si="27"/>
        <v xml:space="preserve">  </v>
      </c>
      <c r="L127" s="37" t="str">
        <f t="shared" si="27"/>
        <v xml:space="preserve">  </v>
      </c>
      <c r="M127" s="37" t="str">
        <f t="shared" si="27"/>
        <v xml:space="preserve">  </v>
      </c>
      <c r="N127" s="37" t="str">
        <f t="shared" si="27"/>
        <v xml:space="preserve">  </v>
      </c>
      <c r="O127" s="37" t="str">
        <f t="shared" si="27"/>
        <v xml:space="preserve">  </v>
      </c>
      <c r="P127" s="37" t="str">
        <f t="shared" si="27"/>
        <v xml:space="preserve">  </v>
      </c>
      <c r="Q127" s="37" t="str">
        <f t="shared" si="27"/>
        <v xml:space="preserve">  </v>
      </c>
      <c r="R127" s="37" t="str">
        <f t="shared" si="27"/>
        <v xml:space="preserve">  </v>
      </c>
      <c r="S127" s="37" t="str">
        <f t="shared" si="27"/>
        <v xml:space="preserve">  </v>
      </c>
      <c r="T127" s="37" t="str">
        <f t="shared" si="27"/>
        <v xml:space="preserve">  </v>
      </c>
      <c r="U127" s="37" t="str">
        <f t="shared" si="27"/>
        <v xml:space="preserve">  </v>
      </c>
      <c r="V127" s="37" t="str">
        <f t="shared" si="27"/>
        <v xml:space="preserve">  </v>
      </c>
      <c r="W127" s="37" t="str">
        <f t="shared" si="27"/>
        <v xml:space="preserve">  </v>
      </c>
      <c r="X127" s="37" t="str">
        <f t="shared" si="27"/>
        <v xml:space="preserve">  </v>
      </c>
      <c r="Y127" s="37" t="str">
        <f t="shared" si="27"/>
        <v xml:space="preserve">  </v>
      </c>
      <c r="Z127" s="37" t="str">
        <f t="shared" si="27"/>
        <v xml:space="preserve">  </v>
      </c>
      <c r="AA127" s="37" t="str">
        <f t="shared" si="27"/>
        <v xml:space="preserve">  </v>
      </c>
      <c r="AB127" s="37" t="str">
        <f t="shared" si="27"/>
        <v xml:space="preserve">  </v>
      </c>
      <c r="AC127" s="37" t="str">
        <f t="shared" si="27"/>
        <v xml:space="preserve">  </v>
      </c>
      <c r="AD127" s="37" t="str">
        <f t="shared" si="27"/>
        <v xml:space="preserve">  </v>
      </c>
      <c r="AE127" s="37" t="str">
        <f t="shared" si="27"/>
        <v xml:space="preserve">  </v>
      </c>
      <c r="AF127" s="37" t="str">
        <f t="shared" si="26"/>
        <v xml:space="preserve">  </v>
      </c>
      <c r="AG127" s="37" t="str">
        <f t="shared" si="26"/>
        <v xml:space="preserve">  </v>
      </c>
      <c r="AH127" s="37" t="str">
        <f t="shared" si="26"/>
        <v xml:space="preserve">  </v>
      </c>
      <c r="AI127" s="37" t="str">
        <f t="shared" si="26"/>
        <v xml:space="preserve">  </v>
      </c>
      <c r="AJ127" s="37" t="str">
        <f t="shared" si="26"/>
        <v xml:space="preserve">  </v>
      </c>
      <c r="AK127" s="37" t="str">
        <f t="shared" si="26"/>
        <v xml:space="preserve">  </v>
      </c>
      <c r="AL127" s="37" t="str">
        <f t="shared" si="26"/>
        <v xml:space="preserve">  </v>
      </c>
      <c r="AM127" s="37" t="str">
        <f t="shared" si="26"/>
        <v xml:space="preserve">  </v>
      </c>
      <c r="AN127" s="37" t="str">
        <f t="shared" si="26"/>
        <v xml:space="preserve">  </v>
      </c>
      <c r="AO127" s="37" t="str">
        <f t="shared" si="26"/>
        <v xml:space="preserve">  </v>
      </c>
      <c r="AP127" s="37" t="str">
        <f t="shared" si="26"/>
        <v xml:space="preserve">  </v>
      </c>
      <c r="AQ127" s="212"/>
      <c r="AR127" s="212"/>
      <c r="AS127" s="212"/>
      <c r="AT127" s="212"/>
      <c r="AU127" s="212"/>
      <c r="AV127" s="212"/>
      <c r="AW127" s="212"/>
      <c r="BD127" s="247">
        <f t="shared" si="14"/>
        <v>0</v>
      </c>
      <c r="BE127" s="248">
        <f t="shared" si="15"/>
        <v>0</v>
      </c>
      <c r="BF127" s="249">
        <f t="shared" si="16"/>
        <v>0</v>
      </c>
      <c r="BG127" s="250">
        <f t="shared" si="17"/>
        <v>0</v>
      </c>
      <c r="BH127" s="251">
        <f t="shared" si="18"/>
        <v>0</v>
      </c>
      <c r="BI127" s="252">
        <f t="shared" si="19"/>
        <v>0</v>
      </c>
      <c r="BJ127" s="253" t="str">
        <f t="shared" si="13"/>
        <v>ปรับปรุง</v>
      </c>
      <c r="BK127" s="254">
        <f t="shared" si="20"/>
        <v>3</v>
      </c>
    </row>
    <row r="128" spans="1:63" ht="14.25" customHeight="1">
      <c r="A128" s="36">
        <f t="shared" ref="A128:B143" si="28">IF(A41&lt;=0,"  ",A41)</f>
        <v>33</v>
      </c>
      <c r="B128" s="36" t="str">
        <f t="shared" si="28"/>
        <v xml:space="preserve">  </v>
      </c>
      <c r="C128" s="37" t="str">
        <f t="shared" si="27"/>
        <v xml:space="preserve">  </v>
      </c>
      <c r="D128" s="37" t="str">
        <f t="shared" si="27"/>
        <v xml:space="preserve">  </v>
      </c>
      <c r="E128" s="37" t="str">
        <f t="shared" si="27"/>
        <v xml:space="preserve">  </v>
      </c>
      <c r="F128" s="37" t="str">
        <f t="shared" si="27"/>
        <v xml:space="preserve">  </v>
      </c>
      <c r="G128" s="37" t="str">
        <f t="shared" si="27"/>
        <v xml:space="preserve">  </v>
      </c>
      <c r="H128" s="37" t="str">
        <f t="shared" si="27"/>
        <v xml:space="preserve">  </v>
      </c>
      <c r="I128" s="37" t="str">
        <f t="shared" si="27"/>
        <v xml:space="preserve">  </v>
      </c>
      <c r="J128" s="37" t="str">
        <f t="shared" si="27"/>
        <v xml:space="preserve">  </v>
      </c>
      <c r="K128" s="37" t="str">
        <f t="shared" si="27"/>
        <v xml:space="preserve">  </v>
      </c>
      <c r="L128" s="37" t="str">
        <f t="shared" si="27"/>
        <v xml:space="preserve">  </v>
      </c>
      <c r="M128" s="37" t="str">
        <f t="shared" si="27"/>
        <v xml:space="preserve">  </v>
      </c>
      <c r="N128" s="37" t="str">
        <f t="shared" si="27"/>
        <v xml:space="preserve">  </v>
      </c>
      <c r="O128" s="37" t="str">
        <f t="shared" si="27"/>
        <v xml:space="preserve">  </v>
      </c>
      <c r="P128" s="37" t="str">
        <f t="shared" si="27"/>
        <v xml:space="preserve">  </v>
      </c>
      <c r="Q128" s="37" t="str">
        <f t="shared" si="27"/>
        <v xml:space="preserve">  </v>
      </c>
      <c r="R128" s="37" t="str">
        <f t="shared" si="27"/>
        <v xml:space="preserve">  </v>
      </c>
      <c r="S128" s="37" t="str">
        <f t="shared" si="27"/>
        <v xml:space="preserve">  </v>
      </c>
      <c r="T128" s="37" t="str">
        <f t="shared" si="27"/>
        <v xml:space="preserve">  </v>
      </c>
      <c r="U128" s="37" t="str">
        <f t="shared" si="27"/>
        <v xml:space="preserve">  </v>
      </c>
      <c r="V128" s="37" t="str">
        <f t="shared" si="27"/>
        <v xml:space="preserve">  </v>
      </c>
      <c r="W128" s="37" t="str">
        <f t="shared" si="27"/>
        <v xml:space="preserve">  </v>
      </c>
      <c r="X128" s="37" t="str">
        <f t="shared" si="27"/>
        <v xml:space="preserve">  </v>
      </c>
      <c r="Y128" s="37" t="str">
        <f t="shared" si="27"/>
        <v xml:space="preserve">  </v>
      </c>
      <c r="Z128" s="37" t="str">
        <f t="shared" si="27"/>
        <v xml:space="preserve">  </v>
      </c>
      <c r="AA128" s="37" t="str">
        <f t="shared" si="27"/>
        <v xml:space="preserve">  </v>
      </c>
      <c r="AB128" s="37" t="str">
        <f t="shared" si="27"/>
        <v xml:space="preserve">  </v>
      </c>
      <c r="AC128" s="37" t="str">
        <f t="shared" si="27"/>
        <v xml:space="preserve">  </v>
      </c>
      <c r="AD128" s="37" t="str">
        <f t="shared" si="27"/>
        <v xml:space="preserve">  </v>
      </c>
      <c r="AE128" s="37" t="str">
        <f t="shared" si="27"/>
        <v xml:space="preserve">  </v>
      </c>
      <c r="AF128" s="37" t="str">
        <f t="shared" si="26"/>
        <v xml:space="preserve">  </v>
      </c>
      <c r="AG128" s="37" t="str">
        <f t="shared" si="26"/>
        <v xml:space="preserve">  </v>
      </c>
      <c r="AH128" s="37" t="str">
        <f t="shared" si="26"/>
        <v xml:space="preserve">  </v>
      </c>
      <c r="AI128" s="37" t="str">
        <f t="shared" si="26"/>
        <v xml:space="preserve">  </v>
      </c>
      <c r="AJ128" s="37" t="str">
        <f t="shared" si="26"/>
        <v xml:space="preserve">  </v>
      </c>
      <c r="AK128" s="37" t="str">
        <f t="shared" si="26"/>
        <v xml:space="preserve">  </v>
      </c>
      <c r="AL128" s="37" t="str">
        <f t="shared" si="26"/>
        <v xml:space="preserve">  </v>
      </c>
      <c r="AM128" s="37" t="str">
        <f t="shared" si="26"/>
        <v xml:space="preserve">  </v>
      </c>
      <c r="AN128" s="37" t="str">
        <f t="shared" si="26"/>
        <v xml:space="preserve">  </v>
      </c>
      <c r="AO128" s="37" t="str">
        <f t="shared" si="26"/>
        <v xml:space="preserve">  </v>
      </c>
      <c r="AP128" s="37" t="str">
        <f t="shared" si="26"/>
        <v xml:space="preserve">  </v>
      </c>
      <c r="AQ128" s="212"/>
      <c r="AR128" s="212"/>
      <c r="AS128" s="212"/>
      <c r="AT128" s="212"/>
      <c r="AU128" s="212"/>
      <c r="AV128" s="212"/>
      <c r="AW128" s="212"/>
      <c r="BD128" s="247">
        <f t="shared" si="14"/>
        <v>0</v>
      </c>
      <c r="BE128" s="248">
        <f t="shared" si="15"/>
        <v>0</v>
      </c>
      <c r="BF128" s="249">
        <f t="shared" si="16"/>
        <v>0</v>
      </c>
      <c r="BG128" s="250">
        <f t="shared" si="17"/>
        <v>0</v>
      </c>
      <c r="BH128" s="251">
        <f t="shared" si="18"/>
        <v>0</v>
      </c>
      <c r="BI128" s="252">
        <f t="shared" si="19"/>
        <v>0</v>
      </c>
      <c r="BJ128" s="253" t="str">
        <f t="shared" si="13"/>
        <v>ปรับปรุง</v>
      </c>
      <c r="BK128" s="254">
        <f t="shared" si="20"/>
        <v>3</v>
      </c>
    </row>
    <row r="129" spans="1:63" ht="14.25" customHeight="1">
      <c r="A129" s="36">
        <f t="shared" si="28"/>
        <v>34</v>
      </c>
      <c r="B129" s="36" t="str">
        <f t="shared" si="28"/>
        <v xml:space="preserve">  </v>
      </c>
      <c r="C129" s="37" t="str">
        <f t="shared" si="27"/>
        <v xml:space="preserve">  </v>
      </c>
      <c r="D129" s="37" t="str">
        <f t="shared" si="27"/>
        <v xml:space="preserve">  </v>
      </c>
      <c r="E129" s="37" t="str">
        <f t="shared" si="27"/>
        <v xml:space="preserve">  </v>
      </c>
      <c r="F129" s="37" t="str">
        <f t="shared" si="27"/>
        <v xml:space="preserve">  </v>
      </c>
      <c r="G129" s="37" t="str">
        <f t="shared" si="27"/>
        <v xml:space="preserve">  </v>
      </c>
      <c r="H129" s="37" t="str">
        <f t="shared" si="27"/>
        <v xml:space="preserve">  </v>
      </c>
      <c r="I129" s="37" t="str">
        <f t="shared" si="27"/>
        <v xml:space="preserve">  </v>
      </c>
      <c r="J129" s="37" t="str">
        <f t="shared" si="27"/>
        <v xml:space="preserve">  </v>
      </c>
      <c r="K129" s="37" t="str">
        <f t="shared" si="27"/>
        <v xml:space="preserve">  </v>
      </c>
      <c r="L129" s="37" t="str">
        <f t="shared" si="27"/>
        <v xml:space="preserve">  </v>
      </c>
      <c r="M129" s="37" t="str">
        <f t="shared" si="27"/>
        <v xml:space="preserve">  </v>
      </c>
      <c r="N129" s="37" t="str">
        <f t="shared" si="27"/>
        <v xml:space="preserve">  </v>
      </c>
      <c r="O129" s="37" t="str">
        <f t="shared" si="27"/>
        <v xml:space="preserve">  </v>
      </c>
      <c r="P129" s="37" t="str">
        <f t="shared" si="27"/>
        <v xml:space="preserve">  </v>
      </c>
      <c r="Q129" s="37" t="str">
        <f t="shared" si="27"/>
        <v xml:space="preserve">  </v>
      </c>
      <c r="R129" s="37" t="str">
        <f t="shared" si="27"/>
        <v xml:space="preserve">  </v>
      </c>
      <c r="S129" s="37" t="str">
        <f t="shared" si="27"/>
        <v xml:space="preserve">  </v>
      </c>
      <c r="T129" s="37" t="str">
        <f t="shared" si="27"/>
        <v xml:space="preserve">  </v>
      </c>
      <c r="U129" s="37" t="str">
        <f t="shared" si="27"/>
        <v xml:space="preserve">  </v>
      </c>
      <c r="V129" s="37" t="str">
        <f t="shared" si="27"/>
        <v xml:space="preserve">  </v>
      </c>
      <c r="W129" s="37" t="str">
        <f t="shared" si="27"/>
        <v xml:space="preserve">  </v>
      </c>
      <c r="X129" s="37" t="str">
        <f t="shared" si="27"/>
        <v xml:space="preserve">  </v>
      </c>
      <c r="Y129" s="37" t="str">
        <f t="shared" si="27"/>
        <v xml:space="preserve">  </v>
      </c>
      <c r="Z129" s="37" t="str">
        <f t="shared" si="27"/>
        <v xml:space="preserve">  </v>
      </c>
      <c r="AA129" s="37" t="str">
        <f>IF(AA42&lt;=0,"  ",IF(AA42=AA$7,AA$6,0))</f>
        <v xml:space="preserve">  </v>
      </c>
      <c r="AB129" s="37" t="str">
        <f>IF(AB42&lt;=0,"  ",IF(AB42=AB$7,AB$6,0))</f>
        <v xml:space="preserve">  </v>
      </c>
      <c r="AC129" s="37" t="str">
        <f>IF(AC42&lt;=0,"  ",IF(AC42=AC$7,AC$6,0))</f>
        <v xml:space="preserve">  </v>
      </c>
      <c r="AD129" s="37" t="str">
        <f>IF(AD42&lt;=0,"  ",IF(AD42=AD$7,AD$6,0))</f>
        <v xml:space="preserve">  </v>
      </c>
      <c r="AE129" s="37" t="str">
        <f>IF(AE42&lt;=0,"  ",IF(AE42=AE$7,AE$6,0))</f>
        <v xml:space="preserve">  </v>
      </c>
      <c r="AF129" s="37" t="str">
        <f t="shared" ref="AF129:AP141" si="29">IF(AF42&lt;=0,"  ",IF(AF42=AF$7,AF$6,0))</f>
        <v xml:space="preserve">  </v>
      </c>
      <c r="AG129" s="37" t="str">
        <f t="shared" si="29"/>
        <v xml:space="preserve">  </v>
      </c>
      <c r="AH129" s="37" t="str">
        <f t="shared" si="29"/>
        <v xml:space="preserve">  </v>
      </c>
      <c r="AI129" s="37" t="str">
        <f t="shared" si="29"/>
        <v xml:space="preserve">  </v>
      </c>
      <c r="AJ129" s="37" t="str">
        <f t="shared" si="29"/>
        <v xml:space="preserve">  </v>
      </c>
      <c r="AK129" s="37" t="str">
        <f t="shared" si="29"/>
        <v xml:space="preserve">  </v>
      </c>
      <c r="AL129" s="37" t="str">
        <f t="shared" si="29"/>
        <v xml:space="preserve">  </v>
      </c>
      <c r="AM129" s="37" t="str">
        <f t="shared" si="29"/>
        <v xml:space="preserve">  </v>
      </c>
      <c r="AN129" s="37" t="str">
        <f t="shared" si="29"/>
        <v xml:space="preserve">  </v>
      </c>
      <c r="AO129" s="37" t="str">
        <f t="shared" si="29"/>
        <v xml:space="preserve">  </v>
      </c>
      <c r="AP129" s="37" t="str">
        <f t="shared" si="29"/>
        <v xml:space="preserve">  </v>
      </c>
      <c r="AQ129" s="212"/>
      <c r="AR129" s="212"/>
      <c r="AS129" s="212"/>
      <c r="AT129" s="212"/>
      <c r="AU129" s="212"/>
      <c r="AV129" s="212"/>
      <c r="AW129" s="212"/>
      <c r="BD129" s="247">
        <f t="shared" si="14"/>
        <v>0</v>
      </c>
      <c r="BE129" s="248">
        <f t="shared" si="15"/>
        <v>0</v>
      </c>
      <c r="BF129" s="249">
        <f t="shared" si="16"/>
        <v>0</v>
      </c>
      <c r="BG129" s="250">
        <f t="shared" si="17"/>
        <v>0</v>
      </c>
      <c r="BH129" s="251">
        <f t="shared" si="18"/>
        <v>0</v>
      </c>
      <c r="BI129" s="252">
        <f t="shared" si="19"/>
        <v>0</v>
      </c>
      <c r="BJ129" s="253" t="str">
        <f t="shared" si="13"/>
        <v>ปรับปรุง</v>
      </c>
      <c r="BK129" s="254">
        <f t="shared" si="20"/>
        <v>3</v>
      </c>
    </row>
    <row r="130" spans="1:63" ht="14.25" customHeight="1">
      <c r="A130" s="36">
        <f t="shared" si="28"/>
        <v>35</v>
      </c>
      <c r="B130" s="36" t="str">
        <f t="shared" si="28"/>
        <v xml:space="preserve">  </v>
      </c>
      <c r="C130" s="37" t="str">
        <f t="shared" ref="C130:AE137" si="30">IF(C43&lt;=0,"  ",IF(C43=C$7,C$6,0))</f>
        <v xml:space="preserve">  </v>
      </c>
      <c r="D130" s="37" t="str">
        <f t="shared" si="30"/>
        <v xml:space="preserve">  </v>
      </c>
      <c r="E130" s="37" t="str">
        <f t="shared" si="30"/>
        <v xml:space="preserve">  </v>
      </c>
      <c r="F130" s="37" t="str">
        <f t="shared" si="30"/>
        <v xml:space="preserve">  </v>
      </c>
      <c r="G130" s="37" t="str">
        <f t="shared" si="30"/>
        <v xml:space="preserve">  </v>
      </c>
      <c r="H130" s="37" t="str">
        <f t="shared" si="30"/>
        <v xml:space="preserve">  </v>
      </c>
      <c r="I130" s="37" t="str">
        <f t="shared" si="30"/>
        <v xml:space="preserve">  </v>
      </c>
      <c r="J130" s="37" t="str">
        <f t="shared" si="30"/>
        <v xml:space="preserve">  </v>
      </c>
      <c r="K130" s="37" t="str">
        <f t="shared" si="30"/>
        <v xml:space="preserve">  </v>
      </c>
      <c r="L130" s="37" t="str">
        <f t="shared" si="30"/>
        <v xml:space="preserve">  </v>
      </c>
      <c r="M130" s="37" t="str">
        <f t="shared" si="30"/>
        <v xml:space="preserve">  </v>
      </c>
      <c r="N130" s="37" t="str">
        <f t="shared" si="30"/>
        <v xml:space="preserve">  </v>
      </c>
      <c r="O130" s="37" t="str">
        <f t="shared" si="30"/>
        <v xml:space="preserve">  </v>
      </c>
      <c r="P130" s="37" t="str">
        <f t="shared" si="30"/>
        <v xml:space="preserve">  </v>
      </c>
      <c r="Q130" s="37" t="str">
        <f t="shared" si="30"/>
        <v xml:space="preserve">  </v>
      </c>
      <c r="R130" s="37" t="str">
        <f t="shared" si="30"/>
        <v xml:space="preserve">  </v>
      </c>
      <c r="S130" s="37" t="str">
        <f t="shared" si="30"/>
        <v xml:space="preserve">  </v>
      </c>
      <c r="T130" s="37" t="str">
        <f t="shared" si="30"/>
        <v xml:space="preserve">  </v>
      </c>
      <c r="U130" s="37" t="str">
        <f t="shared" si="30"/>
        <v xml:space="preserve">  </v>
      </c>
      <c r="V130" s="37" t="str">
        <f t="shared" si="30"/>
        <v xml:space="preserve">  </v>
      </c>
      <c r="W130" s="37" t="str">
        <f t="shared" si="30"/>
        <v xml:space="preserve">  </v>
      </c>
      <c r="X130" s="37" t="str">
        <f t="shared" si="30"/>
        <v xml:space="preserve">  </v>
      </c>
      <c r="Y130" s="37" t="str">
        <f t="shared" si="30"/>
        <v xml:space="preserve">  </v>
      </c>
      <c r="Z130" s="37" t="str">
        <f t="shared" si="30"/>
        <v xml:space="preserve">  </v>
      </c>
      <c r="AA130" s="37" t="str">
        <f t="shared" si="30"/>
        <v xml:space="preserve">  </v>
      </c>
      <c r="AB130" s="37" t="str">
        <f t="shared" si="30"/>
        <v xml:space="preserve">  </v>
      </c>
      <c r="AC130" s="37" t="str">
        <f t="shared" si="30"/>
        <v xml:space="preserve">  </v>
      </c>
      <c r="AD130" s="37" t="str">
        <f t="shared" si="30"/>
        <v xml:space="preserve">  </v>
      </c>
      <c r="AE130" s="37" t="str">
        <f t="shared" si="30"/>
        <v xml:space="preserve">  </v>
      </c>
      <c r="AF130" s="37" t="str">
        <f t="shared" si="29"/>
        <v xml:space="preserve">  </v>
      </c>
      <c r="AG130" s="37" t="str">
        <f t="shared" si="29"/>
        <v xml:space="preserve">  </v>
      </c>
      <c r="AH130" s="37" t="str">
        <f t="shared" si="29"/>
        <v xml:space="preserve">  </v>
      </c>
      <c r="AI130" s="37" t="str">
        <f t="shared" si="29"/>
        <v xml:space="preserve">  </v>
      </c>
      <c r="AJ130" s="37" t="str">
        <f t="shared" si="29"/>
        <v xml:space="preserve">  </v>
      </c>
      <c r="AK130" s="37" t="str">
        <f t="shared" si="29"/>
        <v xml:space="preserve">  </v>
      </c>
      <c r="AL130" s="37" t="str">
        <f t="shared" si="29"/>
        <v xml:space="preserve">  </v>
      </c>
      <c r="AM130" s="37" t="str">
        <f t="shared" si="29"/>
        <v xml:space="preserve">  </v>
      </c>
      <c r="AN130" s="37" t="str">
        <f t="shared" si="29"/>
        <v xml:space="preserve">  </v>
      </c>
      <c r="AO130" s="37" t="str">
        <f t="shared" si="29"/>
        <v xml:space="preserve">  </v>
      </c>
      <c r="AP130" s="37" t="str">
        <f t="shared" si="29"/>
        <v xml:space="preserve">  </v>
      </c>
      <c r="AQ130" s="212"/>
      <c r="AR130" s="212"/>
      <c r="AS130" s="212"/>
      <c r="AT130" s="212"/>
      <c r="AU130" s="212"/>
      <c r="AV130" s="212"/>
      <c r="AW130" s="212"/>
      <c r="BD130" s="247">
        <f t="shared" si="14"/>
        <v>0</v>
      </c>
      <c r="BE130" s="248">
        <f t="shared" si="15"/>
        <v>0</v>
      </c>
      <c r="BF130" s="249">
        <f t="shared" si="16"/>
        <v>0</v>
      </c>
      <c r="BG130" s="250">
        <f t="shared" si="17"/>
        <v>0</v>
      </c>
      <c r="BH130" s="251">
        <f t="shared" si="18"/>
        <v>0</v>
      </c>
      <c r="BI130" s="252">
        <f t="shared" si="19"/>
        <v>0</v>
      </c>
      <c r="BJ130" s="253" t="str">
        <f t="shared" si="13"/>
        <v>ปรับปรุง</v>
      </c>
      <c r="BK130" s="254">
        <f t="shared" si="20"/>
        <v>3</v>
      </c>
    </row>
    <row r="131" spans="1:63" ht="14.25" customHeight="1">
      <c r="A131" s="36">
        <f t="shared" si="28"/>
        <v>36</v>
      </c>
      <c r="B131" s="36" t="str">
        <f t="shared" si="28"/>
        <v xml:space="preserve">  </v>
      </c>
      <c r="C131" s="37" t="str">
        <f t="shared" si="30"/>
        <v xml:space="preserve">  </v>
      </c>
      <c r="D131" s="37" t="str">
        <f t="shared" si="30"/>
        <v xml:space="preserve">  </v>
      </c>
      <c r="E131" s="37" t="str">
        <f t="shared" si="30"/>
        <v xml:space="preserve">  </v>
      </c>
      <c r="F131" s="37" t="str">
        <f t="shared" si="30"/>
        <v xml:space="preserve">  </v>
      </c>
      <c r="G131" s="37" t="str">
        <f t="shared" si="30"/>
        <v xml:space="preserve">  </v>
      </c>
      <c r="H131" s="37" t="str">
        <f t="shared" si="30"/>
        <v xml:space="preserve">  </v>
      </c>
      <c r="I131" s="37" t="str">
        <f t="shared" si="30"/>
        <v xml:space="preserve">  </v>
      </c>
      <c r="J131" s="37" t="str">
        <f t="shared" si="30"/>
        <v xml:space="preserve">  </v>
      </c>
      <c r="K131" s="37" t="str">
        <f t="shared" si="30"/>
        <v xml:space="preserve">  </v>
      </c>
      <c r="L131" s="37" t="str">
        <f t="shared" si="30"/>
        <v xml:space="preserve">  </v>
      </c>
      <c r="M131" s="37" t="str">
        <f t="shared" si="30"/>
        <v xml:space="preserve">  </v>
      </c>
      <c r="N131" s="37" t="str">
        <f t="shared" si="30"/>
        <v xml:space="preserve">  </v>
      </c>
      <c r="O131" s="37" t="str">
        <f t="shared" si="30"/>
        <v xml:space="preserve">  </v>
      </c>
      <c r="P131" s="37" t="str">
        <f t="shared" si="30"/>
        <v xml:space="preserve">  </v>
      </c>
      <c r="Q131" s="37" t="str">
        <f t="shared" si="30"/>
        <v xml:space="preserve">  </v>
      </c>
      <c r="R131" s="37" t="str">
        <f t="shared" si="30"/>
        <v xml:space="preserve">  </v>
      </c>
      <c r="S131" s="37" t="str">
        <f t="shared" si="30"/>
        <v xml:space="preserve">  </v>
      </c>
      <c r="T131" s="37" t="str">
        <f t="shared" si="30"/>
        <v xml:space="preserve">  </v>
      </c>
      <c r="U131" s="37" t="str">
        <f t="shared" si="30"/>
        <v xml:space="preserve">  </v>
      </c>
      <c r="V131" s="37" t="str">
        <f t="shared" si="30"/>
        <v xml:space="preserve">  </v>
      </c>
      <c r="W131" s="37" t="str">
        <f t="shared" si="30"/>
        <v xml:space="preserve">  </v>
      </c>
      <c r="X131" s="37" t="str">
        <f t="shared" si="30"/>
        <v xml:space="preserve">  </v>
      </c>
      <c r="Y131" s="37" t="str">
        <f t="shared" si="30"/>
        <v xml:space="preserve">  </v>
      </c>
      <c r="Z131" s="37" t="str">
        <f t="shared" si="30"/>
        <v xml:space="preserve">  </v>
      </c>
      <c r="AA131" s="37" t="str">
        <f t="shared" si="30"/>
        <v xml:space="preserve">  </v>
      </c>
      <c r="AB131" s="37" t="str">
        <f t="shared" si="30"/>
        <v xml:space="preserve">  </v>
      </c>
      <c r="AC131" s="37" t="str">
        <f t="shared" si="30"/>
        <v xml:space="preserve">  </v>
      </c>
      <c r="AD131" s="37" t="str">
        <f t="shared" si="30"/>
        <v xml:space="preserve">  </v>
      </c>
      <c r="AE131" s="37" t="str">
        <f t="shared" si="30"/>
        <v xml:space="preserve">  </v>
      </c>
      <c r="AF131" s="37" t="str">
        <f t="shared" si="29"/>
        <v xml:space="preserve">  </v>
      </c>
      <c r="AG131" s="37" t="str">
        <f t="shared" si="29"/>
        <v xml:space="preserve">  </v>
      </c>
      <c r="AH131" s="37" t="str">
        <f t="shared" si="29"/>
        <v xml:space="preserve">  </v>
      </c>
      <c r="AI131" s="37" t="str">
        <f t="shared" si="29"/>
        <v xml:space="preserve">  </v>
      </c>
      <c r="AJ131" s="37" t="str">
        <f t="shared" si="29"/>
        <v xml:space="preserve">  </v>
      </c>
      <c r="AK131" s="37" t="str">
        <f t="shared" si="29"/>
        <v xml:space="preserve">  </v>
      </c>
      <c r="AL131" s="37" t="str">
        <f t="shared" si="29"/>
        <v xml:space="preserve">  </v>
      </c>
      <c r="AM131" s="37" t="str">
        <f t="shared" si="29"/>
        <v xml:space="preserve">  </v>
      </c>
      <c r="AN131" s="37" t="str">
        <f t="shared" si="29"/>
        <v xml:space="preserve">  </v>
      </c>
      <c r="AO131" s="37" t="str">
        <f t="shared" si="29"/>
        <v xml:space="preserve">  </v>
      </c>
      <c r="AP131" s="37" t="str">
        <f t="shared" si="29"/>
        <v xml:space="preserve">  </v>
      </c>
      <c r="AQ131" s="212"/>
      <c r="AR131" s="212"/>
      <c r="AS131" s="212"/>
      <c r="AT131" s="212"/>
      <c r="AU131" s="212"/>
      <c r="AV131" s="212"/>
      <c r="AW131" s="212"/>
      <c r="BD131" s="247">
        <f t="shared" si="14"/>
        <v>0</v>
      </c>
      <c r="BE131" s="248">
        <f t="shared" si="15"/>
        <v>0</v>
      </c>
      <c r="BF131" s="249">
        <f t="shared" si="16"/>
        <v>0</v>
      </c>
      <c r="BG131" s="250">
        <f t="shared" si="17"/>
        <v>0</v>
      </c>
      <c r="BH131" s="251">
        <f t="shared" si="18"/>
        <v>0</v>
      </c>
      <c r="BI131" s="252">
        <f t="shared" si="19"/>
        <v>0</v>
      </c>
      <c r="BJ131" s="253" t="str">
        <f t="shared" si="13"/>
        <v>ปรับปรุง</v>
      </c>
      <c r="BK131" s="254">
        <f t="shared" si="20"/>
        <v>3</v>
      </c>
    </row>
    <row r="132" spans="1:63" ht="14.25" customHeight="1">
      <c r="A132" s="36">
        <f t="shared" si="28"/>
        <v>37</v>
      </c>
      <c r="B132" s="36" t="str">
        <f t="shared" si="28"/>
        <v xml:space="preserve">  </v>
      </c>
      <c r="C132" s="37" t="str">
        <f t="shared" si="30"/>
        <v xml:space="preserve">  </v>
      </c>
      <c r="D132" s="37" t="str">
        <f t="shared" si="30"/>
        <v xml:space="preserve">  </v>
      </c>
      <c r="E132" s="37" t="str">
        <f t="shared" si="30"/>
        <v xml:space="preserve">  </v>
      </c>
      <c r="F132" s="37" t="str">
        <f t="shared" si="30"/>
        <v xml:space="preserve">  </v>
      </c>
      <c r="G132" s="37" t="str">
        <f t="shared" si="30"/>
        <v xml:space="preserve">  </v>
      </c>
      <c r="H132" s="37" t="str">
        <f t="shared" si="30"/>
        <v xml:space="preserve">  </v>
      </c>
      <c r="I132" s="37" t="str">
        <f t="shared" si="30"/>
        <v xml:space="preserve">  </v>
      </c>
      <c r="J132" s="37" t="str">
        <f t="shared" si="30"/>
        <v xml:space="preserve">  </v>
      </c>
      <c r="K132" s="37" t="str">
        <f t="shared" si="30"/>
        <v xml:space="preserve">  </v>
      </c>
      <c r="L132" s="37" t="str">
        <f t="shared" si="30"/>
        <v xml:space="preserve">  </v>
      </c>
      <c r="M132" s="37" t="str">
        <f t="shared" si="30"/>
        <v xml:space="preserve">  </v>
      </c>
      <c r="N132" s="37" t="str">
        <f t="shared" si="30"/>
        <v xml:space="preserve">  </v>
      </c>
      <c r="O132" s="37" t="str">
        <f t="shared" si="30"/>
        <v xml:space="preserve">  </v>
      </c>
      <c r="P132" s="37" t="str">
        <f t="shared" si="30"/>
        <v xml:space="preserve">  </v>
      </c>
      <c r="Q132" s="37" t="str">
        <f t="shared" si="30"/>
        <v xml:space="preserve">  </v>
      </c>
      <c r="R132" s="37" t="str">
        <f t="shared" si="30"/>
        <v xml:space="preserve">  </v>
      </c>
      <c r="S132" s="37" t="str">
        <f t="shared" si="30"/>
        <v xml:space="preserve">  </v>
      </c>
      <c r="T132" s="37" t="str">
        <f t="shared" si="30"/>
        <v xml:space="preserve">  </v>
      </c>
      <c r="U132" s="37" t="str">
        <f t="shared" si="30"/>
        <v xml:space="preserve">  </v>
      </c>
      <c r="V132" s="37" t="str">
        <f t="shared" si="30"/>
        <v xml:space="preserve">  </v>
      </c>
      <c r="W132" s="37" t="str">
        <f t="shared" si="30"/>
        <v xml:space="preserve">  </v>
      </c>
      <c r="X132" s="37" t="str">
        <f t="shared" si="30"/>
        <v xml:space="preserve">  </v>
      </c>
      <c r="Y132" s="37" t="str">
        <f t="shared" si="30"/>
        <v xml:space="preserve">  </v>
      </c>
      <c r="Z132" s="37" t="str">
        <f t="shared" si="30"/>
        <v xml:space="preserve">  </v>
      </c>
      <c r="AA132" s="37" t="str">
        <f t="shared" si="30"/>
        <v xml:space="preserve">  </v>
      </c>
      <c r="AB132" s="37" t="str">
        <f t="shared" si="30"/>
        <v xml:space="preserve">  </v>
      </c>
      <c r="AC132" s="37" t="str">
        <f t="shared" si="30"/>
        <v xml:space="preserve">  </v>
      </c>
      <c r="AD132" s="37" t="str">
        <f t="shared" si="30"/>
        <v xml:space="preserve">  </v>
      </c>
      <c r="AE132" s="37" t="str">
        <f t="shared" si="30"/>
        <v xml:space="preserve">  </v>
      </c>
      <c r="AF132" s="37" t="str">
        <f t="shared" si="29"/>
        <v xml:space="preserve">  </v>
      </c>
      <c r="AG132" s="37" t="str">
        <f t="shared" si="29"/>
        <v xml:space="preserve">  </v>
      </c>
      <c r="AH132" s="37" t="str">
        <f t="shared" si="29"/>
        <v xml:space="preserve">  </v>
      </c>
      <c r="AI132" s="37" t="str">
        <f t="shared" si="29"/>
        <v xml:space="preserve">  </v>
      </c>
      <c r="AJ132" s="37" t="str">
        <f t="shared" si="29"/>
        <v xml:space="preserve">  </v>
      </c>
      <c r="AK132" s="37" t="str">
        <f t="shared" si="29"/>
        <v xml:space="preserve">  </v>
      </c>
      <c r="AL132" s="37" t="str">
        <f t="shared" si="29"/>
        <v xml:space="preserve">  </v>
      </c>
      <c r="AM132" s="37" t="str">
        <f t="shared" si="29"/>
        <v xml:space="preserve">  </v>
      </c>
      <c r="AN132" s="37" t="str">
        <f t="shared" si="29"/>
        <v xml:space="preserve">  </v>
      </c>
      <c r="AO132" s="37" t="str">
        <f t="shared" si="29"/>
        <v xml:space="preserve">  </v>
      </c>
      <c r="AP132" s="37" t="str">
        <f t="shared" si="29"/>
        <v xml:space="preserve">  </v>
      </c>
      <c r="AQ132" s="212"/>
      <c r="AR132" s="212"/>
      <c r="AS132" s="212"/>
      <c r="AT132" s="212"/>
      <c r="AU132" s="212"/>
      <c r="AV132" s="212"/>
      <c r="AW132" s="212"/>
      <c r="BD132" s="247">
        <f t="shared" si="14"/>
        <v>0</v>
      </c>
      <c r="BE132" s="248">
        <f t="shared" si="15"/>
        <v>0</v>
      </c>
      <c r="BF132" s="249">
        <f t="shared" si="16"/>
        <v>0</v>
      </c>
      <c r="BG132" s="250">
        <f t="shared" si="17"/>
        <v>0</v>
      </c>
      <c r="BH132" s="251">
        <f t="shared" si="18"/>
        <v>0</v>
      </c>
      <c r="BI132" s="252">
        <f t="shared" si="19"/>
        <v>0</v>
      </c>
      <c r="BJ132" s="253" t="str">
        <f t="shared" si="13"/>
        <v>ปรับปรุง</v>
      </c>
      <c r="BK132" s="254">
        <f t="shared" si="20"/>
        <v>3</v>
      </c>
    </row>
    <row r="133" spans="1:63" ht="14.25" customHeight="1">
      <c r="A133" s="36">
        <f t="shared" si="28"/>
        <v>38</v>
      </c>
      <c r="B133" s="36" t="str">
        <f t="shared" si="28"/>
        <v xml:space="preserve">  </v>
      </c>
      <c r="C133" s="37" t="str">
        <f t="shared" si="30"/>
        <v xml:space="preserve">  </v>
      </c>
      <c r="D133" s="37" t="str">
        <f t="shared" si="30"/>
        <v xml:space="preserve">  </v>
      </c>
      <c r="E133" s="37" t="str">
        <f t="shared" si="30"/>
        <v xml:space="preserve">  </v>
      </c>
      <c r="F133" s="37" t="str">
        <f t="shared" si="30"/>
        <v xml:space="preserve">  </v>
      </c>
      <c r="G133" s="37" t="str">
        <f t="shared" si="30"/>
        <v xml:space="preserve">  </v>
      </c>
      <c r="H133" s="37" t="str">
        <f t="shared" si="30"/>
        <v xml:space="preserve">  </v>
      </c>
      <c r="I133" s="37" t="str">
        <f t="shared" si="30"/>
        <v xml:space="preserve">  </v>
      </c>
      <c r="J133" s="37" t="str">
        <f t="shared" si="30"/>
        <v xml:space="preserve">  </v>
      </c>
      <c r="K133" s="37" t="str">
        <f t="shared" si="30"/>
        <v xml:space="preserve">  </v>
      </c>
      <c r="L133" s="37" t="str">
        <f t="shared" si="30"/>
        <v xml:space="preserve">  </v>
      </c>
      <c r="M133" s="37" t="str">
        <f t="shared" si="30"/>
        <v xml:space="preserve">  </v>
      </c>
      <c r="N133" s="37" t="str">
        <f t="shared" si="30"/>
        <v xml:space="preserve">  </v>
      </c>
      <c r="O133" s="37" t="str">
        <f t="shared" si="30"/>
        <v xml:space="preserve">  </v>
      </c>
      <c r="P133" s="37" t="str">
        <f t="shared" si="30"/>
        <v xml:space="preserve">  </v>
      </c>
      <c r="Q133" s="37" t="str">
        <f t="shared" si="30"/>
        <v xml:space="preserve">  </v>
      </c>
      <c r="R133" s="37" t="str">
        <f t="shared" si="30"/>
        <v xml:space="preserve">  </v>
      </c>
      <c r="S133" s="37" t="str">
        <f t="shared" si="30"/>
        <v xml:space="preserve">  </v>
      </c>
      <c r="T133" s="37" t="str">
        <f t="shared" si="30"/>
        <v xml:space="preserve">  </v>
      </c>
      <c r="U133" s="37" t="str">
        <f t="shared" si="30"/>
        <v xml:space="preserve">  </v>
      </c>
      <c r="V133" s="37" t="str">
        <f t="shared" si="30"/>
        <v xml:space="preserve">  </v>
      </c>
      <c r="W133" s="37" t="str">
        <f t="shared" si="30"/>
        <v xml:space="preserve">  </v>
      </c>
      <c r="X133" s="37" t="str">
        <f t="shared" si="30"/>
        <v xml:space="preserve">  </v>
      </c>
      <c r="Y133" s="37" t="str">
        <f t="shared" si="30"/>
        <v xml:space="preserve">  </v>
      </c>
      <c r="Z133" s="37" t="str">
        <f t="shared" si="30"/>
        <v xml:space="preserve">  </v>
      </c>
      <c r="AA133" s="37" t="str">
        <f t="shared" si="30"/>
        <v xml:space="preserve">  </v>
      </c>
      <c r="AB133" s="37" t="str">
        <f t="shared" si="30"/>
        <v xml:space="preserve">  </v>
      </c>
      <c r="AC133" s="37" t="str">
        <f t="shared" si="30"/>
        <v xml:space="preserve">  </v>
      </c>
      <c r="AD133" s="37" t="str">
        <f t="shared" si="30"/>
        <v xml:space="preserve">  </v>
      </c>
      <c r="AE133" s="37" t="str">
        <f t="shared" si="30"/>
        <v xml:space="preserve">  </v>
      </c>
      <c r="AF133" s="37" t="str">
        <f t="shared" si="29"/>
        <v xml:space="preserve">  </v>
      </c>
      <c r="AG133" s="37" t="str">
        <f t="shared" si="29"/>
        <v xml:space="preserve">  </v>
      </c>
      <c r="AH133" s="37" t="str">
        <f t="shared" si="29"/>
        <v xml:space="preserve">  </v>
      </c>
      <c r="AI133" s="37" t="str">
        <f t="shared" si="29"/>
        <v xml:space="preserve">  </v>
      </c>
      <c r="AJ133" s="37" t="str">
        <f t="shared" si="29"/>
        <v xml:space="preserve">  </v>
      </c>
      <c r="AK133" s="37" t="str">
        <f t="shared" si="29"/>
        <v xml:space="preserve">  </v>
      </c>
      <c r="AL133" s="37" t="str">
        <f t="shared" si="29"/>
        <v xml:space="preserve">  </v>
      </c>
      <c r="AM133" s="37" t="str">
        <f t="shared" si="29"/>
        <v xml:space="preserve">  </v>
      </c>
      <c r="AN133" s="37" t="str">
        <f t="shared" si="29"/>
        <v xml:space="preserve">  </v>
      </c>
      <c r="AO133" s="37" t="str">
        <f t="shared" si="29"/>
        <v xml:space="preserve">  </v>
      </c>
      <c r="AP133" s="37" t="str">
        <f t="shared" si="29"/>
        <v xml:space="preserve">  </v>
      </c>
      <c r="AQ133" s="212"/>
      <c r="AR133" s="212"/>
      <c r="AS133" s="212"/>
      <c r="AT133" s="212"/>
      <c r="AU133" s="212"/>
      <c r="AV133" s="212"/>
      <c r="AW133" s="212"/>
      <c r="BD133" s="247">
        <f t="shared" si="14"/>
        <v>0</v>
      </c>
      <c r="BE133" s="248">
        <f t="shared" si="15"/>
        <v>0</v>
      </c>
      <c r="BF133" s="249">
        <f t="shared" si="16"/>
        <v>0</v>
      </c>
      <c r="BG133" s="250">
        <f t="shared" si="17"/>
        <v>0</v>
      </c>
      <c r="BH133" s="251">
        <f t="shared" si="18"/>
        <v>0</v>
      </c>
      <c r="BI133" s="252">
        <f t="shared" si="19"/>
        <v>0</v>
      </c>
      <c r="BJ133" s="253" t="str">
        <f t="shared" si="13"/>
        <v>ปรับปรุง</v>
      </c>
      <c r="BK133" s="254">
        <f t="shared" si="20"/>
        <v>3</v>
      </c>
    </row>
    <row r="134" spans="1:63" ht="14.25" customHeight="1">
      <c r="A134" s="36">
        <f t="shared" si="28"/>
        <v>39</v>
      </c>
      <c r="B134" s="36" t="str">
        <f t="shared" si="28"/>
        <v xml:space="preserve">  </v>
      </c>
      <c r="C134" s="37" t="str">
        <f t="shared" si="30"/>
        <v xml:space="preserve">  </v>
      </c>
      <c r="D134" s="37" t="str">
        <f t="shared" si="30"/>
        <v xml:space="preserve">  </v>
      </c>
      <c r="E134" s="37" t="str">
        <f t="shared" si="30"/>
        <v xml:space="preserve">  </v>
      </c>
      <c r="F134" s="37" t="str">
        <f t="shared" si="30"/>
        <v xml:space="preserve">  </v>
      </c>
      <c r="G134" s="37" t="str">
        <f t="shared" si="30"/>
        <v xml:space="preserve">  </v>
      </c>
      <c r="H134" s="37" t="str">
        <f t="shared" si="30"/>
        <v xml:space="preserve">  </v>
      </c>
      <c r="I134" s="37" t="str">
        <f t="shared" si="30"/>
        <v xml:space="preserve">  </v>
      </c>
      <c r="J134" s="37" t="str">
        <f t="shared" si="30"/>
        <v xml:space="preserve">  </v>
      </c>
      <c r="K134" s="37" t="str">
        <f t="shared" si="30"/>
        <v xml:space="preserve">  </v>
      </c>
      <c r="L134" s="37" t="str">
        <f t="shared" si="30"/>
        <v xml:space="preserve">  </v>
      </c>
      <c r="M134" s="37" t="str">
        <f t="shared" si="30"/>
        <v xml:space="preserve">  </v>
      </c>
      <c r="N134" s="37" t="str">
        <f t="shared" si="30"/>
        <v xml:space="preserve">  </v>
      </c>
      <c r="O134" s="37" t="str">
        <f t="shared" si="30"/>
        <v xml:space="preserve">  </v>
      </c>
      <c r="P134" s="37" t="str">
        <f t="shared" si="30"/>
        <v xml:space="preserve">  </v>
      </c>
      <c r="Q134" s="37" t="str">
        <f t="shared" si="30"/>
        <v xml:space="preserve">  </v>
      </c>
      <c r="R134" s="37" t="str">
        <f t="shared" si="30"/>
        <v xml:space="preserve">  </v>
      </c>
      <c r="S134" s="37" t="str">
        <f t="shared" si="30"/>
        <v xml:space="preserve">  </v>
      </c>
      <c r="T134" s="37" t="str">
        <f t="shared" si="30"/>
        <v xml:space="preserve">  </v>
      </c>
      <c r="U134" s="37" t="str">
        <f t="shared" si="30"/>
        <v xml:space="preserve">  </v>
      </c>
      <c r="V134" s="37" t="str">
        <f t="shared" si="30"/>
        <v xml:space="preserve">  </v>
      </c>
      <c r="W134" s="37" t="str">
        <f t="shared" si="30"/>
        <v xml:space="preserve">  </v>
      </c>
      <c r="X134" s="37" t="str">
        <f t="shared" si="30"/>
        <v xml:space="preserve">  </v>
      </c>
      <c r="Y134" s="37" t="str">
        <f t="shared" si="30"/>
        <v xml:space="preserve">  </v>
      </c>
      <c r="Z134" s="37" t="str">
        <f t="shared" si="30"/>
        <v xml:space="preserve">  </v>
      </c>
      <c r="AA134" s="37" t="str">
        <f t="shared" si="30"/>
        <v xml:space="preserve">  </v>
      </c>
      <c r="AB134" s="37" t="str">
        <f t="shared" si="30"/>
        <v xml:space="preserve">  </v>
      </c>
      <c r="AC134" s="37" t="str">
        <f t="shared" si="30"/>
        <v xml:space="preserve">  </v>
      </c>
      <c r="AD134" s="37" t="str">
        <f t="shared" si="30"/>
        <v xml:space="preserve">  </v>
      </c>
      <c r="AE134" s="37" t="str">
        <f t="shared" si="30"/>
        <v xml:space="preserve">  </v>
      </c>
      <c r="AF134" s="37" t="str">
        <f t="shared" si="29"/>
        <v xml:space="preserve">  </v>
      </c>
      <c r="AG134" s="37" t="str">
        <f t="shared" si="29"/>
        <v xml:space="preserve">  </v>
      </c>
      <c r="AH134" s="37" t="str">
        <f t="shared" si="29"/>
        <v xml:space="preserve">  </v>
      </c>
      <c r="AI134" s="37" t="str">
        <f t="shared" si="29"/>
        <v xml:space="preserve">  </v>
      </c>
      <c r="AJ134" s="37" t="str">
        <f t="shared" si="29"/>
        <v xml:space="preserve">  </v>
      </c>
      <c r="AK134" s="37" t="str">
        <f t="shared" si="29"/>
        <v xml:space="preserve">  </v>
      </c>
      <c r="AL134" s="37" t="str">
        <f t="shared" si="29"/>
        <v xml:space="preserve">  </v>
      </c>
      <c r="AM134" s="37" t="str">
        <f t="shared" si="29"/>
        <v xml:space="preserve">  </v>
      </c>
      <c r="AN134" s="37" t="str">
        <f t="shared" si="29"/>
        <v xml:space="preserve">  </v>
      </c>
      <c r="AO134" s="37" t="str">
        <f t="shared" si="29"/>
        <v xml:space="preserve">  </v>
      </c>
      <c r="AP134" s="37" t="str">
        <f t="shared" si="29"/>
        <v xml:space="preserve">  </v>
      </c>
      <c r="AQ134" s="212"/>
      <c r="AR134" s="212"/>
      <c r="AS134" s="212"/>
      <c r="AT134" s="212"/>
      <c r="AU134" s="212"/>
      <c r="AV134" s="212"/>
      <c r="AW134" s="212"/>
      <c r="BD134" s="247">
        <f t="shared" si="14"/>
        <v>0</v>
      </c>
      <c r="BE134" s="248">
        <f t="shared" si="15"/>
        <v>0</v>
      </c>
      <c r="BF134" s="249">
        <f t="shared" si="16"/>
        <v>0</v>
      </c>
      <c r="BG134" s="250">
        <f t="shared" si="17"/>
        <v>0</v>
      </c>
      <c r="BH134" s="251">
        <f t="shared" si="18"/>
        <v>0</v>
      </c>
      <c r="BI134" s="252">
        <f t="shared" si="19"/>
        <v>0</v>
      </c>
      <c r="BJ134" s="253" t="str">
        <f t="shared" si="13"/>
        <v>ปรับปรุง</v>
      </c>
      <c r="BK134" s="254">
        <f t="shared" si="20"/>
        <v>3</v>
      </c>
    </row>
    <row r="135" spans="1:63" ht="14.25" customHeight="1">
      <c r="A135" s="36">
        <f t="shared" si="28"/>
        <v>40</v>
      </c>
      <c r="B135" s="36" t="str">
        <f t="shared" si="28"/>
        <v xml:space="preserve">  </v>
      </c>
      <c r="C135" s="37" t="str">
        <f t="shared" si="30"/>
        <v xml:space="preserve">  </v>
      </c>
      <c r="D135" s="37" t="str">
        <f t="shared" si="30"/>
        <v xml:space="preserve">  </v>
      </c>
      <c r="E135" s="37" t="str">
        <f t="shared" si="30"/>
        <v xml:space="preserve">  </v>
      </c>
      <c r="F135" s="37" t="str">
        <f t="shared" si="30"/>
        <v xml:space="preserve">  </v>
      </c>
      <c r="G135" s="37" t="str">
        <f t="shared" si="30"/>
        <v xml:space="preserve">  </v>
      </c>
      <c r="H135" s="37" t="str">
        <f t="shared" si="30"/>
        <v xml:space="preserve">  </v>
      </c>
      <c r="I135" s="37" t="str">
        <f t="shared" si="30"/>
        <v xml:space="preserve">  </v>
      </c>
      <c r="J135" s="37" t="str">
        <f t="shared" si="30"/>
        <v xml:space="preserve">  </v>
      </c>
      <c r="K135" s="37" t="str">
        <f t="shared" si="30"/>
        <v xml:space="preserve">  </v>
      </c>
      <c r="L135" s="37" t="str">
        <f t="shared" si="30"/>
        <v xml:space="preserve">  </v>
      </c>
      <c r="M135" s="37" t="str">
        <f t="shared" si="30"/>
        <v xml:space="preserve">  </v>
      </c>
      <c r="N135" s="37" t="str">
        <f t="shared" si="30"/>
        <v xml:space="preserve">  </v>
      </c>
      <c r="O135" s="37" t="str">
        <f t="shared" si="30"/>
        <v xml:space="preserve">  </v>
      </c>
      <c r="P135" s="37" t="str">
        <f t="shared" si="30"/>
        <v xml:space="preserve">  </v>
      </c>
      <c r="Q135" s="37" t="str">
        <f t="shared" si="30"/>
        <v xml:space="preserve">  </v>
      </c>
      <c r="R135" s="37" t="str">
        <f t="shared" si="30"/>
        <v xml:space="preserve">  </v>
      </c>
      <c r="S135" s="37" t="str">
        <f t="shared" si="30"/>
        <v xml:space="preserve">  </v>
      </c>
      <c r="T135" s="37" t="str">
        <f t="shared" si="30"/>
        <v xml:space="preserve">  </v>
      </c>
      <c r="U135" s="37" t="str">
        <f t="shared" si="30"/>
        <v xml:space="preserve">  </v>
      </c>
      <c r="V135" s="37" t="str">
        <f t="shared" si="30"/>
        <v xml:space="preserve">  </v>
      </c>
      <c r="W135" s="37" t="str">
        <f t="shared" si="30"/>
        <v xml:space="preserve">  </v>
      </c>
      <c r="X135" s="37" t="str">
        <f t="shared" si="30"/>
        <v xml:space="preserve">  </v>
      </c>
      <c r="Y135" s="37" t="str">
        <f t="shared" si="30"/>
        <v xml:space="preserve">  </v>
      </c>
      <c r="Z135" s="37" t="str">
        <f t="shared" si="30"/>
        <v xml:space="preserve">  </v>
      </c>
      <c r="AA135" s="37" t="str">
        <f t="shared" si="30"/>
        <v xml:space="preserve">  </v>
      </c>
      <c r="AB135" s="37" t="str">
        <f t="shared" si="30"/>
        <v xml:space="preserve">  </v>
      </c>
      <c r="AC135" s="37" t="str">
        <f t="shared" si="30"/>
        <v xml:space="preserve">  </v>
      </c>
      <c r="AD135" s="37" t="str">
        <f t="shared" si="30"/>
        <v xml:space="preserve">  </v>
      </c>
      <c r="AE135" s="37" t="str">
        <f t="shared" si="30"/>
        <v xml:space="preserve">  </v>
      </c>
      <c r="AF135" s="37" t="str">
        <f t="shared" si="29"/>
        <v xml:space="preserve">  </v>
      </c>
      <c r="AG135" s="37" t="str">
        <f t="shared" si="29"/>
        <v xml:space="preserve">  </v>
      </c>
      <c r="AH135" s="37" t="str">
        <f t="shared" si="29"/>
        <v xml:space="preserve">  </v>
      </c>
      <c r="AI135" s="37" t="str">
        <f t="shared" si="29"/>
        <v xml:space="preserve">  </v>
      </c>
      <c r="AJ135" s="37" t="str">
        <f t="shared" si="29"/>
        <v xml:space="preserve">  </v>
      </c>
      <c r="AK135" s="37" t="str">
        <f t="shared" si="29"/>
        <v xml:space="preserve">  </v>
      </c>
      <c r="AL135" s="37" t="str">
        <f t="shared" si="29"/>
        <v xml:space="preserve">  </v>
      </c>
      <c r="AM135" s="37" t="str">
        <f t="shared" si="29"/>
        <v xml:space="preserve">  </v>
      </c>
      <c r="AN135" s="37" t="str">
        <f t="shared" si="29"/>
        <v xml:space="preserve">  </v>
      </c>
      <c r="AO135" s="37" t="str">
        <f t="shared" si="29"/>
        <v xml:space="preserve">  </v>
      </c>
      <c r="AP135" s="37" t="str">
        <f t="shared" si="29"/>
        <v xml:space="preserve">  </v>
      </c>
      <c r="AQ135" s="212"/>
      <c r="AR135" s="212"/>
      <c r="AS135" s="212"/>
      <c r="AT135" s="212"/>
      <c r="AU135" s="212"/>
      <c r="AV135" s="212"/>
      <c r="AW135" s="212"/>
      <c r="BD135" s="247">
        <f t="shared" si="14"/>
        <v>0</v>
      </c>
      <c r="BE135" s="248">
        <f t="shared" si="15"/>
        <v>0</v>
      </c>
      <c r="BF135" s="249">
        <f t="shared" si="16"/>
        <v>0</v>
      </c>
      <c r="BG135" s="250">
        <f t="shared" si="17"/>
        <v>0</v>
      </c>
      <c r="BH135" s="251">
        <f t="shared" si="18"/>
        <v>0</v>
      </c>
      <c r="BI135" s="252">
        <f t="shared" si="19"/>
        <v>0</v>
      </c>
      <c r="BJ135" s="253" t="str">
        <f t="shared" si="13"/>
        <v>ปรับปรุง</v>
      </c>
      <c r="BK135" s="254">
        <f t="shared" si="20"/>
        <v>3</v>
      </c>
    </row>
    <row r="136" spans="1:63" ht="14.25" customHeight="1">
      <c r="A136" s="36">
        <f t="shared" si="28"/>
        <v>41</v>
      </c>
      <c r="B136" s="36" t="str">
        <f t="shared" si="28"/>
        <v xml:space="preserve">  </v>
      </c>
      <c r="C136" s="37" t="str">
        <f t="shared" si="30"/>
        <v xml:space="preserve">  </v>
      </c>
      <c r="D136" s="37" t="str">
        <f t="shared" si="30"/>
        <v xml:space="preserve">  </v>
      </c>
      <c r="E136" s="37" t="str">
        <f t="shared" si="30"/>
        <v xml:space="preserve">  </v>
      </c>
      <c r="F136" s="37" t="str">
        <f t="shared" si="30"/>
        <v xml:space="preserve">  </v>
      </c>
      <c r="G136" s="37" t="str">
        <f t="shared" si="30"/>
        <v xml:space="preserve">  </v>
      </c>
      <c r="H136" s="37" t="str">
        <f t="shared" si="30"/>
        <v xml:space="preserve">  </v>
      </c>
      <c r="I136" s="37" t="str">
        <f t="shared" si="30"/>
        <v xml:space="preserve">  </v>
      </c>
      <c r="J136" s="37" t="str">
        <f t="shared" si="30"/>
        <v xml:space="preserve">  </v>
      </c>
      <c r="K136" s="37" t="str">
        <f t="shared" si="30"/>
        <v xml:space="preserve">  </v>
      </c>
      <c r="L136" s="37" t="str">
        <f t="shared" si="30"/>
        <v xml:space="preserve">  </v>
      </c>
      <c r="M136" s="37" t="str">
        <f t="shared" si="30"/>
        <v xml:space="preserve">  </v>
      </c>
      <c r="N136" s="37" t="str">
        <f t="shared" si="30"/>
        <v xml:space="preserve">  </v>
      </c>
      <c r="O136" s="37" t="str">
        <f t="shared" si="30"/>
        <v xml:space="preserve">  </v>
      </c>
      <c r="P136" s="37" t="str">
        <f t="shared" si="30"/>
        <v xml:space="preserve">  </v>
      </c>
      <c r="Q136" s="37" t="str">
        <f t="shared" si="30"/>
        <v xml:space="preserve">  </v>
      </c>
      <c r="R136" s="37" t="str">
        <f t="shared" si="30"/>
        <v xml:space="preserve">  </v>
      </c>
      <c r="S136" s="37" t="str">
        <f t="shared" si="30"/>
        <v xml:space="preserve">  </v>
      </c>
      <c r="T136" s="37" t="str">
        <f t="shared" si="30"/>
        <v xml:space="preserve">  </v>
      </c>
      <c r="U136" s="37" t="str">
        <f t="shared" si="30"/>
        <v xml:space="preserve">  </v>
      </c>
      <c r="V136" s="37" t="str">
        <f t="shared" si="30"/>
        <v xml:space="preserve">  </v>
      </c>
      <c r="W136" s="37" t="str">
        <f t="shared" si="30"/>
        <v xml:space="preserve">  </v>
      </c>
      <c r="X136" s="37" t="str">
        <f t="shared" si="30"/>
        <v xml:space="preserve">  </v>
      </c>
      <c r="Y136" s="37" t="str">
        <f t="shared" si="30"/>
        <v xml:space="preserve">  </v>
      </c>
      <c r="Z136" s="37" t="str">
        <f t="shared" si="30"/>
        <v xml:space="preserve">  </v>
      </c>
      <c r="AA136" s="37" t="str">
        <f t="shared" si="30"/>
        <v xml:space="preserve">  </v>
      </c>
      <c r="AB136" s="37" t="str">
        <f t="shared" si="30"/>
        <v xml:space="preserve">  </v>
      </c>
      <c r="AC136" s="37" t="str">
        <f t="shared" si="30"/>
        <v xml:space="preserve">  </v>
      </c>
      <c r="AD136" s="37" t="str">
        <f t="shared" si="30"/>
        <v xml:space="preserve">  </v>
      </c>
      <c r="AE136" s="37" t="str">
        <f t="shared" si="30"/>
        <v xml:space="preserve">  </v>
      </c>
      <c r="AF136" s="37" t="str">
        <f t="shared" si="29"/>
        <v xml:space="preserve">  </v>
      </c>
      <c r="AG136" s="37" t="str">
        <f t="shared" si="29"/>
        <v xml:space="preserve">  </v>
      </c>
      <c r="AH136" s="37" t="str">
        <f t="shared" si="29"/>
        <v xml:space="preserve">  </v>
      </c>
      <c r="AI136" s="37" t="str">
        <f t="shared" si="29"/>
        <v xml:space="preserve">  </v>
      </c>
      <c r="AJ136" s="37" t="str">
        <f t="shared" si="29"/>
        <v xml:space="preserve">  </v>
      </c>
      <c r="AK136" s="37" t="str">
        <f t="shared" si="29"/>
        <v xml:space="preserve">  </v>
      </c>
      <c r="AL136" s="37" t="str">
        <f t="shared" si="29"/>
        <v xml:space="preserve">  </v>
      </c>
      <c r="AM136" s="37" t="str">
        <f t="shared" si="29"/>
        <v xml:space="preserve">  </v>
      </c>
      <c r="AN136" s="37" t="str">
        <f t="shared" si="29"/>
        <v xml:space="preserve">  </v>
      </c>
      <c r="AO136" s="37" t="str">
        <f t="shared" si="29"/>
        <v xml:space="preserve">  </v>
      </c>
      <c r="AP136" s="37" t="str">
        <f t="shared" si="29"/>
        <v xml:space="preserve">  </v>
      </c>
      <c r="AQ136" s="212"/>
      <c r="AR136" s="212"/>
      <c r="AS136" s="212"/>
      <c r="AT136" s="212"/>
      <c r="AU136" s="212"/>
      <c r="AV136" s="212"/>
      <c r="AW136" s="212"/>
      <c r="BD136" s="247">
        <f t="shared" si="14"/>
        <v>0</v>
      </c>
      <c r="BE136" s="248">
        <f t="shared" si="15"/>
        <v>0</v>
      </c>
      <c r="BF136" s="249">
        <f t="shared" si="16"/>
        <v>0</v>
      </c>
      <c r="BG136" s="250">
        <f t="shared" si="17"/>
        <v>0</v>
      </c>
      <c r="BH136" s="251">
        <f t="shared" si="18"/>
        <v>0</v>
      </c>
      <c r="BI136" s="252">
        <f t="shared" si="19"/>
        <v>0</v>
      </c>
      <c r="BJ136" s="253" t="str">
        <f t="shared" si="13"/>
        <v>ปรับปรุง</v>
      </c>
      <c r="BK136" s="254">
        <f t="shared" si="20"/>
        <v>3</v>
      </c>
    </row>
    <row r="137" spans="1:63" ht="14.25" customHeight="1">
      <c r="A137" s="36">
        <f t="shared" si="28"/>
        <v>42</v>
      </c>
      <c r="B137" s="36" t="str">
        <f t="shared" si="28"/>
        <v xml:space="preserve">  </v>
      </c>
      <c r="C137" s="37" t="str">
        <f t="shared" si="30"/>
        <v xml:space="preserve">  </v>
      </c>
      <c r="D137" s="37" t="str">
        <f t="shared" si="30"/>
        <v xml:space="preserve">  </v>
      </c>
      <c r="E137" s="37" t="str">
        <f t="shared" si="30"/>
        <v xml:space="preserve">  </v>
      </c>
      <c r="F137" s="37" t="str">
        <f t="shared" si="30"/>
        <v xml:space="preserve">  </v>
      </c>
      <c r="G137" s="37" t="str">
        <f t="shared" si="30"/>
        <v xml:space="preserve">  </v>
      </c>
      <c r="H137" s="37" t="str">
        <f t="shared" si="30"/>
        <v xml:space="preserve">  </v>
      </c>
      <c r="I137" s="37" t="str">
        <f t="shared" si="30"/>
        <v xml:space="preserve">  </v>
      </c>
      <c r="J137" s="37" t="str">
        <f t="shared" si="30"/>
        <v xml:space="preserve">  </v>
      </c>
      <c r="K137" s="37" t="str">
        <f t="shared" si="30"/>
        <v xml:space="preserve">  </v>
      </c>
      <c r="L137" s="37" t="str">
        <f t="shared" si="30"/>
        <v xml:space="preserve">  </v>
      </c>
      <c r="M137" s="37" t="str">
        <f t="shared" si="30"/>
        <v xml:space="preserve">  </v>
      </c>
      <c r="N137" s="37" t="str">
        <f t="shared" si="30"/>
        <v xml:space="preserve">  </v>
      </c>
      <c r="O137" s="37" t="str">
        <f t="shared" si="30"/>
        <v xml:space="preserve">  </v>
      </c>
      <c r="P137" s="37" t="str">
        <f t="shared" si="30"/>
        <v xml:space="preserve">  </v>
      </c>
      <c r="Q137" s="37" t="str">
        <f t="shared" si="30"/>
        <v xml:space="preserve">  </v>
      </c>
      <c r="R137" s="37" t="str">
        <f t="shared" si="30"/>
        <v xml:space="preserve">  </v>
      </c>
      <c r="S137" s="37" t="str">
        <f t="shared" si="30"/>
        <v xml:space="preserve">  </v>
      </c>
      <c r="T137" s="37" t="str">
        <f t="shared" si="30"/>
        <v xml:space="preserve">  </v>
      </c>
      <c r="U137" s="37" t="str">
        <f t="shared" si="30"/>
        <v xml:space="preserve">  </v>
      </c>
      <c r="V137" s="37" t="str">
        <f t="shared" si="30"/>
        <v xml:space="preserve">  </v>
      </c>
      <c r="W137" s="37" t="str">
        <f t="shared" si="30"/>
        <v xml:space="preserve">  </v>
      </c>
      <c r="X137" s="37" t="str">
        <f t="shared" si="30"/>
        <v xml:space="preserve">  </v>
      </c>
      <c r="Y137" s="37" t="str">
        <f t="shared" si="30"/>
        <v xml:space="preserve">  </v>
      </c>
      <c r="Z137" s="37" t="str">
        <f t="shared" si="30"/>
        <v xml:space="preserve">  </v>
      </c>
      <c r="AA137" s="37" t="str">
        <f>IF(AA50&lt;=0,"  ",IF(AA50=AA$7,AA$6,0))</f>
        <v xml:space="preserve">  </v>
      </c>
      <c r="AB137" s="37" t="str">
        <f>IF(AB50&lt;=0,"  ",IF(AB50=AB$7,AB$6,0))</f>
        <v xml:space="preserve">  </v>
      </c>
      <c r="AC137" s="37" t="str">
        <f>IF(AC50&lt;=0,"  ",IF(AC50=AC$7,AC$6,0))</f>
        <v xml:space="preserve">  </v>
      </c>
      <c r="AD137" s="37" t="str">
        <f>IF(AD50&lt;=0,"  ",IF(AD50=AD$7,AD$6,0))</f>
        <v xml:space="preserve">  </v>
      </c>
      <c r="AE137" s="37" t="str">
        <f>IF(AE50&lt;=0,"  ",IF(AE50=AE$7,AE$6,0))</f>
        <v xml:space="preserve">  </v>
      </c>
      <c r="AF137" s="37" t="str">
        <f t="shared" si="29"/>
        <v xml:space="preserve">  </v>
      </c>
      <c r="AG137" s="37" t="str">
        <f t="shared" si="29"/>
        <v xml:space="preserve">  </v>
      </c>
      <c r="AH137" s="37" t="str">
        <f t="shared" si="29"/>
        <v xml:space="preserve">  </v>
      </c>
      <c r="AI137" s="37" t="str">
        <f t="shared" si="29"/>
        <v xml:space="preserve">  </v>
      </c>
      <c r="AJ137" s="37" t="str">
        <f t="shared" si="29"/>
        <v xml:space="preserve">  </v>
      </c>
      <c r="AK137" s="37" t="str">
        <f t="shared" si="29"/>
        <v xml:space="preserve">  </v>
      </c>
      <c r="AL137" s="37" t="str">
        <f t="shared" si="29"/>
        <v xml:space="preserve">  </v>
      </c>
      <c r="AM137" s="37" t="str">
        <f t="shared" si="29"/>
        <v xml:space="preserve">  </v>
      </c>
      <c r="AN137" s="37" t="str">
        <f t="shared" si="29"/>
        <v xml:space="preserve">  </v>
      </c>
      <c r="AO137" s="37" t="str">
        <f t="shared" si="29"/>
        <v xml:space="preserve">  </v>
      </c>
      <c r="AP137" s="37" t="str">
        <f t="shared" si="29"/>
        <v xml:space="preserve">  </v>
      </c>
      <c r="AQ137" s="212"/>
      <c r="AR137" s="212"/>
      <c r="AS137" s="212"/>
      <c r="AT137" s="212"/>
      <c r="AU137" s="212"/>
      <c r="AV137" s="212"/>
      <c r="AW137" s="212"/>
      <c r="BD137" s="247">
        <f t="shared" si="14"/>
        <v>0</v>
      </c>
      <c r="BE137" s="248">
        <f t="shared" si="15"/>
        <v>0</v>
      </c>
      <c r="BF137" s="249">
        <f t="shared" si="16"/>
        <v>0</v>
      </c>
      <c r="BG137" s="250">
        <f t="shared" si="17"/>
        <v>0</v>
      </c>
      <c r="BH137" s="251">
        <f t="shared" si="18"/>
        <v>0</v>
      </c>
      <c r="BI137" s="252">
        <f t="shared" si="19"/>
        <v>0</v>
      </c>
      <c r="BJ137" s="253" t="str">
        <f t="shared" si="13"/>
        <v>ปรับปรุง</v>
      </c>
      <c r="BK137" s="254">
        <f t="shared" si="20"/>
        <v>3</v>
      </c>
    </row>
    <row r="138" spans="1:63" ht="14.25" customHeight="1">
      <c r="A138" s="36">
        <f t="shared" si="28"/>
        <v>43</v>
      </c>
      <c r="B138" s="36" t="str">
        <f t="shared" si="28"/>
        <v xml:space="preserve">  </v>
      </c>
      <c r="C138" s="37" t="str">
        <f t="shared" ref="C138:AE145" si="31">IF(C51&lt;=0,"  ",IF(C51=C$7,C$6,0))</f>
        <v xml:space="preserve">  </v>
      </c>
      <c r="D138" s="37" t="str">
        <f t="shared" si="31"/>
        <v xml:space="preserve">  </v>
      </c>
      <c r="E138" s="37" t="str">
        <f t="shared" si="31"/>
        <v xml:space="preserve">  </v>
      </c>
      <c r="F138" s="37" t="str">
        <f t="shared" si="31"/>
        <v xml:space="preserve">  </v>
      </c>
      <c r="G138" s="37" t="str">
        <f t="shared" si="31"/>
        <v xml:space="preserve">  </v>
      </c>
      <c r="H138" s="37" t="str">
        <f t="shared" si="31"/>
        <v xml:space="preserve">  </v>
      </c>
      <c r="I138" s="37" t="str">
        <f t="shared" si="31"/>
        <v xml:space="preserve">  </v>
      </c>
      <c r="J138" s="37" t="str">
        <f t="shared" si="31"/>
        <v xml:space="preserve">  </v>
      </c>
      <c r="K138" s="37" t="str">
        <f t="shared" si="31"/>
        <v xml:space="preserve">  </v>
      </c>
      <c r="L138" s="37" t="str">
        <f t="shared" si="31"/>
        <v xml:space="preserve">  </v>
      </c>
      <c r="M138" s="37" t="str">
        <f t="shared" si="31"/>
        <v xml:space="preserve">  </v>
      </c>
      <c r="N138" s="37" t="str">
        <f t="shared" si="31"/>
        <v xml:space="preserve">  </v>
      </c>
      <c r="O138" s="37" t="str">
        <f t="shared" si="31"/>
        <v xml:space="preserve">  </v>
      </c>
      <c r="P138" s="37" t="str">
        <f t="shared" si="31"/>
        <v xml:space="preserve">  </v>
      </c>
      <c r="Q138" s="37" t="str">
        <f t="shared" si="31"/>
        <v xml:space="preserve">  </v>
      </c>
      <c r="R138" s="37" t="str">
        <f t="shared" si="31"/>
        <v xml:space="preserve">  </v>
      </c>
      <c r="S138" s="37" t="str">
        <f t="shared" si="31"/>
        <v xml:space="preserve">  </v>
      </c>
      <c r="T138" s="37" t="str">
        <f t="shared" si="31"/>
        <v xml:space="preserve">  </v>
      </c>
      <c r="U138" s="37" t="str">
        <f t="shared" si="31"/>
        <v xml:space="preserve">  </v>
      </c>
      <c r="V138" s="37" t="str">
        <f t="shared" si="31"/>
        <v xml:space="preserve">  </v>
      </c>
      <c r="W138" s="37" t="str">
        <f t="shared" si="31"/>
        <v xml:space="preserve">  </v>
      </c>
      <c r="X138" s="37" t="str">
        <f t="shared" si="31"/>
        <v xml:space="preserve">  </v>
      </c>
      <c r="Y138" s="37" t="str">
        <f t="shared" si="31"/>
        <v xml:space="preserve">  </v>
      </c>
      <c r="Z138" s="37" t="str">
        <f t="shared" si="31"/>
        <v xml:space="preserve">  </v>
      </c>
      <c r="AA138" s="37" t="str">
        <f t="shared" si="31"/>
        <v xml:space="preserve">  </v>
      </c>
      <c r="AB138" s="37" t="str">
        <f t="shared" si="31"/>
        <v xml:space="preserve">  </v>
      </c>
      <c r="AC138" s="37" t="str">
        <f t="shared" si="31"/>
        <v xml:space="preserve">  </v>
      </c>
      <c r="AD138" s="37" t="str">
        <f t="shared" si="31"/>
        <v xml:space="preserve">  </v>
      </c>
      <c r="AE138" s="37" t="str">
        <f t="shared" si="31"/>
        <v xml:space="preserve">  </v>
      </c>
      <c r="AF138" s="37" t="str">
        <f t="shared" si="29"/>
        <v xml:space="preserve">  </v>
      </c>
      <c r="AG138" s="37" t="str">
        <f t="shared" si="29"/>
        <v xml:space="preserve">  </v>
      </c>
      <c r="AH138" s="37" t="str">
        <f t="shared" si="29"/>
        <v xml:space="preserve">  </v>
      </c>
      <c r="AI138" s="37" t="str">
        <f t="shared" si="29"/>
        <v xml:space="preserve">  </v>
      </c>
      <c r="AJ138" s="37" t="str">
        <f t="shared" si="29"/>
        <v xml:space="preserve">  </v>
      </c>
      <c r="AK138" s="37" t="str">
        <f t="shared" si="29"/>
        <v xml:space="preserve">  </v>
      </c>
      <c r="AL138" s="37" t="str">
        <f t="shared" si="29"/>
        <v xml:space="preserve">  </v>
      </c>
      <c r="AM138" s="37" t="str">
        <f t="shared" si="29"/>
        <v xml:space="preserve">  </v>
      </c>
      <c r="AN138" s="37" t="str">
        <f t="shared" si="29"/>
        <v xml:space="preserve">  </v>
      </c>
      <c r="AO138" s="37" t="str">
        <f t="shared" si="29"/>
        <v xml:space="preserve">  </v>
      </c>
      <c r="AP138" s="37" t="str">
        <f t="shared" si="29"/>
        <v xml:space="preserve">  </v>
      </c>
      <c r="AQ138" s="212"/>
      <c r="AR138" s="212"/>
      <c r="AS138" s="212"/>
      <c r="AT138" s="212"/>
      <c r="AU138" s="212"/>
      <c r="AV138" s="212"/>
      <c r="AW138" s="212"/>
      <c r="BD138" s="247">
        <f t="shared" si="14"/>
        <v>0</v>
      </c>
      <c r="BE138" s="248">
        <f t="shared" si="15"/>
        <v>0</v>
      </c>
      <c r="BF138" s="249">
        <f t="shared" si="16"/>
        <v>0</v>
      </c>
      <c r="BG138" s="250">
        <f t="shared" si="17"/>
        <v>0</v>
      </c>
      <c r="BH138" s="251">
        <f t="shared" si="18"/>
        <v>0</v>
      </c>
      <c r="BI138" s="252">
        <f t="shared" si="19"/>
        <v>0</v>
      </c>
      <c r="BJ138" s="253" t="str">
        <f t="shared" si="13"/>
        <v>ปรับปรุง</v>
      </c>
      <c r="BK138" s="254">
        <f t="shared" si="20"/>
        <v>3</v>
      </c>
    </row>
    <row r="139" spans="1:63" ht="14.25" customHeight="1">
      <c r="A139" s="36">
        <f t="shared" si="28"/>
        <v>44</v>
      </c>
      <c r="B139" s="36" t="str">
        <f t="shared" si="28"/>
        <v xml:space="preserve">  </v>
      </c>
      <c r="C139" s="37" t="str">
        <f t="shared" si="31"/>
        <v xml:space="preserve">  </v>
      </c>
      <c r="D139" s="37" t="str">
        <f t="shared" si="31"/>
        <v xml:space="preserve">  </v>
      </c>
      <c r="E139" s="37" t="str">
        <f t="shared" si="31"/>
        <v xml:space="preserve">  </v>
      </c>
      <c r="F139" s="37" t="str">
        <f t="shared" si="31"/>
        <v xml:space="preserve">  </v>
      </c>
      <c r="G139" s="37" t="str">
        <f t="shared" si="31"/>
        <v xml:space="preserve">  </v>
      </c>
      <c r="H139" s="37" t="str">
        <f t="shared" si="31"/>
        <v xml:space="preserve">  </v>
      </c>
      <c r="I139" s="37" t="str">
        <f t="shared" si="31"/>
        <v xml:space="preserve">  </v>
      </c>
      <c r="J139" s="37" t="str">
        <f t="shared" si="31"/>
        <v xml:space="preserve">  </v>
      </c>
      <c r="K139" s="37" t="str">
        <f t="shared" si="31"/>
        <v xml:space="preserve">  </v>
      </c>
      <c r="L139" s="37" t="str">
        <f t="shared" si="31"/>
        <v xml:space="preserve">  </v>
      </c>
      <c r="M139" s="37" t="str">
        <f t="shared" si="31"/>
        <v xml:space="preserve">  </v>
      </c>
      <c r="N139" s="37" t="str">
        <f t="shared" si="31"/>
        <v xml:space="preserve">  </v>
      </c>
      <c r="O139" s="37" t="str">
        <f t="shared" si="31"/>
        <v xml:space="preserve">  </v>
      </c>
      <c r="P139" s="37" t="str">
        <f t="shared" si="31"/>
        <v xml:space="preserve">  </v>
      </c>
      <c r="Q139" s="37" t="str">
        <f t="shared" si="31"/>
        <v xml:space="preserve">  </v>
      </c>
      <c r="R139" s="37" t="str">
        <f t="shared" si="31"/>
        <v xml:space="preserve">  </v>
      </c>
      <c r="S139" s="37" t="str">
        <f t="shared" si="31"/>
        <v xml:space="preserve">  </v>
      </c>
      <c r="T139" s="37" t="str">
        <f t="shared" si="31"/>
        <v xml:space="preserve">  </v>
      </c>
      <c r="U139" s="37" t="str">
        <f t="shared" si="31"/>
        <v xml:space="preserve">  </v>
      </c>
      <c r="V139" s="37" t="str">
        <f t="shared" si="31"/>
        <v xml:space="preserve">  </v>
      </c>
      <c r="W139" s="37" t="str">
        <f t="shared" si="31"/>
        <v xml:space="preserve">  </v>
      </c>
      <c r="X139" s="37" t="str">
        <f t="shared" si="31"/>
        <v xml:space="preserve">  </v>
      </c>
      <c r="Y139" s="37" t="str">
        <f t="shared" si="31"/>
        <v xml:space="preserve">  </v>
      </c>
      <c r="Z139" s="37" t="str">
        <f t="shared" si="31"/>
        <v xml:space="preserve">  </v>
      </c>
      <c r="AA139" s="37" t="str">
        <f t="shared" si="31"/>
        <v xml:space="preserve">  </v>
      </c>
      <c r="AB139" s="37" t="str">
        <f t="shared" si="31"/>
        <v xml:space="preserve">  </v>
      </c>
      <c r="AC139" s="37" t="str">
        <f t="shared" si="31"/>
        <v xml:space="preserve">  </v>
      </c>
      <c r="AD139" s="37" t="str">
        <f t="shared" si="31"/>
        <v xml:space="preserve">  </v>
      </c>
      <c r="AE139" s="37" t="str">
        <f t="shared" si="31"/>
        <v xml:space="preserve">  </v>
      </c>
      <c r="AF139" s="37" t="str">
        <f t="shared" si="29"/>
        <v xml:space="preserve">  </v>
      </c>
      <c r="AG139" s="37" t="str">
        <f t="shared" si="29"/>
        <v xml:space="preserve">  </v>
      </c>
      <c r="AH139" s="37" t="str">
        <f t="shared" si="29"/>
        <v xml:space="preserve">  </v>
      </c>
      <c r="AI139" s="37" t="str">
        <f t="shared" si="29"/>
        <v xml:space="preserve">  </v>
      </c>
      <c r="AJ139" s="37" t="str">
        <f t="shared" si="29"/>
        <v xml:space="preserve">  </v>
      </c>
      <c r="AK139" s="37" t="str">
        <f t="shared" si="29"/>
        <v xml:space="preserve">  </v>
      </c>
      <c r="AL139" s="37" t="str">
        <f t="shared" si="29"/>
        <v xml:space="preserve">  </v>
      </c>
      <c r="AM139" s="37" t="str">
        <f t="shared" si="29"/>
        <v xml:space="preserve">  </v>
      </c>
      <c r="AN139" s="37" t="str">
        <f t="shared" si="29"/>
        <v xml:space="preserve">  </v>
      </c>
      <c r="AO139" s="37" t="str">
        <f t="shared" si="29"/>
        <v xml:space="preserve">  </v>
      </c>
      <c r="AP139" s="37" t="str">
        <f t="shared" si="29"/>
        <v xml:space="preserve">  </v>
      </c>
      <c r="AQ139" s="212"/>
      <c r="AR139" s="212"/>
      <c r="AS139" s="212"/>
      <c r="AT139" s="212"/>
      <c r="AU139" s="212"/>
      <c r="AV139" s="212"/>
      <c r="AW139" s="212"/>
      <c r="BD139" s="247">
        <f t="shared" si="14"/>
        <v>0</v>
      </c>
      <c r="BE139" s="248">
        <f t="shared" si="15"/>
        <v>0</v>
      </c>
      <c r="BF139" s="249">
        <f t="shared" si="16"/>
        <v>0</v>
      </c>
      <c r="BG139" s="250">
        <f t="shared" si="17"/>
        <v>0</v>
      </c>
      <c r="BH139" s="251">
        <f t="shared" si="18"/>
        <v>0</v>
      </c>
      <c r="BI139" s="252">
        <f t="shared" si="19"/>
        <v>0</v>
      </c>
      <c r="BJ139" s="253" t="str">
        <f t="shared" si="13"/>
        <v>ปรับปรุง</v>
      </c>
      <c r="BK139" s="254">
        <f t="shared" si="20"/>
        <v>3</v>
      </c>
    </row>
    <row r="140" spans="1:63" ht="14.25" customHeight="1">
      <c r="A140" s="36">
        <f t="shared" si="28"/>
        <v>45</v>
      </c>
      <c r="B140" s="36" t="str">
        <f t="shared" si="28"/>
        <v xml:space="preserve">  </v>
      </c>
      <c r="C140" s="37" t="str">
        <f t="shared" si="31"/>
        <v xml:space="preserve">  </v>
      </c>
      <c r="D140" s="37" t="str">
        <f t="shared" si="31"/>
        <v xml:space="preserve">  </v>
      </c>
      <c r="E140" s="37" t="str">
        <f t="shared" si="31"/>
        <v xml:space="preserve">  </v>
      </c>
      <c r="F140" s="37" t="str">
        <f t="shared" si="31"/>
        <v xml:space="preserve">  </v>
      </c>
      <c r="G140" s="37" t="str">
        <f t="shared" si="31"/>
        <v xml:space="preserve">  </v>
      </c>
      <c r="H140" s="37" t="str">
        <f t="shared" si="31"/>
        <v xml:space="preserve">  </v>
      </c>
      <c r="I140" s="37" t="str">
        <f t="shared" si="31"/>
        <v xml:space="preserve">  </v>
      </c>
      <c r="J140" s="37" t="str">
        <f t="shared" si="31"/>
        <v xml:space="preserve">  </v>
      </c>
      <c r="K140" s="37" t="str">
        <f t="shared" si="31"/>
        <v xml:space="preserve">  </v>
      </c>
      <c r="L140" s="37" t="str">
        <f t="shared" si="31"/>
        <v xml:space="preserve">  </v>
      </c>
      <c r="M140" s="37" t="str">
        <f t="shared" si="31"/>
        <v xml:space="preserve">  </v>
      </c>
      <c r="N140" s="37" t="str">
        <f t="shared" si="31"/>
        <v xml:space="preserve">  </v>
      </c>
      <c r="O140" s="37" t="str">
        <f t="shared" si="31"/>
        <v xml:space="preserve">  </v>
      </c>
      <c r="P140" s="37" t="str">
        <f t="shared" si="31"/>
        <v xml:space="preserve">  </v>
      </c>
      <c r="Q140" s="37" t="str">
        <f t="shared" si="31"/>
        <v xml:space="preserve">  </v>
      </c>
      <c r="R140" s="37" t="str">
        <f t="shared" si="31"/>
        <v xml:space="preserve">  </v>
      </c>
      <c r="S140" s="37" t="str">
        <f t="shared" si="31"/>
        <v xml:space="preserve">  </v>
      </c>
      <c r="T140" s="37" t="str">
        <f t="shared" si="31"/>
        <v xml:space="preserve">  </v>
      </c>
      <c r="U140" s="37" t="str">
        <f t="shared" si="31"/>
        <v xml:space="preserve">  </v>
      </c>
      <c r="V140" s="37" t="str">
        <f t="shared" si="31"/>
        <v xml:space="preserve">  </v>
      </c>
      <c r="W140" s="37" t="str">
        <f t="shared" si="31"/>
        <v xml:space="preserve">  </v>
      </c>
      <c r="X140" s="37" t="str">
        <f t="shared" si="31"/>
        <v xml:space="preserve">  </v>
      </c>
      <c r="Y140" s="37" t="str">
        <f t="shared" si="31"/>
        <v xml:space="preserve">  </v>
      </c>
      <c r="Z140" s="37" t="str">
        <f t="shared" si="31"/>
        <v xml:space="preserve">  </v>
      </c>
      <c r="AA140" s="37" t="str">
        <f t="shared" si="31"/>
        <v xml:space="preserve">  </v>
      </c>
      <c r="AB140" s="37" t="str">
        <f t="shared" si="31"/>
        <v xml:space="preserve">  </v>
      </c>
      <c r="AC140" s="37" t="str">
        <f t="shared" si="31"/>
        <v xml:space="preserve">  </v>
      </c>
      <c r="AD140" s="37" t="str">
        <f t="shared" si="31"/>
        <v xml:space="preserve">  </v>
      </c>
      <c r="AE140" s="37" t="str">
        <f t="shared" si="31"/>
        <v xml:space="preserve">  </v>
      </c>
      <c r="AF140" s="37" t="str">
        <f t="shared" si="29"/>
        <v xml:space="preserve">  </v>
      </c>
      <c r="AG140" s="37" t="str">
        <f t="shared" si="29"/>
        <v xml:space="preserve">  </v>
      </c>
      <c r="AH140" s="37" t="str">
        <f t="shared" si="29"/>
        <v xml:space="preserve">  </v>
      </c>
      <c r="AI140" s="37" t="str">
        <f t="shared" si="29"/>
        <v xml:space="preserve">  </v>
      </c>
      <c r="AJ140" s="37" t="str">
        <f t="shared" si="29"/>
        <v xml:space="preserve">  </v>
      </c>
      <c r="AK140" s="37" t="str">
        <f t="shared" si="29"/>
        <v xml:space="preserve">  </v>
      </c>
      <c r="AL140" s="37" t="str">
        <f t="shared" si="29"/>
        <v xml:space="preserve">  </v>
      </c>
      <c r="AM140" s="37" t="str">
        <f t="shared" si="29"/>
        <v xml:space="preserve">  </v>
      </c>
      <c r="AN140" s="37" t="str">
        <f t="shared" si="29"/>
        <v xml:space="preserve">  </v>
      </c>
      <c r="AO140" s="37" t="str">
        <f t="shared" si="29"/>
        <v xml:space="preserve">  </v>
      </c>
      <c r="AP140" s="37" t="str">
        <f t="shared" si="29"/>
        <v xml:space="preserve">  </v>
      </c>
      <c r="AQ140" s="212"/>
      <c r="AR140" s="212"/>
      <c r="AS140" s="212"/>
      <c r="AT140" s="212"/>
      <c r="AU140" s="212"/>
      <c r="AV140" s="212"/>
      <c r="AW140" s="212"/>
      <c r="BD140" s="247">
        <f t="shared" si="14"/>
        <v>0</v>
      </c>
      <c r="BE140" s="248">
        <f t="shared" si="15"/>
        <v>0</v>
      </c>
      <c r="BF140" s="249">
        <f t="shared" si="16"/>
        <v>0</v>
      </c>
      <c r="BG140" s="250">
        <f t="shared" si="17"/>
        <v>0</v>
      </c>
      <c r="BH140" s="251">
        <f t="shared" si="18"/>
        <v>0</v>
      </c>
      <c r="BI140" s="252">
        <f t="shared" si="19"/>
        <v>0</v>
      </c>
      <c r="BJ140" s="253" t="str">
        <f t="shared" si="13"/>
        <v>ปรับปรุง</v>
      </c>
      <c r="BK140" s="254">
        <f t="shared" si="20"/>
        <v>3</v>
      </c>
    </row>
    <row r="141" spans="1:63" ht="14.25" customHeight="1">
      <c r="A141" s="36">
        <f t="shared" si="28"/>
        <v>46</v>
      </c>
      <c r="B141" s="36" t="str">
        <f t="shared" si="28"/>
        <v xml:space="preserve">  </v>
      </c>
      <c r="C141" s="37" t="str">
        <f t="shared" si="31"/>
        <v xml:space="preserve">  </v>
      </c>
      <c r="D141" s="37" t="str">
        <f t="shared" si="31"/>
        <v xml:space="preserve">  </v>
      </c>
      <c r="E141" s="37" t="str">
        <f t="shared" si="31"/>
        <v xml:space="preserve">  </v>
      </c>
      <c r="F141" s="37" t="str">
        <f t="shared" si="31"/>
        <v xml:space="preserve">  </v>
      </c>
      <c r="G141" s="37" t="str">
        <f t="shared" si="31"/>
        <v xml:space="preserve">  </v>
      </c>
      <c r="H141" s="37" t="str">
        <f t="shared" si="31"/>
        <v xml:space="preserve">  </v>
      </c>
      <c r="I141" s="37" t="str">
        <f t="shared" si="31"/>
        <v xml:space="preserve">  </v>
      </c>
      <c r="J141" s="37" t="str">
        <f t="shared" si="31"/>
        <v xml:space="preserve">  </v>
      </c>
      <c r="K141" s="37" t="str">
        <f t="shared" si="31"/>
        <v xml:space="preserve">  </v>
      </c>
      <c r="L141" s="37" t="str">
        <f t="shared" si="31"/>
        <v xml:space="preserve">  </v>
      </c>
      <c r="M141" s="37" t="str">
        <f t="shared" si="31"/>
        <v xml:space="preserve">  </v>
      </c>
      <c r="N141" s="37" t="str">
        <f t="shared" si="31"/>
        <v xml:space="preserve">  </v>
      </c>
      <c r="O141" s="37" t="str">
        <f t="shared" si="31"/>
        <v xml:space="preserve">  </v>
      </c>
      <c r="P141" s="37" t="str">
        <f t="shared" si="31"/>
        <v xml:space="preserve">  </v>
      </c>
      <c r="Q141" s="37" t="str">
        <f t="shared" si="31"/>
        <v xml:space="preserve">  </v>
      </c>
      <c r="R141" s="37" t="str">
        <f t="shared" si="31"/>
        <v xml:space="preserve">  </v>
      </c>
      <c r="S141" s="37" t="str">
        <f t="shared" si="31"/>
        <v xml:space="preserve">  </v>
      </c>
      <c r="T141" s="37" t="str">
        <f t="shared" si="31"/>
        <v xml:space="preserve">  </v>
      </c>
      <c r="U141" s="37" t="str">
        <f t="shared" si="31"/>
        <v xml:space="preserve">  </v>
      </c>
      <c r="V141" s="37" t="str">
        <f t="shared" si="31"/>
        <v xml:space="preserve">  </v>
      </c>
      <c r="W141" s="37" t="str">
        <f t="shared" si="31"/>
        <v xml:space="preserve">  </v>
      </c>
      <c r="X141" s="37" t="str">
        <f t="shared" si="31"/>
        <v xml:space="preserve">  </v>
      </c>
      <c r="Y141" s="37" t="str">
        <f t="shared" si="31"/>
        <v xml:space="preserve">  </v>
      </c>
      <c r="Z141" s="37" t="str">
        <f t="shared" si="31"/>
        <v xml:space="preserve">  </v>
      </c>
      <c r="AA141" s="37" t="str">
        <f t="shared" si="31"/>
        <v xml:space="preserve">  </v>
      </c>
      <c r="AB141" s="37" t="str">
        <f t="shared" si="31"/>
        <v xml:space="preserve">  </v>
      </c>
      <c r="AC141" s="37" t="str">
        <f t="shared" si="31"/>
        <v xml:space="preserve">  </v>
      </c>
      <c r="AD141" s="37" t="str">
        <f t="shared" si="31"/>
        <v xml:space="preserve">  </v>
      </c>
      <c r="AE141" s="37" t="str">
        <f t="shared" si="31"/>
        <v xml:space="preserve">  </v>
      </c>
      <c r="AF141" s="37" t="str">
        <f t="shared" si="29"/>
        <v xml:space="preserve">  </v>
      </c>
      <c r="AG141" s="37" t="str">
        <f t="shared" si="29"/>
        <v xml:space="preserve">  </v>
      </c>
      <c r="AH141" s="37" t="str">
        <f t="shared" ref="AF141:AP153" si="32">IF(AH54&lt;=0,"  ",IF(AH54=AH$7,AH$6,0))</f>
        <v xml:space="preserve">  </v>
      </c>
      <c r="AI141" s="37" t="str">
        <f t="shared" si="32"/>
        <v xml:space="preserve">  </v>
      </c>
      <c r="AJ141" s="37" t="str">
        <f t="shared" si="32"/>
        <v xml:space="preserve">  </v>
      </c>
      <c r="AK141" s="37" t="str">
        <f t="shared" si="32"/>
        <v xml:space="preserve">  </v>
      </c>
      <c r="AL141" s="37" t="str">
        <f t="shared" si="32"/>
        <v xml:space="preserve">  </v>
      </c>
      <c r="AM141" s="37" t="str">
        <f t="shared" si="32"/>
        <v xml:space="preserve">  </v>
      </c>
      <c r="AN141" s="37" t="str">
        <f t="shared" si="32"/>
        <v xml:space="preserve">  </v>
      </c>
      <c r="AO141" s="37" t="str">
        <f t="shared" si="32"/>
        <v xml:space="preserve">  </v>
      </c>
      <c r="AP141" s="37" t="str">
        <f t="shared" si="32"/>
        <v xml:space="preserve">  </v>
      </c>
      <c r="AQ141" s="212"/>
      <c r="AR141" s="212"/>
      <c r="AS141" s="212"/>
      <c r="AT141" s="212"/>
      <c r="AU141" s="212"/>
      <c r="AV141" s="212"/>
      <c r="AW141" s="212"/>
      <c r="BD141" s="247">
        <f t="shared" si="14"/>
        <v>0</v>
      </c>
      <c r="BE141" s="248">
        <f t="shared" si="15"/>
        <v>0</v>
      </c>
      <c r="BF141" s="249">
        <f t="shared" si="16"/>
        <v>0</v>
      </c>
      <c r="BG141" s="250">
        <f t="shared" si="17"/>
        <v>0</v>
      </c>
      <c r="BH141" s="251">
        <f t="shared" si="18"/>
        <v>0</v>
      </c>
      <c r="BI141" s="252">
        <f t="shared" si="19"/>
        <v>0</v>
      </c>
      <c r="BJ141" s="253" t="str">
        <f t="shared" si="13"/>
        <v>ปรับปรุง</v>
      </c>
      <c r="BK141" s="254">
        <f t="shared" si="20"/>
        <v>3</v>
      </c>
    </row>
    <row r="142" spans="1:63" ht="14.25" customHeight="1">
      <c r="A142" s="36">
        <f t="shared" si="28"/>
        <v>47</v>
      </c>
      <c r="B142" s="36" t="str">
        <f t="shared" si="28"/>
        <v xml:space="preserve">  </v>
      </c>
      <c r="C142" s="37" t="str">
        <f t="shared" si="31"/>
        <v xml:space="preserve">  </v>
      </c>
      <c r="D142" s="37" t="str">
        <f t="shared" si="31"/>
        <v xml:space="preserve">  </v>
      </c>
      <c r="E142" s="37" t="str">
        <f t="shared" si="31"/>
        <v xml:space="preserve">  </v>
      </c>
      <c r="F142" s="37" t="str">
        <f t="shared" si="31"/>
        <v xml:space="preserve">  </v>
      </c>
      <c r="G142" s="37" t="str">
        <f t="shared" si="31"/>
        <v xml:space="preserve">  </v>
      </c>
      <c r="H142" s="37" t="str">
        <f t="shared" si="31"/>
        <v xml:space="preserve">  </v>
      </c>
      <c r="I142" s="37" t="str">
        <f t="shared" si="31"/>
        <v xml:space="preserve">  </v>
      </c>
      <c r="J142" s="37" t="str">
        <f t="shared" si="31"/>
        <v xml:space="preserve">  </v>
      </c>
      <c r="K142" s="37" t="str">
        <f t="shared" si="31"/>
        <v xml:space="preserve">  </v>
      </c>
      <c r="L142" s="37" t="str">
        <f t="shared" si="31"/>
        <v xml:space="preserve">  </v>
      </c>
      <c r="M142" s="37" t="str">
        <f t="shared" si="31"/>
        <v xml:space="preserve">  </v>
      </c>
      <c r="N142" s="37" t="str">
        <f t="shared" si="31"/>
        <v xml:space="preserve">  </v>
      </c>
      <c r="O142" s="37" t="str">
        <f t="shared" si="31"/>
        <v xml:space="preserve">  </v>
      </c>
      <c r="P142" s="37" t="str">
        <f t="shared" si="31"/>
        <v xml:space="preserve">  </v>
      </c>
      <c r="Q142" s="37" t="str">
        <f t="shared" si="31"/>
        <v xml:space="preserve">  </v>
      </c>
      <c r="R142" s="37" t="str">
        <f t="shared" si="31"/>
        <v xml:space="preserve">  </v>
      </c>
      <c r="S142" s="37" t="str">
        <f t="shared" si="31"/>
        <v xml:space="preserve">  </v>
      </c>
      <c r="T142" s="37" t="str">
        <f t="shared" si="31"/>
        <v xml:space="preserve">  </v>
      </c>
      <c r="U142" s="37" t="str">
        <f t="shared" si="31"/>
        <v xml:space="preserve">  </v>
      </c>
      <c r="V142" s="37" t="str">
        <f t="shared" si="31"/>
        <v xml:space="preserve">  </v>
      </c>
      <c r="W142" s="37" t="str">
        <f t="shared" si="31"/>
        <v xml:space="preserve">  </v>
      </c>
      <c r="X142" s="37" t="str">
        <f t="shared" si="31"/>
        <v xml:space="preserve">  </v>
      </c>
      <c r="Y142" s="37" t="str">
        <f t="shared" si="31"/>
        <v xml:space="preserve">  </v>
      </c>
      <c r="Z142" s="37" t="str">
        <f t="shared" si="31"/>
        <v xml:space="preserve">  </v>
      </c>
      <c r="AA142" s="37" t="str">
        <f t="shared" si="31"/>
        <v xml:space="preserve">  </v>
      </c>
      <c r="AB142" s="37" t="str">
        <f t="shared" si="31"/>
        <v xml:space="preserve">  </v>
      </c>
      <c r="AC142" s="37" t="str">
        <f t="shared" si="31"/>
        <v xml:space="preserve">  </v>
      </c>
      <c r="AD142" s="37" t="str">
        <f t="shared" si="31"/>
        <v xml:space="preserve">  </v>
      </c>
      <c r="AE142" s="37" t="str">
        <f t="shared" si="31"/>
        <v xml:space="preserve">  </v>
      </c>
      <c r="AF142" s="37" t="str">
        <f t="shared" si="32"/>
        <v xml:space="preserve">  </v>
      </c>
      <c r="AG142" s="37" t="str">
        <f t="shared" si="32"/>
        <v xml:space="preserve">  </v>
      </c>
      <c r="AH142" s="37" t="str">
        <f t="shared" si="32"/>
        <v xml:space="preserve">  </v>
      </c>
      <c r="AI142" s="37" t="str">
        <f t="shared" si="32"/>
        <v xml:space="preserve">  </v>
      </c>
      <c r="AJ142" s="37" t="str">
        <f t="shared" si="32"/>
        <v xml:space="preserve">  </v>
      </c>
      <c r="AK142" s="37" t="str">
        <f t="shared" si="32"/>
        <v xml:space="preserve">  </v>
      </c>
      <c r="AL142" s="37" t="str">
        <f t="shared" si="32"/>
        <v xml:space="preserve">  </v>
      </c>
      <c r="AM142" s="37" t="str">
        <f t="shared" si="32"/>
        <v xml:space="preserve">  </v>
      </c>
      <c r="AN142" s="37" t="str">
        <f t="shared" si="32"/>
        <v xml:space="preserve">  </v>
      </c>
      <c r="AO142" s="37" t="str">
        <f t="shared" si="32"/>
        <v xml:space="preserve">  </v>
      </c>
      <c r="AP142" s="37" t="str">
        <f t="shared" si="32"/>
        <v xml:space="preserve">  </v>
      </c>
      <c r="AQ142" s="212"/>
      <c r="AR142" s="212"/>
      <c r="AS142" s="212"/>
      <c r="AT142" s="212"/>
      <c r="AU142" s="212"/>
      <c r="AV142" s="212"/>
      <c r="AW142" s="212"/>
      <c r="BD142" s="247">
        <f t="shared" si="14"/>
        <v>0</v>
      </c>
      <c r="BE142" s="248">
        <f t="shared" si="15"/>
        <v>0</v>
      </c>
      <c r="BF142" s="249">
        <f t="shared" si="16"/>
        <v>0</v>
      </c>
      <c r="BG142" s="250">
        <f t="shared" si="17"/>
        <v>0</v>
      </c>
      <c r="BH142" s="251">
        <f t="shared" si="18"/>
        <v>0</v>
      </c>
      <c r="BI142" s="252">
        <f t="shared" si="19"/>
        <v>0</v>
      </c>
      <c r="BJ142" s="253" t="str">
        <f t="shared" si="13"/>
        <v>ปรับปรุง</v>
      </c>
      <c r="BK142" s="254">
        <f t="shared" si="20"/>
        <v>3</v>
      </c>
    </row>
    <row r="143" spans="1:63" ht="14.25" customHeight="1">
      <c r="A143" s="36">
        <f t="shared" si="28"/>
        <v>48</v>
      </c>
      <c r="B143" s="36" t="str">
        <f t="shared" si="28"/>
        <v xml:space="preserve">  </v>
      </c>
      <c r="C143" s="37" t="str">
        <f t="shared" si="31"/>
        <v xml:space="preserve">  </v>
      </c>
      <c r="D143" s="37" t="str">
        <f t="shared" si="31"/>
        <v xml:space="preserve">  </v>
      </c>
      <c r="E143" s="37" t="str">
        <f t="shared" si="31"/>
        <v xml:space="preserve">  </v>
      </c>
      <c r="F143" s="37" t="str">
        <f t="shared" si="31"/>
        <v xml:space="preserve">  </v>
      </c>
      <c r="G143" s="37" t="str">
        <f t="shared" si="31"/>
        <v xml:space="preserve">  </v>
      </c>
      <c r="H143" s="37" t="str">
        <f t="shared" si="31"/>
        <v xml:space="preserve">  </v>
      </c>
      <c r="I143" s="37" t="str">
        <f t="shared" si="31"/>
        <v xml:space="preserve">  </v>
      </c>
      <c r="J143" s="37" t="str">
        <f t="shared" si="31"/>
        <v xml:space="preserve">  </v>
      </c>
      <c r="K143" s="37" t="str">
        <f t="shared" si="31"/>
        <v xml:space="preserve">  </v>
      </c>
      <c r="L143" s="37" t="str">
        <f t="shared" si="31"/>
        <v xml:space="preserve">  </v>
      </c>
      <c r="M143" s="37" t="str">
        <f t="shared" si="31"/>
        <v xml:space="preserve">  </v>
      </c>
      <c r="N143" s="37" t="str">
        <f t="shared" si="31"/>
        <v xml:space="preserve">  </v>
      </c>
      <c r="O143" s="37" t="str">
        <f t="shared" si="31"/>
        <v xml:space="preserve">  </v>
      </c>
      <c r="P143" s="37" t="str">
        <f t="shared" si="31"/>
        <v xml:space="preserve">  </v>
      </c>
      <c r="Q143" s="37" t="str">
        <f t="shared" si="31"/>
        <v xml:space="preserve">  </v>
      </c>
      <c r="R143" s="37" t="str">
        <f t="shared" si="31"/>
        <v xml:space="preserve">  </v>
      </c>
      <c r="S143" s="37" t="str">
        <f t="shared" si="31"/>
        <v xml:space="preserve">  </v>
      </c>
      <c r="T143" s="37" t="str">
        <f t="shared" si="31"/>
        <v xml:space="preserve">  </v>
      </c>
      <c r="U143" s="37" t="str">
        <f t="shared" si="31"/>
        <v xml:space="preserve">  </v>
      </c>
      <c r="V143" s="37" t="str">
        <f t="shared" si="31"/>
        <v xml:space="preserve">  </v>
      </c>
      <c r="W143" s="37" t="str">
        <f t="shared" si="31"/>
        <v xml:space="preserve">  </v>
      </c>
      <c r="X143" s="37" t="str">
        <f t="shared" si="31"/>
        <v xml:space="preserve">  </v>
      </c>
      <c r="Y143" s="37" t="str">
        <f t="shared" si="31"/>
        <v xml:space="preserve">  </v>
      </c>
      <c r="Z143" s="37" t="str">
        <f t="shared" si="31"/>
        <v xml:space="preserve">  </v>
      </c>
      <c r="AA143" s="37" t="str">
        <f t="shared" si="31"/>
        <v xml:space="preserve">  </v>
      </c>
      <c r="AB143" s="37" t="str">
        <f t="shared" si="31"/>
        <v xml:space="preserve">  </v>
      </c>
      <c r="AC143" s="37" t="str">
        <f t="shared" si="31"/>
        <v xml:space="preserve">  </v>
      </c>
      <c r="AD143" s="37" t="str">
        <f t="shared" si="31"/>
        <v xml:space="preserve">  </v>
      </c>
      <c r="AE143" s="37" t="str">
        <f t="shared" si="31"/>
        <v xml:space="preserve">  </v>
      </c>
      <c r="AF143" s="37" t="str">
        <f t="shared" si="32"/>
        <v xml:space="preserve">  </v>
      </c>
      <c r="AG143" s="37" t="str">
        <f t="shared" si="32"/>
        <v xml:space="preserve">  </v>
      </c>
      <c r="AH143" s="37" t="str">
        <f t="shared" si="32"/>
        <v xml:space="preserve">  </v>
      </c>
      <c r="AI143" s="37" t="str">
        <f t="shared" si="32"/>
        <v xml:space="preserve">  </v>
      </c>
      <c r="AJ143" s="37" t="str">
        <f t="shared" si="32"/>
        <v xml:space="preserve">  </v>
      </c>
      <c r="AK143" s="37" t="str">
        <f t="shared" si="32"/>
        <v xml:space="preserve">  </v>
      </c>
      <c r="AL143" s="37" t="str">
        <f t="shared" si="32"/>
        <v xml:space="preserve">  </v>
      </c>
      <c r="AM143" s="37" t="str">
        <f t="shared" si="32"/>
        <v xml:space="preserve">  </v>
      </c>
      <c r="AN143" s="37" t="str">
        <f t="shared" si="32"/>
        <v xml:space="preserve">  </v>
      </c>
      <c r="AO143" s="37" t="str">
        <f t="shared" si="32"/>
        <v xml:space="preserve">  </v>
      </c>
      <c r="AP143" s="37" t="str">
        <f t="shared" si="32"/>
        <v xml:space="preserve">  </v>
      </c>
      <c r="AQ143" s="212"/>
      <c r="AR143" s="212"/>
      <c r="AS143" s="212"/>
      <c r="AT143" s="212"/>
      <c r="AU143" s="212"/>
      <c r="AV143" s="212"/>
      <c r="AW143" s="212"/>
      <c r="BD143" s="247">
        <f t="shared" si="14"/>
        <v>0</v>
      </c>
      <c r="BE143" s="248">
        <f t="shared" si="15"/>
        <v>0</v>
      </c>
      <c r="BF143" s="249">
        <f t="shared" si="16"/>
        <v>0</v>
      </c>
      <c r="BG143" s="250">
        <f t="shared" si="17"/>
        <v>0</v>
      </c>
      <c r="BH143" s="251">
        <f t="shared" si="18"/>
        <v>0</v>
      </c>
      <c r="BI143" s="252">
        <f t="shared" si="19"/>
        <v>0</v>
      </c>
      <c r="BJ143" s="253" t="str">
        <f t="shared" si="13"/>
        <v>ปรับปรุง</v>
      </c>
      <c r="BK143" s="254">
        <f t="shared" si="20"/>
        <v>3</v>
      </c>
    </row>
    <row r="144" spans="1:63" ht="14.25" customHeight="1">
      <c r="A144" s="36">
        <f t="shared" ref="A144:B155" si="33">IF(A57&lt;=0,"  ",A57)</f>
        <v>49</v>
      </c>
      <c r="B144" s="36" t="str">
        <f t="shared" si="33"/>
        <v xml:space="preserve">  </v>
      </c>
      <c r="C144" s="37" t="str">
        <f t="shared" si="31"/>
        <v xml:space="preserve">  </v>
      </c>
      <c r="D144" s="37" t="str">
        <f t="shared" si="31"/>
        <v xml:space="preserve">  </v>
      </c>
      <c r="E144" s="37" t="str">
        <f t="shared" si="31"/>
        <v xml:space="preserve">  </v>
      </c>
      <c r="F144" s="37" t="str">
        <f t="shared" si="31"/>
        <v xml:space="preserve">  </v>
      </c>
      <c r="G144" s="37" t="str">
        <f t="shared" si="31"/>
        <v xml:space="preserve">  </v>
      </c>
      <c r="H144" s="37" t="str">
        <f t="shared" si="31"/>
        <v xml:space="preserve">  </v>
      </c>
      <c r="I144" s="37" t="str">
        <f t="shared" si="31"/>
        <v xml:space="preserve">  </v>
      </c>
      <c r="J144" s="37" t="str">
        <f t="shared" si="31"/>
        <v xml:space="preserve">  </v>
      </c>
      <c r="K144" s="37" t="str">
        <f t="shared" si="31"/>
        <v xml:space="preserve">  </v>
      </c>
      <c r="L144" s="37" t="str">
        <f t="shared" si="31"/>
        <v xml:space="preserve">  </v>
      </c>
      <c r="M144" s="37" t="str">
        <f t="shared" si="31"/>
        <v xml:space="preserve">  </v>
      </c>
      <c r="N144" s="37" t="str">
        <f t="shared" si="31"/>
        <v xml:space="preserve">  </v>
      </c>
      <c r="O144" s="37" t="str">
        <f t="shared" si="31"/>
        <v xml:space="preserve">  </v>
      </c>
      <c r="P144" s="37" t="str">
        <f t="shared" si="31"/>
        <v xml:space="preserve">  </v>
      </c>
      <c r="Q144" s="37" t="str">
        <f t="shared" si="31"/>
        <v xml:space="preserve">  </v>
      </c>
      <c r="R144" s="37" t="str">
        <f t="shared" si="31"/>
        <v xml:space="preserve">  </v>
      </c>
      <c r="S144" s="37" t="str">
        <f t="shared" si="31"/>
        <v xml:space="preserve">  </v>
      </c>
      <c r="T144" s="37" t="str">
        <f t="shared" si="31"/>
        <v xml:space="preserve">  </v>
      </c>
      <c r="U144" s="37" t="str">
        <f t="shared" si="31"/>
        <v xml:space="preserve">  </v>
      </c>
      <c r="V144" s="37" t="str">
        <f t="shared" si="31"/>
        <v xml:space="preserve">  </v>
      </c>
      <c r="W144" s="37" t="str">
        <f t="shared" si="31"/>
        <v xml:space="preserve">  </v>
      </c>
      <c r="X144" s="37" t="str">
        <f t="shared" si="31"/>
        <v xml:space="preserve">  </v>
      </c>
      <c r="Y144" s="37" t="str">
        <f t="shared" si="31"/>
        <v xml:space="preserve">  </v>
      </c>
      <c r="Z144" s="37" t="str">
        <f t="shared" si="31"/>
        <v xml:space="preserve">  </v>
      </c>
      <c r="AA144" s="37" t="str">
        <f t="shared" si="31"/>
        <v xml:space="preserve">  </v>
      </c>
      <c r="AB144" s="37" t="str">
        <f t="shared" si="31"/>
        <v xml:space="preserve">  </v>
      </c>
      <c r="AC144" s="37" t="str">
        <f t="shared" si="31"/>
        <v xml:space="preserve">  </v>
      </c>
      <c r="AD144" s="37" t="str">
        <f t="shared" si="31"/>
        <v xml:space="preserve">  </v>
      </c>
      <c r="AE144" s="37" t="str">
        <f t="shared" si="31"/>
        <v xml:space="preserve">  </v>
      </c>
      <c r="AF144" s="37" t="str">
        <f t="shared" si="32"/>
        <v xml:space="preserve">  </v>
      </c>
      <c r="AG144" s="37" t="str">
        <f t="shared" si="32"/>
        <v xml:space="preserve">  </v>
      </c>
      <c r="AH144" s="37" t="str">
        <f t="shared" si="32"/>
        <v xml:space="preserve">  </v>
      </c>
      <c r="AI144" s="37" t="str">
        <f t="shared" si="32"/>
        <v xml:space="preserve">  </v>
      </c>
      <c r="AJ144" s="37" t="str">
        <f t="shared" si="32"/>
        <v xml:space="preserve">  </v>
      </c>
      <c r="AK144" s="37" t="str">
        <f t="shared" si="32"/>
        <v xml:space="preserve">  </v>
      </c>
      <c r="AL144" s="37" t="str">
        <f t="shared" si="32"/>
        <v xml:space="preserve">  </v>
      </c>
      <c r="AM144" s="37" t="str">
        <f t="shared" si="32"/>
        <v xml:space="preserve">  </v>
      </c>
      <c r="AN144" s="37" t="str">
        <f t="shared" si="32"/>
        <v xml:space="preserve">  </v>
      </c>
      <c r="AO144" s="37" t="str">
        <f t="shared" si="32"/>
        <v xml:space="preserve">  </v>
      </c>
      <c r="AP144" s="37" t="str">
        <f t="shared" si="32"/>
        <v xml:space="preserve">  </v>
      </c>
      <c r="AQ144" s="212"/>
      <c r="AR144" s="212"/>
      <c r="AS144" s="212"/>
      <c r="AT144" s="212"/>
      <c r="AU144" s="212"/>
      <c r="AV144" s="212"/>
      <c r="AW144" s="212"/>
      <c r="BD144" s="247">
        <f t="shared" si="14"/>
        <v>0</v>
      </c>
      <c r="BE144" s="248">
        <f t="shared" si="15"/>
        <v>0</v>
      </c>
      <c r="BF144" s="249">
        <f t="shared" si="16"/>
        <v>0</v>
      </c>
      <c r="BG144" s="250">
        <f t="shared" si="17"/>
        <v>0</v>
      </c>
      <c r="BH144" s="251">
        <f t="shared" si="18"/>
        <v>0</v>
      </c>
      <c r="BI144" s="252">
        <f t="shared" si="19"/>
        <v>0</v>
      </c>
      <c r="BJ144" s="253" t="str">
        <f t="shared" si="13"/>
        <v>ปรับปรุง</v>
      </c>
      <c r="BK144" s="254">
        <f t="shared" si="20"/>
        <v>3</v>
      </c>
    </row>
    <row r="145" spans="1:63" ht="14.25" customHeight="1">
      <c r="A145" s="36">
        <f t="shared" si="33"/>
        <v>50</v>
      </c>
      <c r="B145" s="36" t="str">
        <f t="shared" si="33"/>
        <v xml:space="preserve">  </v>
      </c>
      <c r="C145" s="37" t="str">
        <f t="shared" si="31"/>
        <v xml:space="preserve">  </v>
      </c>
      <c r="D145" s="37" t="str">
        <f t="shared" si="31"/>
        <v xml:space="preserve">  </v>
      </c>
      <c r="E145" s="37" t="str">
        <f t="shared" si="31"/>
        <v xml:space="preserve">  </v>
      </c>
      <c r="F145" s="37" t="str">
        <f t="shared" si="31"/>
        <v xml:space="preserve">  </v>
      </c>
      <c r="G145" s="37" t="str">
        <f t="shared" si="31"/>
        <v xml:space="preserve">  </v>
      </c>
      <c r="H145" s="37" t="str">
        <f t="shared" si="31"/>
        <v xml:space="preserve">  </v>
      </c>
      <c r="I145" s="37" t="str">
        <f t="shared" si="31"/>
        <v xml:space="preserve">  </v>
      </c>
      <c r="J145" s="37" t="str">
        <f t="shared" si="31"/>
        <v xml:space="preserve">  </v>
      </c>
      <c r="K145" s="37" t="str">
        <f t="shared" si="31"/>
        <v xml:space="preserve">  </v>
      </c>
      <c r="L145" s="37" t="str">
        <f t="shared" si="31"/>
        <v xml:space="preserve">  </v>
      </c>
      <c r="M145" s="37" t="str">
        <f t="shared" si="31"/>
        <v xml:space="preserve">  </v>
      </c>
      <c r="N145" s="37" t="str">
        <f t="shared" si="31"/>
        <v xml:space="preserve">  </v>
      </c>
      <c r="O145" s="37" t="str">
        <f t="shared" si="31"/>
        <v xml:space="preserve">  </v>
      </c>
      <c r="P145" s="37" t="str">
        <f t="shared" si="31"/>
        <v xml:space="preserve">  </v>
      </c>
      <c r="Q145" s="37" t="str">
        <f t="shared" si="31"/>
        <v xml:space="preserve">  </v>
      </c>
      <c r="R145" s="37" t="str">
        <f t="shared" si="31"/>
        <v xml:space="preserve">  </v>
      </c>
      <c r="S145" s="37" t="str">
        <f t="shared" si="31"/>
        <v xml:space="preserve">  </v>
      </c>
      <c r="T145" s="37" t="str">
        <f t="shared" si="31"/>
        <v xml:space="preserve">  </v>
      </c>
      <c r="U145" s="37" t="str">
        <f t="shared" si="31"/>
        <v xml:space="preserve">  </v>
      </c>
      <c r="V145" s="37" t="str">
        <f t="shared" si="31"/>
        <v xml:space="preserve">  </v>
      </c>
      <c r="W145" s="37" t="str">
        <f t="shared" si="31"/>
        <v xml:space="preserve">  </v>
      </c>
      <c r="X145" s="37" t="str">
        <f t="shared" si="31"/>
        <v xml:space="preserve">  </v>
      </c>
      <c r="Y145" s="37" t="str">
        <f t="shared" si="31"/>
        <v xml:space="preserve">  </v>
      </c>
      <c r="Z145" s="37" t="str">
        <f t="shared" si="31"/>
        <v xml:space="preserve">  </v>
      </c>
      <c r="AA145" s="37" t="str">
        <f>IF(AA58&lt;=0,"  ",IF(AA58=AA$7,AA$6,0))</f>
        <v xml:space="preserve">  </v>
      </c>
      <c r="AB145" s="37" t="str">
        <f>IF(AB58&lt;=0,"  ",IF(AB58=AB$7,AB$6,0))</f>
        <v xml:space="preserve">  </v>
      </c>
      <c r="AC145" s="37" t="str">
        <f>IF(AC58&lt;=0,"  ",IF(AC58=AC$7,AC$6,0))</f>
        <v xml:space="preserve">  </v>
      </c>
      <c r="AD145" s="37" t="str">
        <f>IF(AD58&lt;=0,"  ",IF(AD58=AD$7,AD$6,0))</f>
        <v xml:space="preserve">  </v>
      </c>
      <c r="AE145" s="37" t="str">
        <f>IF(AE58&lt;=0,"  ",IF(AE58=AE$7,AE$6,0))</f>
        <v xml:space="preserve">  </v>
      </c>
      <c r="AF145" s="37" t="str">
        <f t="shared" si="32"/>
        <v xml:space="preserve">  </v>
      </c>
      <c r="AG145" s="37" t="str">
        <f t="shared" si="32"/>
        <v xml:space="preserve">  </v>
      </c>
      <c r="AH145" s="37" t="str">
        <f t="shared" si="32"/>
        <v xml:space="preserve">  </v>
      </c>
      <c r="AI145" s="37" t="str">
        <f t="shared" si="32"/>
        <v xml:space="preserve">  </v>
      </c>
      <c r="AJ145" s="37" t="str">
        <f t="shared" si="32"/>
        <v xml:space="preserve">  </v>
      </c>
      <c r="AK145" s="37" t="str">
        <f t="shared" si="32"/>
        <v xml:space="preserve">  </v>
      </c>
      <c r="AL145" s="37" t="str">
        <f t="shared" si="32"/>
        <v xml:space="preserve">  </v>
      </c>
      <c r="AM145" s="37" t="str">
        <f t="shared" si="32"/>
        <v xml:space="preserve">  </v>
      </c>
      <c r="AN145" s="37" t="str">
        <f t="shared" si="32"/>
        <v xml:space="preserve">  </v>
      </c>
      <c r="AO145" s="37" t="str">
        <f t="shared" si="32"/>
        <v xml:space="preserve">  </v>
      </c>
      <c r="AP145" s="37" t="str">
        <f t="shared" si="32"/>
        <v xml:space="preserve">  </v>
      </c>
      <c r="AQ145" s="212"/>
      <c r="AR145" s="212"/>
      <c r="AS145" s="212"/>
      <c r="AT145" s="212"/>
      <c r="AU145" s="212"/>
      <c r="AV145" s="212"/>
      <c r="AW145" s="212"/>
      <c r="BD145" s="247">
        <f t="shared" si="14"/>
        <v>0</v>
      </c>
      <c r="BE145" s="248">
        <f t="shared" si="15"/>
        <v>0</v>
      </c>
      <c r="BF145" s="249">
        <f t="shared" si="16"/>
        <v>0</v>
      </c>
      <c r="BG145" s="250">
        <f t="shared" si="17"/>
        <v>0</v>
      </c>
      <c r="BH145" s="251">
        <f t="shared" si="18"/>
        <v>0</v>
      </c>
      <c r="BI145" s="252">
        <f t="shared" si="19"/>
        <v>0</v>
      </c>
      <c r="BJ145" s="253" t="str">
        <f t="shared" si="13"/>
        <v>ปรับปรุง</v>
      </c>
      <c r="BK145" s="254">
        <f t="shared" si="20"/>
        <v>3</v>
      </c>
    </row>
    <row r="146" spans="1:63" ht="14.25" customHeight="1">
      <c r="A146" s="36">
        <f t="shared" si="33"/>
        <v>51</v>
      </c>
      <c r="B146" s="36" t="str">
        <f t="shared" si="33"/>
        <v xml:space="preserve">  </v>
      </c>
      <c r="C146" s="37" t="str">
        <f t="shared" ref="C146:AE153" si="34">IF(C59&lt;=0,"  ",IF(C59=C$7,C$6,0))</f>
        <v xml:space="preserve">  </v>
      </c>
      <c r="D146" s="37" t="str">
        <f t="shared" si="34"/>
        <v xml:space="preserve">  </v>
      </c>
      <c r="E146" s="37" t="str">
        <f t="shared" si="34"/>
        <v xml:space="preserve">  </v>
      </c>
      <c r="F146" s="37" t="str">
        <f t="shared" si="34"/>
        <v xml:space="preserve">  </v>
      </c>
      <c r="G146" s="37" t="str">
        <f t="shared" si="34"/>
        <v xml:space="preserve">  </v>
      </c>
      <c r="H146" s="37" t="str">
        <f t="shared" si="34"/>
        <v xml:space="preserve">  </v>
      </c>
      <c r="I146" s="37" t="str">
        <f t="shared" si="34"/>
        <v xml:space="preserve">  </v>
      </c>
      <c r="J146" s="37" t="str">
        <f t="shared" si="34"/>
        <v xml:space="preserve">  </v>
      </c>
      <c r="K146" s="37" t="str">
        <f t="shared" si="34"/>
        <v xml:space="preserve">  </v>
      </c>
      <c r="L146" s="37" t="str">
        <f t="shared" si="34"/>
        <v xml:space="preserve">  </v>
      </c>
      <c r="M146" s="37" t="str">
        <f t="shared" si="34"/>
        <v xml:space="preserve">  </v>
      </c>
      <c r="N146" s="37" t="str">
        <f t="shared" si="34"/>
        <v xml:space="preserve">  </v>
      </c>
      <c r="O146" s="37" t="str">
        <f t="shared" si="34"/>
        <v xml:space="preserve">  </v>
      </c>
      <c r="P146" s="37" t="str">
        <f t="shared" si="34"/>
        <v xml:space="preserve">  </v>
      </c>
      <c r="Q146" s="37" t="str">
        <f t="shared" si="34"/>
        <v xml:space="preserve">  </v>
      </c>
      <c r="R146" s="37" t="str">
        <f t="shared" si="34"/>
        <v xml:space="preserve">  </v>
      </c>
      <c r="S146" s="37" t="str">
        <f t="shared" si="34"/>
        <v xml:space="preserve">  </v>
      </c>
      <c r="T146" s="37" t="str">
        <f t="shared" si="34"/>
        <v xml:space="preserve">  </v>
      </c>
      <c r="U146" s="37" t="str">
        <f t="shared" si="34"/>
        <v xml:space="preserve">  </v>
      </c>
      <c r="V146" s="37" t="str">
        <f t="shared" si="34"/>
        <v xml:space="preserve">  </v>
      </c>
      <c r="W146" s="37" t="str">
        <f t="shared" si="34"/>
        <v xml:space="preserve">  </v>
      </c>
      <c r="X146" s="37" t="str">
        <f t="shared" si="34"/>
        <v xml:space="preserve">  </v>
      </c>
      <c r="Y146" s="37" t="str">
        <f t="shared" si="34"/>
        <v xml:space="preserve">  </v>
      </c>
      <c r="Z146" s="37" t="str">
        <f t="shared" si="34"/>
        <v xml:space="preserve">  </v>
      </c>
      <c r="AA146" s="37" t="str">
        <f t="shared" si="34"/>
        <v xml:space="preserve">  </v>
      </c>
      <c r="AB146" s="37" t="str">
        <f t="shared" si="34"/>
        <v xml:space="preserve">  </v>
      </c>
      <c r="AC146" s="37" t="str">
        <f t="shared" si="34"/>
        <v xml:space="preserve">  </v>
      </c>
      <c r="AD146" s="37" t="str">
        <f t="shared" si="34"/>
        <v xml:space="preserve">  </v>
      </c>
      <c r="AE146" s="37" t="str">
        <f t="shared" si="34"/>
        <v xml:space="preserve">  </v>
      </c>
      <c r="AF146" s="37" t="str">
        <f t="shared" si="32"/>
        <v xml:space="preserve">  </v>
      </c>
      <c r="AG146" s="37" t="str">
        <f t="shared" si="32"/>
        <v xml:space="preserve">  </v>
      </c>
      <c r="AH146" s="37" t="str">
        <f t="shared" si="32"/>
        <v xml:space="preserve">  </v>
      </c>
      <c r="AI146" s="37" t="str">
        <f t="shared" si="32"/>
        <v xml:space="preserve">  </v>
      </c>
      <c r="AJ146" s="37" t="str">
        <f t="shared" si="32"/>
        <v xml:space="preserve">  </v>
      </c>
      <c r="AK146" s="37" t="str">
        <f t="shared" si="32"/>
        <v xml:space="preserve">  </v>
      </c>
      <c r="AL146" s="37" t="str">
        <f t="shared" si="32"/>
        <v xml:space="preserve">  </v>
      </c>
      <c r="AM146" s="37" t="str">
        <f t="shared" si="32"/>
        <v xml:space="preserve">  </v>
      </c>
      <c r="AN146" s="37" t="str">
        <f t="shared" si="32"/>
        <v xml:space="preserve">  </v>
      </c>
      <c r="AO146" s="37" t="str">
        <f t="shared" si="32"/>
        <v xml:space="preserve">  </v>
      </c>
      <c r="AP146" s="37" t="str">
        <f t="shared" si="32"/>
        <v xml:space="preserve">  </v>
      </c>
      <c r="AQ146" s="212"/>
      <c r="AR146" s="212"/>
      <c r="AS146" s="212"/>
      <c r="AT146" s="212"/>
      <c r="AU146" s="212"/>
      <c r="AV146" s="212"/>
      <c r="AW146" s="212"/>
      <c r="BD146" s="247">
        <f t="shared" si="14"/>
        <v>0</v>
      </c>
      <c r="BE146" s="248">
        <f t="shared" si="15"/>
        <v>0</v>
      </c>
      <c r="BF146" s="249">
        <f t="shared" si="16"/>
        <v>0</v>
      </c>
      <c r="BG146" s="250">
        <f t="shared" si="17"/>
        <v>0</v>
      </c>
      <c r="BH146" s="251">
        <f t="shared" si="18"/>
        <v>0</v>
      </c>
      <c r="BI146" s="252">
        <f t="shared" si="19"/>
        <v>0</v>
      </c>
      <c r="BJ146" s="253" t="str">
        <f t="shared" si="13"/>
        <v>ปรับปรุง</v>
      </c>
      <c r="BK146" s="254">
        <f t="shared" si="20"/>
        <v>3</v>
      </c>
    </row>
    <row r="147" spans="1:63" ht="14.25" customHeight="1">
      <c r="A147" s="36">
        <f t="shared" si="33"/>
        <v>52</v>
      </c>
      <c r="B147" s="36" t="str">
        <f t="shared" si="33"/>
        <v xml:space="preserve">  </v>
      </c>
      <c r="C147" s="37" t="str">
        <f t="shared" si="34"/>
        <v xml:space="preserve">  </v>
      </c>
      <c r="D147" s="37" t="str">
        <f t="shared" si="34"/>
        <v xml:space="preserve">  </v>
      </c>
      <c r="E147" s="37" t="str">
        <f t="shared" si="34"/>
        <v xml:space="preserve">  </v>
      </c>
      <c r="F147" s="37" t="str">
        <f t="shared" si="34"/>
        <v xml:space="preserve">  </v>
      </c>
      <c r="G147" s="37" t="str">
        <f t="shared" si="34"/>
        <v xml:space="preserve">  </v>
      </c>
      <c r="H147" s="37" t="str">
        <f t="shared" si="34"/>
        <v xml:space="preserve">  </v>
      </c>
      <c r="I147" s="37" t="str">
        <f t="shared" si="34"/>
        <v xml:space="preserve">  </v>
      </c>
      <c r="J147" s="37" t="str">
        <f t="shared" si="34"/>
        <v xml:space="preserve">  </v>
      </c>
      <c r="K147" s="37" t="str">
        <f t="shared" si="34"/>
        <v xml:space="preserve">  </v>
      </c>
      <c r="L147" s="37" t="str">
        <f t="shared" si="34"/>
        <v xml:space="preserve">  </v>
      </c>
      <c r="M147" s="37" t="str">
        <f t="shared" si="34"/>
        <v xml:space="preserve">  </v>
      </c>
      <c r="N147" s="37" t="str">
        <f t="shared" si="34"/>
        <v xml:space="preserve">  </v>
      </c>
      <c r="O147" s="37" t="str">
        <f t="shared" si="34"/>
        <v xml:space="preserve">  </v>
      </c>
      <c r="P147" s="37" t="str">
        <f t="shared" si="34"/>
        <v xml:space="preserve">  </v>
      </c>
      <c r="Q147" s="37" t="str">
        <f t="shared" si="34"/>
        <v xml:space="preserve">  </v>
      </c>
      <c r="R147" s="37" t="str">
        <f t="shared" si="34"/>
        <v xml:space="preserve">  </v>
      </c>
      <c r="S147" s="37" t="str">
        <f t="shared" si="34"/>
        <v xml:space="preserve">  </v>
      </c>
      <c r="T147" s="37" t="str">
        <f t="shared" si="34"/>
        <v xml:space="preserve">  </v>
      </c>
      <c r="U147" s="37" t="str">
        <f t="shared" si="34"/>
        <v xml:space="preserve">  </v>
      </c>
      <c r="V147" s="37" t="str">
        <f t="shared" si="34"/>
        <v xml:space="preserve">  </v>
      </c>
      <c r="W147" s="37" t="str">
        <f t="shared" si="34"/>
        <v xml:space="preserve">  </v>
      </c>
      <c r="X147" s="37" t="str">
        <f t="shared" si="34"/>
        <v xml:space="preserve">  </v>
      </c>
      <c r="Y147" s="37" t="str">
        <f t="shared" si="34"/>
        <v xml:space="preserve">  </v>
      </c>
      <c r="Z147" s="37" t="str">
        <f t="shared" si="34"/>
        <v xml:space="preserve">  </v>
      </c>
      <c r="AA147" s="37" t="str">
        <f t="shared" si="34"/>
        <v xml:space="preserve">  </v>
      </c>
      <c r="AB147" s="37" t="str">
        <f t="shared" si="34"/>
        <v xml:space="preserve">  </v>
      </c>
      <c r="AC147" s="37" t="str">
        <f t="shared" si="34"/>
        <v xml:space="preserve">  </v>
      </c>
      <c r="AD147" s="37" t="str">
        <f t="shared" si="34"/>
        <v xml:space="preserve">  </v>
      </c>
      <c r="AE147" s="37" t="str">
        <f t="shared" si="34"/>
        <v xml:space="preserve">  </v>
      </c>
      <c r="AF147" s="37" t="str">
        <f t="shared" si="32"/>
        <v xml:space="preserve">  </v>
      </c>
      <c r="AG147" s="37" t="str">
        <f t="shared" si="32"/>
        <v xml:space="preserve">  </v>
      </c>
      <c r="AH147" s="37" t="str">
        <f t="shared" si="32"/>
        <v xml:space="preserve">  </v>
      </c>
      <c r="AI147" s="37" t="str">
        <f t="shared" si="32"/>
        <v xml:space="preserve">  </v>
      </c>
      <c r="AJ147" s="37" t="str">
        <f t="shared" si="32"/>
        <v xml:space="preserve">  </v>
      </c>
      <c r="AK147" s="37" t="str">
        <f t="shared" si="32"/>
        <v xml:space="preserve">  </v>
      </c>
      <c r="AL147" s="37" t="str">
        <f t="shared" si="32"/>
        <v xml:space="preserve">  </v>
      </c>
      <c r="AM147" s="37" t="str">
        <f t="shared" si="32"/>
        <v xml:space="preserve">  </v>
      </c>
      <c r="AN147" s="37" t="str">
        <f t="shared" si="32"/>
        <v xml:space="preserve">  </v>
      </c>
      <c r="AO147" s="37" t="str">
        <f t="shared" si="32"/>
        <v xml:space="preserve">  </v>
      </c>
      <c r="AP147" s="37" t="str">
        <f t="shared" si="32"/>
        <v xml:space="preserve">  </v>
      </c>
      <c r="AQ147" s="212"/>
      <c r="AR147" s="212"/>
      <c r="AS147" s="212"/>
      <c r="AT147" s="212"/>
      <c r="AU147" s="212"/>
      <c r="AV147" s="212"/>
      <c r="AW147" s="212"/>
      <c r="BD147" s="247">
        <f t="shared" si="14"/>
        <v>0</v>
      </c>
      <c r="BE147" s="248">
        <f t="shared" si="15"/>
        <v>0</v>
      </c>
      <c r="BF147" s="249">
        <f t="shared" si="16"/>
        <v>0</v>
      </c>
      <c r="BG147" s="250">
        <f t="shared" si="17"/>
        <v>0</v>
      </c>
      <c r="BH147" s="251">
        <f t="shared" si="18"/>
        <v>0</v>
      </c>
      <c r="BI147" s="252">
        <f t="shared" si="19"/>
        <v>0</v>
      </c>
      <c r="BJ147" s="253" t="str">
        <f t="shared" si="13"/>
        <v>ปรับปรุง</v>
      </c>
      <c r="BK147" s="254">
        <f t="shared" si="20"/>
        <v>3</v>
      </c>
    </row>
    <row r="148" spans="1:63" ht="14.25" customHeight="1">
      <c r="A148" s="36">
        <f t="shared" si="33"/>
        <v>53</v>
      </c>
      <c r="B148" s="36" t="str">
        <f t="shared" si="33"/>
        <v xml:space="preserve">  </v>
      </c>
      <c r="C148" s="37" t="str">
        <f t="shared" si="34"/>
        <v xml:space="preserve">  </v>
      </c>
      <c r="D148" s="37" t="str">
        <f t="shared" si="34"/>
        <v xml:space="preserve">  </v>
      </c>
      <c r="E148" s="37" t="str">
        <f t="shared" si="34"/>
        <v xml:space="preserve">  </v>
      </c>
      <c r="F148" s="37" t="str">
        <f t="shared" si="34"/>
        <v xml:space="preserve">  </v>
      </c>
      <c r="G148" s="37" t="str">
        <f t="shared" si="34"/>
        <v xml:space="preserve">  </v>
      </c>
      <c r="H148" s="37" t="str">
        <f t="shared" si="34"/>
        <v xml:space="preserve">  </v>
      </c>
      <c r="I148" s="37" t="str">
        <f t="shared" si="34"/>
        <v xml:space="preserve">  </v>
      </c>
      <c r="J148" s="37" t="str">
        <f t="shared" si="34"/>
        <v xml:space="preserve">  </v>
      </c>
      <c r="K148" s="37" t="str">
        <f t="shared" si="34"/>
        <v xml:space="preserve">  </v>
      </c>
      <c r="L148" s="37" t="str">
        <f t="shared" si="34"/>
        <v xml:space="preserve">  </v>
      </c>
      <c r="M148" s="37" t="str">
        <f t="shared" si="34"/>
        <v xml:space="preserve">  </v>
      </c>
      <c r="N148" s="37" t="str">
        <f t="shared" si="34"/>
        <v xml:space="preserve">  </v>
      </c>
      <c r="O148" s="37" t="str">
        <f t="shared" si="34"/>
        <v xml:space="preserve">  </v>
      </c>
      <c r="P148" s="37" t="str">
        <f t="shared" si="34"/>
        <v xml:space="preserve">  </v>
      </c>
      <c r="Q148" s="37" t="str">
        <f t="shared" si="34"/>
        <v xml:space="preserve">  </v>
      </c>
      <c r="R148" s="37" t="str">
        <f t="shared" si="34"/>
        <v xml:space="preserve">  </v>
      </c>
      <c r="S148" s="37" t="str">
        <f t="shared" si="34"/>
        <v xml:space="preserve">  </v>
      </c>
      <c r="T148" s="37" t="str">
        <f t="shared" si="34"/>
        <v xml:space="preserve">  </v>
      </c>
      <c r="U148" s="37" t="str">
        <f t="shared" si="34"/>
        <v xml:space="preserve">  </v>
      </c>
      <c r="V148" s="37" t="str">
        <f t="shared" si="34"/>
        <v xml:space="preserve">  </v>
      </c>
      <c r="W148" s="37" t="str">
        <f t="shared" si="34"/>
        <v xml:space="preserve">  </v>
      </c>
      <c r="X148" s="37" t="str">
        <f t="shared" si="34"/>
        <v xml:space="preserve">  </v>
      </c>
      <c r="Y148" s="37" t="str">
        <f t="shared" si="34"/>
        <v xml:space="preserve">  </v>
      </c>
      <c r="Z148" s="37" t="str">
        <f t="shared" si="34"/>
        <v xml:space="preserve">  </v>
      </c>
      <c r="AA148" s="37" t="str">
        <f t="shared" si="34"/>
        <v xml:space="preserve">  </v>
      </c>
      <c r="AB148" s="37" t="str">
        <f t="shared" si="34"/>
        <v xml:space="preserve">  </v>
      </c>
      <c r="AC148" s="37" t="str">
        <f t="shared" si="34"/>
        <v xml:space="preserve">  </v>
      </c>
      <c r="AD148" s="37" t="str">
        <f t="shared" si="34"/>
        <v xml:space="preserve">  </v>
      </c>
      <c r="AE148" s="37" t="str">
        <f t="shared" si="34"/>
        <v xml:space="preserve">  </v>
      </c>
      <c r="AF148" s="37" t="str">
        <f t="shared" si="32"/>
        <v xml:space="preserve">  </v>
      </c>
      <c r="AG148" s="37" t="str">
        <f t="shared" si="32"/>
        <v xml:space="preserve">  </v>
      </c>
      <c r="AH148" s="37" t="str">
        <f t="shared" si="32"/>
        <v xml:space="preserve">  </v>
      </c>
      <c r="AI148" s="37" t="str">
        <f t="shared" si="32"/>
        <v xml:space="preserve">  </v>
      </c>
      <c r="AJ148" s="37" t="str">
        <f t="shared" si="32"/>
        <v xml:space="preserve">  </v>
      </c>
      <c r="AK148" s="37" t="str">
        <f t="shared" si="32"/>
        <v xml:space="preserve">  </v>
      </c>
      <c r="AL148" s="37" t="str">
        <f t="shared" si="32"/>
        <v xml:space="preserve">  </v>
      </c>
      <c r="AM148" s="37" t="str">
        <f t="shared" si="32"/>
        <v xml:space="preserve">  </v>
      </c>
      <c r="AN148" s="37" t="str">
        <f t="shared" si="32"/>
        <v xml:space="preserve">  </v>
      </c>
      <c r="AO148" s="37" t="str">
        <f t="shared" si="32"/>
        <v xml:space="preserve">  </v>
      </c>
      <c r="AP148" s="37" t="str">
        <f t="shared" si="32"/>
        <v xml:space="preserve">  </v>
      </c>
      <c r="AQ148" s="212"/>
      <c r="AR148" s="212"/>
      <c r="AS148" s="212"/>
      <c r="AT148" s="212"/>
      <c r="AU148" s="212"/>
      <c r="AV148" s="212"/>
      <c r="AW148" s="212"/>
      <c r="BD148" s="247">
        <f t="shared" si="14"/>
        <v>0</v>
      </c>
      <c r="BE148" s="248">
        <f t="shared" si="15"/>
        <v>0</v>
      </c>
      <c r="BF148" s="249">
        <f t="shared" si="16"/>
        <v>0</v>
      </c>
      <c r="BG148" s="250">
        <f t="shared" si="17"/>
        <v>0</v>
      </c>
      <c r="BH148" s="251">
        <f t="shared" si="18"/>
        <v>0</v>
      </c>
      <c r="BI148" s="252">
        <f t="shared" si="19"/>
        <v>0</v>
      </c>
      <c r="BJ148" s="253" t="str">
        <f t="shared" si="13"/>
        <v>ปรับปรุง</v>
      </c>
      <c r="BK148" s="254">
        <f t="shared" si="20"/>
        <v>3</v>
      </c>
    </row>
    <row r="149" spans="1:63" ht="14.25" customHeight="1">
      <c r="A149" s="36">
        <f t="shared" si="33"/>
        <v>54</v>
      </c>
      <c r="B149" s="36" t="str">
        <f t="shared" si="33"/>
        <v xml:space="preserve">  </v>
      </c>
      <c r="C149" s="37" t="str">
        <f t="shared" si="34"/>
        <v xml:space="preserve">  </v>
      </c>
      <c r="D149" s="37" t="str">
        <f t="shared" si="34"/>
        <v xml:space="preserve">  </v>
      </c>
      <c r="E149" s="37" t="str">
        <f t="shared" si="34"/>
        <v xml:space="preserve">  </v>
      </c>
      <c r="F149" s="37" t="str">
        <f t="shared" si="34"/>
        <v xml:space="preserve">  </v>
      </c>
      <c r="G149" s="37" t="str">
        <f t="shared" si="34"/>
        <v xml:space="preserve">  </v>
      </c>
      <c r="H149" s="37" t="str">
        <f t="shared" si="34"/>
        <v xml:space="preserve">  </v>
      </c>
      <c r="I149" s="37" t="str">
        <f t="shared" si="34"/>
        <v xml:space="preserve">  </v>
      </c>
      <c r="J149" s="37" t="str">
        <f t="shared" si="34"/>
        <v xml:space="preserve">  </v>
      </c>
      <c r="K149" s="37" t="str">
        <f t="shared" si="34"/>
        <v xml:space="preserve">  </v>
      </c>
      <c r="L149" s="37" t="str">
        <f t="shared" si="34"/>
        <v xml:space="preserve">  </v>
      </c>
      <c r="M149" s="37" t="str">
        <f t="shared" si="34"/>
        <v xml:space="preserve">  </v>
      </c>
      <c r="N149" s="37" t="str">
        <f t="shared" si="34"/>
        <v xml:space="preserve">  </v>
      </c>
      <c r="O149" s="37" t="str">
        <f t="shared" si="34"/>
        <v xml:space="preserve">  </v>
      </c>
      <c r="P149" s="37" t="str">
        <f t="shared" si="34"/>
        <v xml:space="preserve">  </v>
      </c>
      <c r="Q149" s="37" t="str">
        <f t="shared" si="34"/>
        <v xml:space="preserve">  </v>
      </c>
      <c r="R149" s="37" t="str">
        <f t="shared" si="34"/>
        <v xml:space="preserve">  </v>
      </c>
      <c r="S149" s="37" t="str">
        <f t="shared" si="34"/>
        <v xml:space="preserve">  </v>
      </c>
      <c r="T149" s="37" t="str">
        <f t="shared" si="34"/>
        <v xml:space="preserve">  </v>
      </c>
      <c r="U149" s="37" t="str">
        <f t="shared" si="34"/>
        <v xml:space="preserve">  </v>
      </c>
      <c r="V149" s="37" t="str">
        <f t="shared" si="34"/>
        <v xml:space="preserve">  </v>
      </c>
      <c r="W149" s="37" t="str">
        <f t="shared" si="34"/>
        <v xml:space="preserve">  </v>
      </c>
      <c r="X149" s="37" t="str">
        <f t="shared" si="34"/>
        <v xml:space="preserve">  </v>
      </c>
      <c r="Y149" s="37" t="str">
        <f t="shared" si="34"/>
        <v xml:space="preserve">  </v>
      </c>
      <c r="Z149" s="37" t="str">
        <f t="shared" si="34"/>
        <v xml:space="preserve">  </v>
      </c>
      <c r="AA149" s="37" t="str">
        <f t="shared" si="34"/>
        <v xml:space="preserve">  </v>
      </c>
      <c r="AB149" s="37" t="str">
        <f t="shared" si="34"/>
        <v xml:space="preserve">  </v>
      </c>
      <c r="AC149" s="37" t="str">
        <f t="shared" si="34"/>
        <v xml:space="preserve">  </v>
      </c>
      <c r="AD149" s="37" t="str">
        <f t="shared" si="34"/>
        <v xml:space="preserve">  </v>
      </c>
      <c r="AE149" s="37" t="str">
        <f t="shared" si="34"/>
        <v xml:space="preserve">  </v>
      </c>
      <c r="AF149" s="37" t="str">
        <f t="shared" si="32"/>
        <v xml:space="preserve">  </v>
      </c>
      <c r="AG149" s="37" t="str">
        <f t="shared" si="32"/>
        <v xml:space="preserve">  </v>
      </c>
      <c r="AH149" s="37" t="str">
        <f t="shared" si="32"/>
        <v xml:space="preserve">  </v>
      </c>
      <c r="AI149" s="37" t="str">
        <f t="shared" si="32"/>
        <v xml:space="preserve">  </v>
      </c>
      <c r="AJ149" s="37" t="str">
        <f t="shared" si="32"/>
        <v xml:space="preserve">  </v>
      </c>
      <c r="AK149" s="37" t="str">
        <f t="shared" si="32"/>
        <v xml:space="preserve">  </v>
      </c>
      <c r="AL149" s="37" t="str">
        <f t="shared" si="32"/>
        <v xml:space="preserve">  </v>
      </c>
      <c r="AM149" s="37" t="str">
        <f t="shared" si="32"/>
        <v xml:space="preserve">  </v>
      </c>
      <c r="AN149" s="37" t="str">
        <f t="shared" si="32"/>
        <v xml:space="preserve">  </v>
      </c>
      <c r="AO149" s="37" t="str">
        <f t="shared" si="32"/>
        <v xml:space="preserve">  </v>
      </c>
      <c r="AP149" s="37" t="str">
        <f t="shared" si="32"/>
        <v xml:space="preserve">  </v>
      </c>
      <c r="AQ149" s="212"/>
      <c r="AR149" s="212"/>
      <c r="AS149" s="212"/>
      <c r="AT149" s="212"/>
      <c r="AU149" s="212"/>
      <c r="AV149" s="212"/>
      <c r="AW149" s="212"/>
      <c r="BD149" s="247">
        <f t="shared" si="14"/>
        <v>0</v>
      </c>
      <c r="BE149" s="248">
        <f t="shared" si="15"/>
        <v>0</v>
      </c>
      <c r="BF149" s="249">
        <f t="shared" si="16"/>
        <v>0</v>
      </c>
      <c r="BG149" s="250">
        <f t="shared" si="17"/>
        <v>0</v>
      </c>
      <c r="BH149" s="251">
        <f t="shared" si="18"/>
        <v>0</v>
      </c>
      <c r="BI149" s="252">
        <f t="shared" si="19"/>
        <v>0</v>
      </c>
      <c r="BJ149" s="253" t="str">
        <f t="shared" si="13"/>
        <v>ปรับปรุง</v>
      </c>
      <c r="BK149" s="254">
        <f t="shared" si="20"/>
        <v>3</v>
      </c>
    </row>
    <row r="150" spans="1:63" ht="14.25" customHeight="1">
      <c r="A150" s="36">
        <f t="shared" si="33"/>
        <v>55</v>
      </c>
      <c r="B150" s="36" t="str">
        <f t="shared" si="33"/>
        <v xml:space="preserve">  </v>
      </c>
      <c r="C150" s="37" t="str">
        <f t="shared" si="34"/>
        <v xml:space="preserve">  </v>
      </c>
      <c r="D150" s="37" t="str">
        <f t="shared" si="34"/>
        <v xml:space="preserve">  </v>
      </c>
      <c r="E150" s="37" t="str">
        <f t="shared" si="34"/>
        <v xml:space="preserve">  </v>
      </c>
      <c r="F150" s="37" t="str">
        <f t="shared" si="34"/>
        <v xml:space="preserve">  </v>
      </c>
      <c r="G150" s="37" t="str">
        <f t="shared" si="34"/>
        <v xml:space="preserve">  </v>
      </c>
      <c r="H150" s="37" t="str">
        <f t="shared" si="34"/>
        <v xml:space="preserve">  </v>
      </c>
      <c r="I150" s="37" t="str">
        <f t="shared" si="34"/>
        <v xml:space="preserve">  </v>
      </c>
      <c r="J150" s="37" t="str">
        <f t="shared" si="34"/>
        <v xml:space="preserve">  </v>
      </c>
      <c r="K150" s="37" t="str">
        <f t="shared" si="34"/>
        <v xml:space="preserve">  </v>
      </c>
      <c r="L150" s="37" t="str">
        <f t="shared" si="34"/>
        <v xml:space="preserve">  </v>
      </c>
      <c r="M150" s="37" t="str">
        <f t="shared" si="34"/>
        <v xml:space="preserve">  </v>
      </c>
      <c r="N150" s="37" t="str">
        <f t="shared" si="34"/>
        <v xml:space="preserve">  </v>
      </c>
      <c r="O150" s="37" t="str">
        <f t="shared" si="34"/>
        <v xml:space="preserve">  </v>
      </c>
      <c r="P150" s="37" t="str">
        <f t="shared" si="34"/>
        <v xml:space="preserve">  </v>
      </c>
      <c r="Q150" s="37" t="str">
        <f t="shared" si="34"/>
        <v xml:space="preserve">  </v>
      </c>
      <c r="R150" s="37" t="str">
        <f t="shared" si="34"/>
        <v xml:space="preserve">  </v>
      </c>
      <c r="S150" s="37" t="str">
        <f t="shared" si="34"/>
        <v xml:space="preserve">  </v>
      </c>
      <c r="T150" s="37" t="str">
        <f t="shared" si="34"/>
        <v xml:space="preserve">  </v>
      </c>
      <c r="U150" s="37" t="str">
        <f t="shared" si="34"/>
        <v xml:space="preserve">  </v>
      </c>
      <c r="V150" s="37" t="str">
        <f t="shared" si="34"/>
        <v xml:space="preserve">  </v>
      </c>
      <c r="W150" s="37" t="str">
        <f t="shared" si="34"/>
        <v xml:space="preserve">  </v>
      </c>
      <c r="X150" s="37" t="str">
        <f t="shared" si="34"/>
        <v xml:space="preserve">  </v>
      </c>
      <c r="Y150" s="37" t="str">
        <f t="shared" si="34"/>
        <v xml:space="preserve">  </v>
      </c>
      <c r="Z150" s="37" t="str">
        <f t="shared" si="34"/>
        <v xml:space="preserve">  </v>
      </c>
      <c r="AA150" s="37" t="str">
        <f t="shared" si="34"/>
        <v xml:space="preserve">  </v>
      </c>
      <c r="AB150" s="37" t="str">
        <f t="shared" si="34"/>
        <v xml:space="preserve">  </v>
      </c>
      <c r="AC150" s="37" t="str">
        <f t="shared" si="34"/>
        <v xml:space="preserve">  </v>
      </c>
      <c r="AD150" s="37" t="str">
        <f t="shared" si="34"/>
        <v xml:space="preserve">  </v>
      </c>
      <c r="AE150" s="37" t="str">
        <f t="shared" si="34"/>
        <v xml:space="preserve">  </v>
      </c>
      <c r="AF150" s="37" t="str">
        <f t="shared" si="32"/>
        <v xml:space="preserve">  </v>
      </c>
      <c r="AG150" s="37" t="str">
        <f t="shared" si="32"/>
        <v xml:space="preserve">  </v>
      </c>
      <c r="AH150" s="37" t="str">
        <f t="shared" si="32"/>
        <v xml:space="preserve">  </v>
      </c>
      <c r="AI150" s="37" t="str">
        <f t="shared" si="32"/>
        <v xml:space="preserve">  </v>
      </c>
      <c r="AJ150" s="37" t="str">
        <f t="shared" si="32"/>
        <v xml:space="preserve">  </v>
      </c>
      <c r="AK150" s="37" t="str">
        <f t="shared" si="32"/>
        <v xml:space="preserve">  </v>
      </c>
      <c r="AL150" s="37" t="str">
        <f t="shared" si="32"/>
        <v xml:space="preserve">  </v>
      </c>
      <c r="AM150" s="37" t="str">
        <f t="shared" si="32"/>
        <v xml:space="preserve">  </v>
      </c>
      <c r="AN150" s="37" t="str">
        <f t="shared" si="32"/>
        <v xml:space="preserve">  </v>
      </c>
      <c r="AO150" s="37" t="str">
        <f t="shared" si="32"/>
        <v xml:space="preserve">  </v>
      </c>
      <c r="AP150" s="37" t="str">
        <f t="shared" si="32"/>
        <v xml:space="preserve">  </v>
      </c>
      <c r="AQ150" s="212"/>
      <c r="AR150" s="212"/>
      <c r="AS150" s="212"/>
      <c r="AT150" s="212"/>
      <c r="AU150" s="212"/>
      <c r="AV150" s="212"/>
      <c r="AW150" s="212"/>
      <c r="BD150" s="247">
        <f t="shared" si="14"/>
        <v>0</v>
      </c>
      <c r="BE150" s="248">
        <f t="shared" si="15"/>
        <v>0</v>
      </c>
      <c r="BF150" s="249">
        <f t="shared" si="16"/>
        <v>0</v>
      </c>
      <c r="BG150" s="250">
        <f t="shared" si="17"/>
        <v>0</v>
      </c>
      <c r="BH150" s="251">
        <f t="shared" si="18"/>
        <v>0</v>
      </c>
      <c r="BI150" s="252">
        <f t="shared" si="19"/>
        <v>0</v>
      </c>
      <c r="BJ150" s="253" t="str">
        <f t="shared" si="13"/>
        <v>ปรับปรุง</v>
      </c>
      <c r="BK150" s="254">
        <f t="shared" si="20"/>
        <v>3</v>
      </c>
    </row>
    <row r="151" spans="1:63" ht="14.25" customHeight="1">
      <c r="A151" s="36">
        <f t="shared" si="33"/>
        <v>56</v>
      </c>
      <c r="B151" s="36" t="str">
        <f t="shared" si="33"/>
        <v xml:space="preserve">  </v>
      </c>
      <c r="C151" s="37" t="str">
        <f t="shared" si="34"/>
        <v xml:space="preserve">  </v>
      </c>
      <c r="D151" s="37" t="str">
        <f t="shared" si="34"/>
        <v xml:space="preserve">  </v>
      </c>
      <c r="E151" s="37" t="str">
        <f t="shared" si="34"/>
        <v xml:space="preserve">  </v>
      </c>
      <c r="F151" s="37" t="str">
        <f t="shared" si="34"/>
        <v xml:space="preserve">  </v>
      </c>
      <c r="G151" s="37" t="str">
        <f t="shared" si="34"/>
        <v xml:space="preserve">  </v>
      </c>
      <c r="H151" s="37" t="str">
        <f t="shared" si="34"/>
        <v xml:space="preserve">  </v>
      </c>
      <c r="I151" s="37" t="str">
        <f t="shared" si="34"/>
        <v xml:space="preserve">  </v>
      </c>
      <c r="J151" s="37" t="str">
        <f t="shared" si="34"/>
        <v xml:space="preserve">  </v>
      </c>
      <c r="K151" s="37" t="str">
        <f t="shared" si="34"/>
        <v xml:space="preserve">  </v>
      </c>
      <c r="L151" s="37" t="str">
        <f t="shared" si="34"/>
        <v xml:space="preserve">  </v>
      </c>
      <c r="M151" s="37" t="str">
        <f t="shared" si="34"/>
        <v xml:space="preserve">  </v>
      </c>
      <c r="N151" s="37" t="str">
        <f t="shared" si="34"/>
        <v xml:space="preserve">  </v>
      </c>
      <c r="O151" s="37" t="str">
        <f t="shared" si="34"/>
        <v xml:space="preserve">  </v>
      </c>
      <c r="P151" s="37" t="str">
        <f t="shared" si="34"/>
        <v xml:space="preserve">  </v>
      </c>
      <c r="Q151" s="37" t="str">
        <f t="shared" si="34"/>
        <v xml:space="preserve">  </v>
      </c>
      <c r="R151" s="37" t="str">
        <f t="shared" si="34"/>
        <v xml:space="preserve">  </v>
      </c>
      <c r="S151" s="37" t="str">
        <f t="shared" si="34"/>
        <v xml:space="preserve">  </v>
      </c>
      <c r="T151" s="37" t="str">
        <f t="shared" si="34"/>
        <v xml:space="preserve">  </v>
      </c>
      <c r="U151" s="37" t="str">
        <f t="shared" si="34"/>
        <v xml:space="preserve">  </v>
      </c>
      <c r="V151" s="37" t="str">
        <f t="shared" si="34"/>
        <v xml:space="preserve">  </v>
      </c>
      <c r="W151" s="37" t="str">
        <f t="shared" si="34"/>
        <v xml:space="preserve">  </v>
      </c>
      <c r="X151" s="37" t="str">
        <f t="shared" si="34"/>
        <v xml:space="preserve">  </v>
      </c>
      <c r="Y151" s="37" t="str">
        <f t="shared" si="34"/>
        <v xml:space="preserve">  </v>
      </c>
      <c r="Z151" s="37" t="str">
        <f t="shared" si="34"/>
        <v xml:space="preserve">  </v>
      </c>
      <c r="AA151" s="37" t="str">
        <f t="shared" si="34"/>
        <v xml:space="preserve">  </v>
      </c>
      <c r="AB151" s="37" t="str">
        <f t="shared" si="34"/>
        <v xml:space="preserve">  </v>
      </c>
      <c r="AC151" s="37" t="str">
        <f t="shared" si="34"/>
        <v xml:space="preserve">  </v>
      </c>
      <c r="AD151" s="37" t="str">
        <f t="shared" si="34"/>
        <v xml:space="preserve">  </v>
      </c>
      <c r="AE151" s="37" t="str">
        <f t="shared" si="34"/>
        <v xml:space="preserve">  </v>
      </c>
      <c r="AF151" s="37" t="str">
        <f t="shared" si="32"/>
        <v xml:space="preserve">  </v>
      </c>
      <c r="AG151" s="37" t="str">
        <f t="shared" si="32"/>
        <v xml:space="preserve">  </v>
      </c>
      <c r="AH151" s="37" t="str">
        <f t="shared" si="32"/>
        <v xml:space="preserve">  </v>
      </c>
      <c r="AI151" s="37" t="str">
        <f t="shared" si="32"/>
        <v xml:space="preserve">  </v>
      </c>
      <c r="AJ151" s="37" t="str">
        <f t="shared" si="32"/>
        <v xml:space="preserve">  </v>
      </c>
      <c r="AK151" s="37" t="str">
        <f t="shared" si="32"/>
        <v xml:space="preserve">  </v>
      </c>
      <c r="AL151" s="37" t="str">
        <f t="shared" si="32"/>
        <v xml:space="preserve">  </v>
      </c>
      <c r="AM151" s="37" t="str">
        <f t="shared" si="32"/>
        <v xml:space="preserve">  </v>
      </c>
      <c r="AN151" s="37" t="str">
        <f t="shared" si="32"/>
        <v xml:space="preserve">  </v>
      </c>
      <c r="AO151" s="37" t="str">
        <f t="shared" si="32"/>
        <v xml:space="preserve">  </v>
      </c>
      <c r="AP151" s="37" t="str">
        <f t="shared" si="32"/>
        <v xml:space="preserve">  </v>
      </c>
      <c r="AQ151" s="212"/>
      <c r="AR151" s="212"/>
      <c r="AS151" s="212"/>
      <c r="AT151" s="212"/>
      <c r="AU151" s="212"/>
      <c r="AV151" s="212"/>
      <c r="AW151" s="212"/>
      <c r="BD151" s="247">
        <f t="shared" si="14"/>
        <v>0</v>
      </c>
      <c r="BE151" s="248">
        <f t="shared" si="15"/>
        <v>0</v>
      </c>
      <c r="BF151" s="249">
        <f t="shared" si="16"/>
        <v>0</v>
      </c>
      <c r="BG151" s="250">
        <f t="shared" si="17"/>
        <v>0</v>
      </c>
      <c r="BH151" s="251">
        <f t="shared" si="18"/>
        <v>0</v>
      </c>
      <c r="BI151" s="252">
        <f t="shared" si="19"/>
        <v>0</v>
      </c>
      <c r="BJ151" s="253" t="str">
        <f t="shared" si="13"/>
        <v>ปรับปรุง</v>
      </c>
      <c r="BK151" s="254">
        <f t="shared" si="20"/>
        <v>3</v>
      </c>
    </row>
    <row r="152" spans="1:63" ht="14.25" customHeight="1">
      <c r="A152" s="36">
        <f t="shared" si="33"/>
        <v>57</v>
      </c>
      <c r="B152" s="36" t="str">
        <f t="shared" si="33"/>
        <v xml:space="preserve">  </v>
      </c>
      <c r="C152" s="37" t="str">
        <f t="shared" si="34"/>
        <v xml:space="preserve">  </v>
      </c>
      <c r="D152" s="37" t="str">
        <f t="shared" si="34"/>
        <v xml:space="preserve">  </v>
      </c>
      <c r="E152" s="37" t="str">
        <f t="shared" si="34"/>
        <v xml:space="preserve">  </v>
      </c>
      <c r="F152" s="37" t="str">
        <f t="shared" si="34"/>
        <v xml:space="preserve">  </v>
      </c>
      <c r="G152" s="37" t="str">
        <f t="shared" si="34"/>
        <v xml:space="preserve">  </v>
      </c>
      <c r="H152" s="37" t="str">
        <f t="shared" si="34"/>
        <v xml:space="preserve">  </v>
      </c>
      <c r="I152" s="37" t="str">
        <f t="shared" si="34"/>
        <v xml:space="preserve">  </v>
      </c>
      <c r="J152" s="37" t="str">
        <f t="shared" si="34"/>
        <v xml:space="preserve">  </v>
      </c>
      <c r="K152" s="37" t="str">
        <f t="shared" si="34"/>
        <v xml:space="preserve">  </v>
      </c>
      <c r="L152" s="37" t="str">
        <f t="shared" si="34"/>
        <v xml:space="preserve">  </v>
      </c>
      <c r="M152" s="37" t="str">
        <f t="shared" si="34"/>
        <v xml:space="preserve">  </v>
      </c>
      <c r="N152" s="37" t="str">
        <f t="shared" si="34"/>
        <v xml:space="preserve">  </v>
      </c>
      <c r="O152" s="37" t="str">
        <f t="shared" si="34"/>
        <v xml:space="preserve">  </v>
      </c>
      <c r="P152" s="37" t="str">
        <f t="shared" si="34"/>
        <v xml:space="preserve">  </v>
      </c>
      <c r="Q152" s="37" t="str">
        <f t="shared" si="34"/>
        <v xml:space="preserve">  </v>
      </c>
      <c r="R152" s="37" t="str">
        <f t="shared" si="34"/>
        <v xml:space="preserve">  </v>
      </c>
      <c r="S152" s="37" t="str">
        <f t="shared" si="34"/>
        <v xml:space="preserve">  </v>
      </c>
      <c r="T152" s="37" t="str">
        <f t="shared" si="34"/>
        <v xml:space="preserve">  </v>
      </c>
      <c r="U152" s="37" t="str">
        <f t="shared" si="34"/>
        <v xml:space="preserve">  </v>
      </c>
      <c r="V152" s="37" t="str">
        <f t="shared" si="34"/>
        <v xml:space="preserve">  </v>
      </c>
      <c r="W152" s="37" t="str">
        <f t="shared" si="34"/>
        <v xml:space="preserve">  </v>
      </c>
      <c r="X152" s="37" t="str">
        <f t="shared" si="34"/>
        <v xml:space="preserve">  </v>
      </c>
      <c r="Y152" s="37" t="str">
        <f t="shared" si="34"/>
        <v xml:space="preserve">  </v>
      </c>
      <c r="Z152" s="37" t="str">
        <f t="shared" si="34"/>
        <v xml:space="preserve">  </v>
      </c>
      <c r="AA152" s="37" t="str">
        <f t="shared" si="34"/>
        <v xml:space="preserve">  </v>
      </c>
      <c r="AB152" s="37" t="str">
        <f t="shared" si="34"/>
        <v xml:space="preserve">  </v>
      </c>
      <c r="AC152" s="37" t="str">
        <f t="shared" si="34"/>
        <v xml:space="preserve">  </v>
      </c>
      <c r="AD152" s="37" t="str">
        <f t="shared" si="34"/>
        <v xml:space="preserve">  </v>
      </c>
      <c r="AE152" s="37" t="str">
        <f t="shared" si="34"/>
        <v xml:space="preserve">  </v>
      </c>
      <c r="AF152" s="37" t="str">
        <f t="shared" si="32"/>
        <v xml:space="preserve">  </v>
      </c>
      <c r="AG152" s="37" t="str">
        <f t="shared" si="32"/>
        <v xml:space="preserve">  </v>
      </c>
      <c r="AH152" s="37" t="str">
        <f t="shared" si="32"/>
        <v xml:space="preserve">  </v>
      </c>
      <c r="AI152" s="37" t="str">
        <f t="shared" si="32"/>
        <v xml:space="preserve">  </v>
      </c>
      <c r="AJ152" s="37" t="str">
        <f t="shared" si="32"/>
        <v xml:space="preserve">  </v>
      </c>
      <c r="AK152" s="37" t="str">
        <f t="shared" si="32"/>
        <v xml:space="preserve">  </v>
      </c>
      <c r="AL152" s="37" t="str">
        <f t="shared" si="32"/>
        <v xml:space="preserve">  </v>
      </c>
      <c r="AM152" s="37" t="str">
        <f t="shared" si="32"/>
        <v xml:space="preserve">  </v>
      </c>
      <c r="AN152" s="37" t="str">
        <f t="shared" si="32"/>
        <v xml:space="preserve">  </v>
      </c>
      <c r="AO152" s="37" t="str">
        <f t="shared" si="32"/>
        <v xml:space="preserve">  </v>
      </c>
      <c r="AP152" s="37" t="str">
        <f t="shared" si="32"/>
        <v xml:space="preserve">  </v>
      </c>
      <c r="AQ152" s="212"/>
      <c r="AR152" s="212"/>
      <c r="AS152" s="212"/>
      <c r="AT152" s="212"/>
      <c r="AU152" s="212"/>
      <c r="AV152" s="212"/>
      <c r="AW152" s="212"/>
      <c r="BD152" s="247">
        <f t="shared" si="14"/>
        <v>0</v>
      </c>
      <c r="BE152" s="248">
        <f t="shared" si="15"/>
        <v>0</v>
      </c>
      <c r="BF152" s="249">
        <f t="shared" si="16"/>
        <v>0</v>
      </c>
      <c r="BG152" s="250">
        <f t="shared" si="17"/>
        <v>0</v>
      </c>
      <c r="BH152" s="251">
        <f t="shared" si="18"/>
        <v>0</v>
      </c>
      <c r="BI152" s="252">
        <f t="shared" si="19"/>
        <v>0</v>
      </c>
      <c r="BJ152" s="253" t="str">
        <f t="shared" si="13"/>
        <v>ปรับปรุง</v>
      </c>
      <c r="BK152" s="254">
        <f t="shared" si="20"/>
        <v>3</v>
      </c>
    </row>
    <row r="153" spans="1:63" ht="14.25" customHeight="1">
      <c r="A153" s="36">
        <f t="shared" si="33"/>
        <v>58</v>
      </c>
      <c r="B153" s="36" t="str">
        <f t="shared" si="33"/>
        <v xml:space="preserve">  </v>
      </c>
      <c r="C153" s="37" t="str">
        <f t="shared" si="34"/>
        <v xml:space="preserve">  </v>
      </c>
      <c r="D153" s="37" t="str">
        <f t="shared" si="34"/>
        <v xml:space="preserve">  </v>
      </c>
      <c r="E153" s="37" t="str">
        <f t="shared" si="34"/>
        <v xml:space="preserve">  </v>
      </c>
      <c r="F153" s="37" t="str">
        <f t="shared" si="34"/>
        <v xml:space="preserve">  </v>
      </c>
      <c r="G153" s="37" t="str">
        <f t="shared" si="34"/>
        <v xml:space="preserve">  </v>
      </c>
      <c r="H153" s="37" t="str">
        <f t="shared" si="34"/>
        <v xml:space="preserve">  </v>
      </c>
      <c r="I153" s="37" t="str">
        <f t="shared" si="34"/>
        <v xml:space="preserve">  </v>
      </c>
      <c r="J153" s="37" t="str">
        <f t="shared" si="34"/>
        <v xml:space="preserve">  </v>
      </c>
      <c r="K153" s="37" t="str">
        <f t="shared" si="34"/>
        <v xml:space="preserve">  </v>
      </c>
      <c r="L153" s="37" t="str">
        <f t="shared" si="34"/>
        <v xml:space="preserve">  </v>
      </c>
      <c r="M153" s="37" t="str">
        <f t="shared" si="34"/>
        <v xml:space="preserve">  </v>
      </c>
      <c r="N153" s="37" t="str">
        <f t="shared" si="34"/>
        <v xml:space="preserve">  </v>
      </c>
      <c r="O153" s="37" t="str">
        <f t="shared" si="34"/>
        <v xml:space="preserve">  </v>
      </c>
      <c r="P153" s="37" t="str">
        <f t="shared" si="34"/>
        <v xml:space="preserve">  </v>
      </c>
      <c r="Q153" s="37" t="str">
        <f t="shared" si="34"/>
        <v xml:space="preserve">  </v>
      </c>
      <c r="R153" s="37" t="str">
        <f t="shared" si="34"/>
        <v xml:space="preserve">  </v>
      </c>
      <c r="S153" s="37" t="str">
        <f t="shared" si="34"/>
        <v xml:space="preserve">  </v>
      </c>
      <c r="T153" s="37" t="str">
        <f t="shared" si="34"/>
        <v xml:space="preserve">  </v>
      </c>
      <c r="U153" s="37" t="str">
        <f t="shared" si="34"/>
        <v xml:space="preserve">  </v>
      </c>
      <c r="V153" s="37" t="str">
        <f t="shared" si="34"/>
        <v xml:space="preserve">  </v>
      </c>
      <c r="W153" s="37" t="str">
        <f t="shared" si="34"/>
        <v xml:space="preserve">  </v>
      </c>
      <c r="X153" s="37" t="str">
        <f t="shared" si="34"/>
        <v xml:space="preserve">  </v>
      </c>
      <c r="Y153" s="37" t="str">
        <f t="shared" si="34"/>
        <v xml:space="preserve">  </v>
      </c>
      <c r="Z153" s="37" t="str">
        <f t="shared" si="34"/>
        <v xml:space="preserve">  </v>
      </c>
      <c r="AA153" s="37" t="str">
        <f>IF(AA66&lt;=0,"  ",IF(AA66=AA$7,AA$6,0))</f>
        <v xml:space="preserve">  </v>
      </c>
      <c r="AB153" s="37" t="str">
        <f>IF(AB66&lt;=0,"  ",IF(AB66=AB$7,AB$6,0))</f>
        <v xml:space="preserve">  </v>
      </c>
      <c r="AC153" s="37" t="str">
        <f>IF(AC66&lt;=0,"  ",IF(AC66=AC$7,AC$6,0))</f>
        <v xml:space="preserve">  </v>
      </c>
      <c r="AD153" s="37" t="str">
        <f>IF(AD66&lt;=0,"  ",IF(AD66=AD$7,AD$6,0))</f>
        <v xml:space="preserve">  </v>
      </c>
      <c r="AE153" s="37" t="str">
        <f>IF(AE66&lt;=0,"  ",IF(AE66=AE$7,AE$6,0))</f>
        <v xml:space="preserve">  </v>
      </c>
      <c r="AF153" s="37" t="str">
        <f t="shared" si="32"/>
        <v xml:space="preserve">  </v>
      </c>
      <c r="AG153" s="37" t="str">
        <f t="shared" si="32"/>
        <v xml:space="preserve">  </v>
      </c>
      <c r="AH153" s="37" t="str">
        <f t="shared" si="32"/>
        <v xml:space="preserve">  </v>
      </c>
      <c r="AI153" s="37" t="str">
        <f t="shared" si="32"/>
        <v xml:space="preserve">  </v>
      </c>
      <c r="AJ153" s="37" t="str">
        <f t="shared" si="32"/>
        <v xml:space="preserve">  </v>
      </c>
      <c r="AK153" s="37" t="str">
        <f t="shared" ref="AF153:AP155" si="35">IF(AK66&lt;=0,"  ",IF(AK66=AK$7,AK$6,0))</f>
        <v xml:space="preserve">  </v>
      </c>
      <c r="AL153" s="37" t="str">
        <f t="shared" si="35"/>
        <v xml:space="preserve">  </v>
      </c>
      <c r="AM153" s="37" t="str">
        <f t="shared" si="35"/>
        <v xml:space="preserve">  </v>
      </c>
      <c r="AN153" s="37" t="str">
        <f t="shared" si="35"/>
        <v xml:space="preserve">  </v>
      </c>
      <c r="AO153" s="37" t="str">
        <f t="shared" si="35"/>
        <v xml:space="preserve">  </v>
      </c>
      <c r="AP153" s="37" t="str">
        <f t="shared" si="35"/>
        <v xml:space="preserve">  </v>
      </c>
      <c r="AQ153" s="212"/>
      <c r="AR153" s="212"/>
      <c r="AS153" s="212"/>
      <c r="AT153" s="212"/>
      <c r="AU153" s="212"/>
      <c r="AV153" s="212"/>
      <c r="AW153" s="212"/>
      <c r="BD153" s="247">
        <f t="shared" si="14"/>
        <v>0</v>
      </c>
      <c r="BE153" s="248">
        <f t="shared" si="15"/>
        <v>0</v>
      </c>
      <c r="BF153" s="249">
        <f t="shared" si="16"/>
        <v>0</v>
      </c>
      <c r="BG153" s="250">
        <f t="shared" si="17"/>
        <v>0</v>
      </c>
      <c r="BH153" s="251">
        <f t="shared" si="18"/>
        <v>0</v>
      </c>
      <c r="BI153" s="252">
        <f t="shared" si="19"/>
        <v>0</v>
      </c>
      <c r="BJ153" s="253" t="str">
        <f t="shared" si="13"/>
        <v>ปรับปรุง</v>
      </c>
      <c r="BK153" s="254">
        <f t="shared" si="20"/>
        <v>3</v>
      </c>
    </row>
    <row r="154" spans="1:63" ht="14.25" customHeight="1">
      <c r="A154" s="36">
        <f t="shared" si="33"/>
        <v>59</v>
      </c>
      <c r="B154" s="36" t="str">
        <f t="shared" si="33"/>
        <v xml:space="preserve">  </v>
      </c>
      <c r="C154" s="37" t="str">
        <f t="shared" ref="C154:AE155" si="36">IF(C67&lt;=0,"  ",IF(C67=C$7,C$6,0))</f>
        <v xml:space="preserve">  </v>
      </c>
      <c r="D154" s="37" t="str">
        <f t="shared" si="36"/>
        <v xml:space="preserve">  </v>
      </c>
      <c r="E154" s="37" t="str">
        <f t="shared" si="36"/>
        <v xml:space="preserve">  </v>
      </c>
      <c r="F154" s="37" t="str">
        <f t="shared" si="36"/>
        <v xml:space="preserve">  </v>
      </c>
      <c r="G154" s="37" t="str">
        <f t="shared" si="36"/>
        <v xml:space="preserve">  </v>
      </c>
      <c r="H154" s="37" t="str">
        <f t="shared" si="36"/>
        <v xml:space="preserve">  </v>
      </c>
      <c r="I154" s="37" t="str">
        <f t="shared" si="36"/>
        <v xml:space="preserve">  </v>
      </c>
      <c r="J154" s="37" t="str">
        <f t="shared" si="36"/>
        <v xml:space="preserve">  </v>
      </c>
      <c r="K154" s="37" t="str">
        <f t="shared" si="36"/>
        <v xml:space="preserve">  </v>
      </c>
      <c r="L154" s="37" t="str">
        <f t="shared" si="36"/>
        <v xml:space="preserve">  </v>
      </c>
      <c r="M154" s="37" t="str">
        <f t="shared" si="36"/>
        <v xml:space="preserve">  </v>
      </c>
      <c r="N154" s="37" t="str">
        <f t="shared" si="36"/>
        <v xml:space="preserve">  </v>
      </c>
      <c r="O154" s="37" t="str">
        <f t="shared" si="36"/>
        <v xml:space="preserve">  </v>
      </c>
      <c r="P154" s="37" t="str">
        <f t="shared" si="36"/>
        <v xml:space="preserve">  </v>
      </c>
      <c r="Q154" s="37" t="str">
        <f t="shared" si="36"/>
        <v xml:space="preserve">  </v>
      </c>
      <c r="R154" s="37" t="str">
        <f t="shared" si="36"/>
        <v xml:space="preserve">  </v>
      </c>
      <c r="S154" s="37" t="str">
        <f t="shared" si="36"/>
        <v xml:space="preserve">  </v>
      </c>
      <c r="T154" s="37" t="str">
        <f t="shared" si="36"/>
        <v xml:space="preserve">  </v>
      </c>
      <c r="U154" s="37" t="str">
        <f t="shared" si="36"/>
        <v xml:space="preserve">  </v>
      </c>
      <c r="V154" s="37" t="str">
        <f t="shared" si="36"/>
        <v xml:space="preserve">  </v>
      </c>
      <c r="W154" s="37" t="str">
        <f t="shared" si="36"/>
        <v xml:space="preserve">  </v>
      </c>
      <c r="X154" s="37" t="str">
        <f t="shared" si="36"/>
        <v xml:space="preserve">  </v>
      </c>
      <c r="Y154" s="37" t="str">
        <f t="shared" si="36"/>
        <v xml:space="preserve">  </v>
      </c>
      <c r="Z154" s="37" t="str">
        <f t="shared" si="36"/>
        <v xml:space="preserve">  </v>
      </c>
      <c r="AA154" s="37" t="str">
        <f t="shared" si="36"/>
        <v xml:space="preserve">  </v>
      </c>
      <c r="AB154" s="37" t="str">
        <f t="shared" si="36"/>
        <v xml:space="preserve">  </v>
      </c>
      <c r="AC154" s="37" t="str">
        <f t="shared" si="36"/>
        <v xml:space="preserve">  </v>
      </c>
      <c r="AD154" s="37" t="str">
        <f t="shared" si="36"/>
        <v xml:space="preserve">  </v>
      </c>
      <c r="AE154" s="37" t="str">
        <f t="shared" si="36"/>
        <v xml:space="preserve">  </v>
      </c>
      <c r="AF154" s="37" t="str">
        <f t="shared" si="35"/>
        <v xml:space="preserve">  </v>
      </c>
      <c r="AG154" s="37" t="str">
        <f t="shared" si="35"/>
        <v xml:space="preserve">  </v>
      </c>
      <c r="AH154" s="37" t="str">
        <f t="shared" si="35"/>
        <v xml:space="preserve">  </v>
      </c>
      <c r="AI154" s="37" t="str">
        <f t="shared" si="35"/>
        <v xml:space="preserve">  </v>
      </c>
      <c r="AJ154" s="37" t="str">
        <f t="shared" si="35"/>
        <v xml:space="preserve">  </v>
      </c>
      <c r="AK154" s="37" t="str">
        <f t="shared" si="35"/>
        <v xml:space="preserve">  </v>
      </c>
      <c r="AL154" s="37" t="str">
        <f t="shared" si="35"/>
        <v xml:space="preserve">  </v>
      </c>
      <c r="AM154" s="37" t="str">
        <f t="shared" si="35"/>
        <v xml:space="preserve">  </v>
      </c>
      <c r="AN154" s="37" t="str">
        <f t="shared" si="35"/>
        <v xml:space="preserve">  </v>
      </c>
      <c r="AO154" s="37" t="str">
        <f t="shared" si="35"/>
        <v xml:space="preserve">  </v>
      </c>
      <c r="AP154" s="37" t="str">
        <f t="shared" si="35"/>
        <v xml:space="preserve">  </v>
      </c>
      <c r="AQ154" s="212"/>
      <c r="AR154" s="212"/>
      <c r="AS154" s="212"/>
      <c r="AT154" s="212"/>
      <c r="AU154" s="212"/>
      <c r="AV154" s="212"/>
      <c r="AW154" s="212"/>
      <c r="BD154" s="247">
        <f t="shared" si="14"/>
        <v>0</v>
      </c>
      <c r="BE154" s="248">
        <f t="shared" si="15"/>
        <v>0</v>
      </c>
      <c r="BF154" s="249">
        <f t="shared" si="16"/>
        <v>0</v>
      </c>
      <c r="BG154" s="250">
        <f t="shared" si="17"/>
        <v>0</v>
      </c>
      <c r="BH154" s="251">
        <f t="shared" si="18"/>
        <v>0</v>
      </c>
      <c r="BI154" s="252">
        <f t="shared" si="19"/>
        <v>0</v>
      </c>
      <c r="BJ154" s="253" t="str">
        <f t="shared" si="13"/>
        <v>ปรับปรุง</v>
      </c>
      <c r="BK154" s="254">
        <f t="shared" si="20"/>
        <v>3</v>
      </c>
    </row>
    <row r="155" spans="1:63" ht="14.25" customHeight="1">
      <c r="A155" s="39">
        <f t="shared" si="33"/>
        <v>60</v>
      </c>
      <c r="B155" s="39" t="str">
        <f t="shared" si="33"/>
        <v xml:space="preserve">  </v>
      </c>
      <c r="C155" s="37" t="str">
        <f t="shared" si="36"/>
        <v xml:space="preserve">  </v>
      </c>
      <c r="D155" s="37" t="str">
        <f t="shared" si="36"/>
        <v xml:space="preserve">  </v>
      </c>
      <c r="E155" s="37" t="str">
        <f t="shared" si="36"/>
        <v xml:space="preserve">  </v>
      </c>
      <c r="F155" s="37" t="str">
        <f t="shared" si="36"/>
        <v xml:space="preserve">  </v>
      </c>
      <c r="G155" s="37" t="str">
        <f t="shared" si="36"/>
        <v xml:space="preserve">  </v>
      </c>
      <c r="H155" s="37" t="str">
        <f t="shared" si="36"/>
        <v xml:space="preserve">  </v>
      </c>
      <c r="I155" s="37" t="str">
        <f t="shared" si="36"/>
        <v xml:space="preserve">  </v>
      </c>
      <c r="J155" s="37" t="str">
        <f t="shared" si="36"/>
        <v xml:space="preserve">  </v>
      </c>
      <c r="K155" s="37" t="str">
        <f t="shared" si="36"/>
        <v xml:space="preserve">  </v>
      </c>
      <c r="L155" s="37" t="str">
        <f t="shared" si="36"/>
        <v xml:space="preserve">  </v>
      </c>
      <c r="M155" s="37" t="str">
        <f t="shared" si="36"/>
        <v xml:space="preserve">  </v>
      </c>
      <c r="N155" s="37" t="str">
        <f t="shared" si="36"/>
        <v xml:space="preserve">  </v>
      </c>
      <c r="O155" s="37" t="str">
        <f t="shared" si="36"/>
        <v xml:space="preserve">  </v>
      </c>
      <c r="P155" s="37" t="str">
        <f t="shared" si="36"/>
        <v xml:space="preserve">  </v>
      </c>
      <c r="Q155" s="37" t="str">
        <f t="shared" si="36"/>
        <v xml:space="preserve">  </v>
      </c>
      <c r="R155" s="37" t="str">
        <f t="shared" si="36"/>
        <v xml:space="preserve">  </v>
      </c>
      <c r="S155" s="37" t="str">
        <f t="shared" si="36"/>
        <v xml:space="preserve">  </v>
      </c>
      <c r="T155" s="37" t="str">
        <f t="shared" si="36"/>
        <v xml:space="preserve">  </v>
      </c>
      <c r="U155" s="37" t="str">
        <f t="shared" si="36"/>
        <v xml:space="preserve">  </v>
      </c>
      <c r="V155" s="37" t="str">
        <f t="shared" si="36"/>
        <v xml:space="preserve">  </v>
      </c>
      <c r="W155" s="37" t="str">
        <f t="shared" si="36"/>
        <v xml:space="preserve">  </v>
      </c>
      <c r="X155" s="37" t="str">
        <f t="shared" si="36"/>
        <v xml:space="preserve">  </v>
      </c>
      <c r="Y155" s="37" t="str">
        <f t="shared" si="36"/>
        <v xml:space="preserve">  </v>
      </c>
      <c r="Z155" s="37" t="str">
        <f t="shared" si="36"/>
        <v xml:space="preserve">  </v>
      </c>
      <c r="AA155" s="37" t="str">
        <f t="shared" si="36"/>
        <v xml:space="preserve">  </v>
      </c>
      <c r="AB155" s="37" t="str">
        <f t="shared" si="36"/>
        <v xml:space="preserve">  </v>
      </c>
      <c r="AC155" s="37" t="str">
        <f t="shared" si="36"/>
        <v xml:space="preserve">  </v>
      </c>
      <c r="AD155" s="37" t="str">
        <f t="shared" si="36"/>
        <v xml:space="preserve">  </v>
      </c>
      <c r="AE155" s="37" t="str">
        <f t="shared" si="36"/>
        <v xml:space="preserve">  </v>
      </c>
      <c r="AF155" s="37" t="str">
        <f t="shared" si="35"/>
        <v xml:space="preserve">  </v>
      </c>
      <c r="AG155" s="37" t="str">
        <f t="shared" si="35"/>
        <v xml:space="preserve">  </v>
      </c>
      <c r="AH155" s="37" t="str">
        <f t="shared" si="35"/>
        <v xml:space="preserve">  </v>
      </c>
      <c r="AI155" s="37" t="str">
        <f t="shared" si="35"/>
        <v xml:space="preserve">  </v>
      </c>
      <c r="AJ155" s="37" t="str">
        <f t="shared" si="35"/>
        <v xml:space="preserve">  </v>
      </c>
      <c r="AK155" s="37" t="str">
        <f t="shared" si="35"/>
        <v xml:space="preserve">  </v>
      </c>
      <c r="AL155" s="37" t="str">
        <f t="shared" si="35"/>
        <v xml:space="preserve">  </v>
      </c>
      <c r="AM155" s="37" t="str">
        <f t="shared" si="35"/>
        <v xml:space="preserve">  </v>
      </c>
      <c r="AN155" s="37" t="str">
        <f t="shared" si="35"/>
        <v xml:space="preserve">  </v>
      </c>
      <c r="AO155" s="37" t="str">
        <f t="shared" si="35"/>
        <v xml:space="preserve">  </v>
      </c>
      <c r="AP155" s="37" t="str">
        <f t="shared" si="35"/>
        <v xml:space="preserve">  </v>
      </c>
      <c r="AQ155" s="212"/>
      <c r="AR155" s="212"/>
      <c r="AS155" s="212"/>
      <c r="AT155" s="212"/>
      <c r="AU155" s="212"/>
      <c r="AV155" s="212"/>
      <c r="AW155" s="212"/>
      <c r="BD155" s="255">
        <f t="shared" si="14"/>
        <v>0</v>
      </c>
      <c r="BE155" s="256">
        <f t="shared" si="15"/>
        <v>0</v>
      </c>
      <c r="BF155" s="257">
        <f t="shared" si="16"/>
        <v>0</v>
      </c>
      <c r="BG155" s="258">
        <f t="shared" si="17"/>
        <v>0</v>
      </c>
      <c r="BH155" s="259">
        <f t="shared" si="18"/>
        <v>0</v>
      </c>
      <c r="BI155" s="260">
        <f t="shared" si="19"/>
        <v>0</v>
      </c>
      <c r="BJ155" s="261" t="str">
        <f t="shared" si="13"/>
        <v>ปรับปรุง</v>
      </c>
      <c r="BK155" s="262">
        <f t="shared" si="20"/>
        <v>3</v>
      </c>
    </row>
    <row r="156" spans="1:63" ht="33.75" customHeight="1">
      <c r="A156" s="423" t="s">
        <v>5</v>
      </c>
      <c r="B156" s="423"/>
      <c r="C156" s="41">
        <f>SUM(C96:C155)</f>
        <v>2.5</v>
      </c>
      <c r="D156" s="41">
        <f t="shared" ref="D156:AP156" si="37">SUM(D96:D155)</f>
        <v>2.5</v>
      </c>
      <c r="E156" s="41">
        <f t="shared" si="37"/>
        <v>2.5</v>
      </c>
      <c r="F156" s="41">
        <f t="shared" si="37"/>
        <v>2.5</v>
      </c>
      <c r="G156" s="41">
        <f t="shared" si="37"/>
        <v>2.5</v>
      </c>
      <c r="H156" s="41">
        <f t="shared" si="37"/>
        <v>5</v>
      </c>
      <c r="I156" s="41">
        <f t="shared" si="37"/>
        <v>2.5</v>
      </c>
      <c r="J156" s="41">
        <f t="shared" si="37"/>
        <v>5</v>
      </c>
      <c r="K156" s="41">
        <f t="shared" si="37"/>
        <v>2.5</v>
      </c>
      <c r="L156" s="41">
        <f t="shared" si="37"/>
        <v>2.5</v>
      </c>
      <c r="M156" s="41">
        <f t="shared" si="37"/>
        <v>2.5</v>
      </c>
      <c r="N156" s="41">
        <f t="shared" si="37"/>
        <v>5</v>
      </c>
      <c r="O156" s="41">
        <f t="shared" si="37"/>
        <v>2.5</v>
      </c>
      <c r="P156" s="41">
        <f t="shared" si="37"/>
        <v>5</v>
      </c>
      <c r="Q156" s="41">
        <f t="shared" si="37"/>
        <v>2.5</v>
      </c>
      <c r="R156" s="41">
        <f t="shared" si="37"/>
        <v>2.5</v>
      </c>
      <c r="S156" s="41">
        <f t="shared" si="37"/>
        <v>2.5</v>
      </c>
      <c r="T156" s="41">
        <f t="shared" si="37"/>
        <v>5</v>
      </c>
      <c r="U156" s="41">
        <f t="shared" si="37"/>
        <v>2.5</v>
      </c>
      <c r="V156" s="41">
        <f t="shared" si="37"/>
        <v>2.5</v>
      </c>
      <c r="W156" s="41">
        <f t="shared" si="37"/>
        <v>2.5</v>
      </c>
      <c r="X156" s="41">
        <f t="shared" si="37"/>
        <v>5</v>
      </c>
      <c r="Y156" s="41">
        <f t="shared" si="37"/>
        <v>2.5</v>
      </c>
      <c r="Z156" s="41">
        <f t="shared" si="37"/>
        <v>2.5</v>
      </c>
      <c r="AA156" s="41">
        <f t="shared" si="37"/>
        <v>2.5</v>
      </c>
      <c r="AB156" s="41">
        <f t="shared" si="37"/>
        <v>2.5</v>
      </c>
      <c r="AC156" s="41">
        <f t="shared" si="37"/>
        <v>2.5</v>
      </c>
      <c r="AD156" s="41">
        <f t="shared" si="37"/>
        <v>5</v>
      </c>
      <c r="AE156" s="41">
        <f t="shared" si="37"/>
        <v>2.5</v>
      </c>
      <c r="AF156" s="41">
        <f t="shared" si="37"/>
        <v>5</v>
      </c>
      <c r="AG156" s="41">
        <f t="shared" si="37"/>
        <v>2.5</v>
      </c>
      <c r="AH156" s="41">
        <f t="shared" si="37"/>
        <v>2.5</v>
      </c>
      <c r="AI156" s="41">
        <f t="shared" si="37"/>
        <v>2.5</v>
      </c>
      <c r="AJ156" s="41">
        <f t="shared" si="37"/>
        <v>2.5</v>
      </c>
      <c r="AK156" s="41">
        <f t="shared" si="37"/>
        <v>2.5</v>
      </c>
      <c r="AL156" s="41">
        <f t="shared" si="37"/>
        <v>5</v>
      </c>
      <c r="AM156" s="41">
        <f t="shared" si="37"/>
        <v>2.5</v>
      </c>
      <c r="AN156" s="41">
        <f t="shared" si="37"/>
        <v>2.5</v>
      </c>
      <c r="AO156" s="41">
        <f t="shared" si="37"/>
        <v>2.5</v>
      </c>
      <c r="AP156" s="41">
        <f t="shared" si="37"/>
        <v>2.5</v>
      </c>
      <c r="AQ156" s="212"/>
      <c r="AR156" s="212"/>
      <c r="AS156" s="212"/>
      <c r="AT156" s="212"/>
      <c r="AU156" s="212"/>
      <c r="AV156" s="212"/>
      <c r="AW156" s="212"/>
      <c r="BD156" s="208">
        <f t="shared" ref="BD156:BI156" si="38">SUM(BD96:BD155)</f>
        <v>22.5</v>
      </c>
      <c r="BE156" s="208">
        <f t="shared" si="38"/>
        <v>25</v>
      </c>
      <c r="BF156" s="208">
        <f t="shared" si="38"/>
        <v>27.5</v>
      </c>
      <c r="BG156" s="208">
        <f t="shared" si="38"/>
        <v>22.5</v>
      </c>
      <c r="BH156" s="208">
        <f t="shared" si="38"/>
        <v>25</v>
      </c>
      <c r="BI156" s="208">
        <f t="shared" si="38"/>
        <v>122.5</v>
      </c>
      <c r="BJ156" s="388"/>
      <c r="BK156" s="388"/>
    </row>
    <row r="157" spans="1:63" ht="30" customHeight="1">
      <c r="A157" s="415" t="s">
        <v>8</v>
      </c>
      <c r="B157" s="415"/>
      <c r="C157" s="42">
        <f t="shared" ref="C157:AP157" si="39">(C156*100)/(C6*$A$75)</f>
        <v>9.0909090909090917</v>
      </c>
      <c r="D157" s="42">
        <f t="shared" si="39"/>
        <v>9.0909090909090917</v>
      </c>
      <c r="E157" s="42">
        <f t="shared" si="39"/>
        <v>9.0909090909090917</v>
      </c>
      <c r="F157" s="42">
        <f t="shared" si="39"/>
        <v>9.0909090909090917</v>
      </c>
      <c r="G157" s="42">
        <f t="shared" si="39"/>
        <v>9.0909090909090917</v>
      </c>
      <c r="H157" s="42">
        <f t="shared" si="39"/>
        <v>18.181818181818183</v>
      </c>
      <c r="I157" s="42">
        <f t="shared" si="39"/>
        <v>9.0909090909090917</v>
      </c>
      <c r="J157" s="42">
        <f t="shared" si="39"/>
        <v>18.181818181818183</v>
      </c>
      <c r="K157" s="42">
        <f t="shared" si="39"/>
        <v>9.0909090909090917</v>
      </c>
      <c r="L157" s="42">
        <f t="shared" si="39"/>
        <v>9.0909090909090917</v>
      </c>
      <c r="M157" s="42">
        <f t="shared" si="39"/>
        <v>9.0909090909090917</v>
      </c>
      <c r="N157" s="42">
        <f t="shared" si="39"/>
        <v>18.181818181818183</v>
      </c>
      <c r="O157" s="42">
        <f t="shared" si="39"/>
        <v>9.0909090909090917</v>
      </c>
      <c r="P157" s="42">
        <f t="shared" si="39"/>
        <v>18.181818181818183</v>
      </c>
      <c r="Q157" s="42">
        <f t="shared" si="39"/>
        <v>9.0909090909090917</v>
      </c>
      <c r="R157" s="42">
        <f t="shared" si="39"/>
        <v>9.0909090909090917</v>
      </c>
      <c r="S157" s="42">
        <f t="shared" si="39"/>
        <v>9.0909090909090917</v>
      </c>
      <c r="T157" s="42">
        <f t="shared" si="39"/>
        <v>18.181818181818183</v>
      </c>
      <c r="U157" s="42">
        <f t="shared" si="39"/>
        <v>9.0909090909090917</v>
      </c>
      <c r="V157" s="42">
        <f t="shared" si="39"/>
        <v>9.0909090909090917</v>
      </c>
      <c r="W157" s="42">
        <f t="shared" si="39"/>
        <v>9.0909090909090917</v>
      </c>
      <c r="X157" s="42">
        <f t="shared" si="39"/>
        <v>18.181818181818183</v>
      </c>
      <c r="Y157" s="42">
        <f t="shared" si="39"/>
        <v>9.0909090909090917</v>
      </c>
      <c r="Z157" s="42">
        <f t="shared" si="39"/>
        <v>9.0909090909090917</v>
      </c>
      <c r="AA157" s="42">
        <f t="shared" si="39"/>
        <v>9.0909090909090917</v>
      </c>
      <c r="AB157" s="42">
        <f t="shared" si="39"/>
        <v>9.0909090909090917</v>
      </c>
      <c r="AC157" s="42">
        <f t="shared" si="39"/>
        <v>9.0909090909090917</v>
      </c>
      <c r="AD157" s="42">
        <f t="shared" si="39"/>
        <v>18.181818181818183</v>
      </c>
      <c r="AE157" s="42">
        <f t="shared" si="39"/>
        <v>9.0909090909090917</v>
      </c>
      <c r="AF157" s="42">
        <f t="shared" si="39"/>
        <v>18.181818181818183</v>
      </c>
      <c r="AG157" s="42">
        <f t="shared" si="39"/>
        <v>9.0909090909090917</v>
      </c>
      <c r="AH157" s="42">
        <f t="shared" si="39"/>
        <v>9.0909090909090917</v>
      </c>
      <c r="AI157" s="42">
        <f t="shared" si="39"/>
        <v>9.0909090909090917</v>
      </c>
      <c r="AJ157" s="42">
        <f t="shared" si="39"/>
        <v>9.0909090909090917</v>
      </c>
      <c r="AK157" s="42">
        <f t="shared" si="39"/>
        <v>9.0909090909090917</v>
      </c>
      <c r="AL157" s="42">
        <f t="shared" si="39"/>
        <v>18.181818181818183</v>
      </c>
      <c r="AM157" s="42">
        <f t="shared" si="39"/>
        <v>9.0909090909090917</v>
      </c>
      <c r="AN157" s="42">
        <f t="shared" si="39"/>
        <v>9.0909090909090917</v>
      </c>
      <c r="AO157" s="42">
        <f t="shared" si="39"/>
        <v>9.0909090909090917</v>
      </c>
      <c r="AP157" s="42">
        <f t="shared" si="39"/>
        <v>9.0909090909090917</v>
      </c>
      <c r="AQ157" s="212"/>
      <c r="AR157" s="212"/>
      <c r="AS157" s="212"/>
      <c r="AT157" s="212"/>
      <c r="AU157" s="212"/>
      <c r="AV157" s="212"/>
      <c r="AW157" s="212"/>
      <c r="BD157" s="209">
        <f t="shared" ref="BD157:BI157" si="40">(BD156*100)/(BD93*$A$75)</f>
        <v>10.227272727272727</v>
      </c>
      <c r="BE157" s="209">
        <f t="shared" si="40"/>
        <v>11.363636363636363</v>
      </c>
      <c r="BF157" s="209">
        <f t="shared" si="40"/>
        <v>12.5</v>
      </c>
      <c r="BG157" s="209">
        <f t="shared" si="40"/>
        <v>10.227272727272727</v>
      </c>
      <c r="BH157" s="209">
        <f t="shared" si="40"/>
        <v>11.363636363636363</v>
      </c>
      <c r="BI157" s="209">
        <f t="shared" si="40"/>
        <v>11.136363636363637</v>
      </c>
      <c r="BJ157" s="388"/>
      <c r="BK157" s="388"/>
    </row>
  </sheetData>
  <sheetProtection password="8D30" sheet="1" objects="1" scenarios="1" formatCells="0" formatColumns="0" formatRows="0"/>
  <mergeCells count="27">
    <mergeCell ref="BD91:BK91"/>
    <mergeCell ref="BJ92:BJ95"/>
    <mergeCell ref="BK92:BK95"/>
    <mergeCell ref="BI94:BI95"/>
    <mergeCell ref="BJ156:BK157"/>
    <mergeCell ref="A1:X1"/>
    <mergeCell ref="A3:X3"/>
    <mergeCell ref="A88:X88"/>
    <mergeCell ref="A90:X90"/>
    <mergeCell ref="A2:X2"/>
    <mergeCell ref="A71:B71"/>
    <mergeCell ref="A72:B72"/>
    <mergeCell ref="A73:B73"/>
    <mergeCell ref="A74:B74"/>
    <mergeCell ref="A76:B76"/>
    <mergeCell ref="A4:X4"/>
    <mergeCell ref="C5:AP5"/>
    <mergeCell ref="A69:B69"/>
    <mergeCell ref="A70:B70"/>
    <mergeCell ref="A156:B156"/>
    <mergeCell ref="A157:B157"/>
    <mergeCell ref="A92:A95"/>
    <mergeCell ref="C92:AP92"/>
    <mergeCell ref="A77:B77"/>
    <mergeCell ref="A79:B79"/>
    <mergeCell ref="A89:X89"/>
    <mergeCell ref="A91:X91"/>
  </mergeCells>
  <conditionalFormatting sqref="C69:AP75 C96:AW155">
    <cfRule type="cellIs" dxfId="10" priority="27" operator="equal">
      <formula>0</formula>
    </cfRule>
  </conditionalFormatting>
  <conditionalFormatting sqref="C10:AP68">
    <cfRule type="cellIs" dxfId="9" priority="2" operator="equal">
      <formula>0</formula>
    </cfRule>
  </conditionalFormatting>
  <conditionalFormatting sqref="BK96:BK155">
    <cfRule type="cellIs" dxfId="8" priority="1" operator="equal">
      <formula>0</formula>
    </cfRule>
  </conditionalFormatting>
  <pageMargins left="0.25" right="0.25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7"/>
  <sheetViews>
    <sheetView topLeftCell="A29" zoomScaleSheetLayoutView="48" workbookViewId="0">
      <selection activeCell="Z20" sqref="Z20"/>
    </sheetView>
  </sheetViews>
  <sheetFormatPr defaultColWidth="9" defaultRowHeight="18"/>
  <cols>
    <col min="1" max="1" width="4.375" style="1" customWidth="1"/>
    <col min="2" max="2" width="18" style="1" customWidth="1"/>
    <col min="3" max="12" width="2.625" style="1" customWidth="1"/>
    <col min="13" max="13" width="2.75" style="1" customWidth="1"/>
    <col min="14" max="52" width="2.625" style="1" customWidth="1"/>
    <col min="53" max="64" width="4.75" style="3" hidden="1" customWidth="1"/>
    <col min="65" max="65" width="4.625" style="3" customWidth="1"/>
    <col min="66" max="68" width="6.625" style="166" customWidth="1"/>
    <col min="69" max="70" width="6.625" style="166" hidden="1" customWidth="1"/>
    <col min="71" max="71" width="6.625" style="166" customWidth="1"/>
    <col min="72" max="72" width="9.625" style="166" customWidth="1"/>
    <col min="73" max="73" width="5.25" style="166" customWidth="1"/>
    <col min="74" max="76" width="9" style="3"/>
    <col min="77" max="116" width="9" style="1"/>
    <col min="117" max="121" width="3.625" style="1" customWidth="1"/>
    <col min="122" max="141" width="9" style="1"/>
    <col min="142" max="145" width="3.625" style="1" customWidth="1"/>
    <col min="146" max="156" width="9" style="1"/>
    <col min="157" max="160" width="3.625" style="1" customWidth="1"/>
    <col min="161" max="165" width="9" style="1"/>
    <col min="166" max="169" width="3.625" style="1" customWidth="1"/>
    <col min="170" max="180" width="9" style="1"/>
    <col min="181" max="184" width="3.625" style="1" customWidth="1"/>
    <col min="185" max="189" width="9" style="1"/>
    <col min="190" max="193" width="3.625" style="1" customWidth="1"/>
    <col min="194" max="195" width="9" style="1"/>
    <col min="196" max="199" width="3.625" style="1" customWidth="1"/>
    <col min="200" max="16384" width="9" style="1"/>
  </cols>
  <sheetData>
    <row r="1" spans="1:76" s="51" customFormat="1" ht="16.5" customHeight="1">
      <c r="A1" s="422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ตัวเลือกที่นักเรียนตอบของนักเรียนชั้นมัธยมศึกษาปีที่ 3   จากการสอบ Pre O-NET  ปีการศึกษา   2558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50"/>
      <c r="AZ1" s="50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26"/>
      <c r="BO1" s="226"/>
      <c r="BP1" s="226"/>
      <c r="BQ1" s="226"/>
      <c r="BR1" s="226"/>
      <c r="BS1" s="226"/>
      <c r="BT1" s="226"/>
      <c r="BU1" s="226"/>
      <c r="BV1" s="211"/>
      <c r="BW1" s="211"/>
      <c r="BX1" s="211"/>
    </row>
    <row r="2" spans="1:76" s="51" customFormat="1" ht="16.5" customHeight="1">
      <c r="A2" s="416" t="str">
        <f>"กลุ่มสาระการเรียนรู้"&amp;Data!$H$23</f>
        <v>กลุ่มสาระการเรียนรู้ภาษาต่างประเทศ (อังกฤษ)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50"/>
      <c r="AZ2" s="50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26"/>
      <c r="BO2" s="226"/>
      <c r="BP2" s="226"/>
      <c r="BQ2" s="226"/>
      <c r="BR2" s="226"/>
      <c r="BS2" s="226"/>
      <c r="BT2" s="226"/>
      <c r="BU2" s="226"/>
      <c r="BV2" s="211"/>
      <c r="BW2" s="211"/>
      <c r="BX2" s="211"/>
    </row>
    <row r="3" spans="1:76" s="51" customFormat="1" ht="16.5" customHeight="1">
      <c r="A3" s="422" t="str">
        <f>"โรงเรียน"&amp;Data!$D$24&amp;"   "&amp;Data!$D$25</f>
        <v>โรงเรียนบ้านกุดโบสถ์   ศูนย์พัฒนาคุณภาพและมาตรฐานการศึกษา  ชมตะวัน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50"/>
      <c r="AZ3" s="50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26"/>
      <c r="BO3" s="226"/>
      <c r="BP3" s="226"/>
      <c r="BQ3" s="226"/>
      <c r="BR3" s="226"/>
      <c r="BS3" s="226"/>
      <c r="BT3" s="226"/>
      <c r="BU3" s="226"/>
      <c r="BV3" s="211"/>
      <c r="BW3" s="211"/>
      <c r="BX3" s="211"/>
    </row>
    <row r="4" spans="1:76" s="51" customFormat="1" ht="16.5" customHeight="1">
      <c r="A4" s="417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50"/>
      <c r="AZ4" s="50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26"/>
      <c r="BO4" s="226"/>
      <c r="BP4" s="226"/>
      <c r="BQ4" s="226"/>
      <c r="BR4" s="226"/>
      <c r="BS4" s="226"/>
      <c r="BT4" s="226"/>
      <c r="BU4" s="226"/>
      <c r="BV4" s="211"/>
      <c r="BW4" s="211"/>
      <c r="BX4" s="211"/>
    </row>
    <row r="5" spans="1:76" ht="15" customHeight="1">
      <c r="A5" s="47"/>
      <c r="B5" s="46"/>
      <c r="C5" s="437" t="s">
        <v>39</v>
      </c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38"/>
    </row>
    <row r="6" spans="1:76" ht="15" customHeight="1">
      <c r="A6" s="48"/>
      <c r="B6" s="2" t="s">
        <v>7</v>
      </c>
      <c r="C6" s="59">
        <v>2</v>
      </c>
      <c r="D6" s="59">
        <v>2</v>
      </c>
      <c r="E6" s="59">
        <v>2</v>
      </c>
      <c r="F6" s="59">
        <v>2</v>
      </c>
      <c r="G6" s="59">
        <v>2</v>
      </c>
      <c r="H6" s="59">
        <v>2</v>
      </c>
      <c r="I6" s="59">
        <v>2</v>
      </c>
      <c r="J6" s="59">
        <v>2</v>
      </c>
      <c r="K6" s="59">
        <v>2</v>
      </c>
      <c r="L6" s="59">
        <v>2</v>
      </c>
      <c r="M6" s="59">
        <v>2</v>
      </c>
      <c r="N6" s="59">
        <v>2</v>
      </c>
      <c r="O6" s="59">
        <v>2</v>
      </c>
      <c r="P6" s="59">
        <v>2</v>
      </c>
      <c r="Q6" s="59">
        <v>2</v>
      </c>
      <c r="R6" s="59">
        <v>2</v>
      </c>
      <c r="S6" s="59">
        <v>2</v>
      </c>
      <c r="T6" s="59">
        <v>2</v>
      </c>
      <c r="U6" s="59">
        <v>2</v>
      </c>
      <c r="V6" s="59">
        <v>2</v>
      </c>
      <c r="W6" s="59">
        <v>2</v>
      </c>
      <c r="X6" s="59">
        <v>2</v>
      </c>
      <c r="Y6" s="59">
        <v>2</v>
      </c>
      <c r="Z6" s="59">
        <v>2</v>
      </c>
      <c r="AA6" s="59">
        <v>2</v>
      </c>
      <c r="AB6" s="59">
        <v>2</v>
      </c>
      <c r="AC6" s="59">
        <v>2</v>
      </c>
      <c r="AD6" s="59">
        <v>2</v>
      </c>
      <c r="AE6" s="59">
        <v>2</v>
      </c>
      <c r="AF6" s="59">
        <v>2</v>
      </c>
      <c r="AG6" s="59">
        <v>2</v>
      </c>
      <c r="AH6" s="59">
        <v>2</v>
      </c>
      <c r="AI6" s="59">
        <v>2</v>
      </c>
      <c r="AJ6" s="59">
        <v>2</v>
      </c>
      <c r="AK6" s="59">
        <v>2</v>
      </c>
      <c r="AL6" s="59">
        <v>2</v>
      </c>
      <c r="AM6" s="59">
        <v>2</v>
      </c>
      <c r="AN6" s="59">
        <v>2</v>
      </c>
      <c r="AO6" s="59">
        <v>2</v>
      </c>
      <c r="AP6" s="59">
        <v>2</v>
      </c>
      <c r="AQ6" s="59">
        <v>2</v>
      </c>
      <c r="AR6" s="59">
        <v>2</v>
      </c>
      <c r="AS6" s="59">
        <v>2</v>
      </c>
      <c r="AT6" s="59">
        <v>2</v>
      </c>
      <c r="AU6" s="59">
        <v>2</v>
      </c>
      <c r="AV6" s="59">
        <v>2</v>
      </c>
      <c r="AW6" s="59">
        <v>2</v>
      </c>
      <c r="AX6" s="59">
        <v>2</v>
      </c>
      <c r="AY6" s="59">
        <v>2</v>
      </c>
      <c r="AZ6" s="59">
        <v>2</v>
      </c>
    </row>
    <row r="7" spans="1:76" ht="15" hidden="1" customHeight="1">
      <c r="A7" s="48"/>
      <c r="B7" s="345" t="s">
        <v>9</v>
      </c>
      <c r="C7" s="328">
        <v>2</v>
      </c>
      <c r="D7" s="328">
        <v>2</v>
      </c>
      <c r="E7" s="328">
        <v>1</v>
      </c>
      <c r="F7" s="328">
        <v>3</v>
      </c>
      <c r="G7" s="328">
        <v>1</v>
      </c>
      <c r="H7" s="328">
        <v>2</v>
      </c>
      <c r="I7" s="328">
        <v>3</v>
      </c>
      <c r="J7" s="328">
        <v>1</v>
      </c>
      <c r="K7" s="328">
        <v>4</v>
      </c>
      <c r="L7" s="328">
        <v>1</v>
      </c>
      <c r="M7" s="328">
        <v>3</v>
      </c>
      <c r="N7" s="328">
        <v>4</v>
      </c>
      <c r="O7" s="328">
        <v>2</v>
      </c>
      <c r="P7" s="328">
        <v>1</v>
      </c>
      <c r="Q7" s="328">
        <v>3</v>
      </c>
      <c r="R7" s="328">
        <v>1</v>
      </c>
      <c r="S7" s="328">
        <v>2</v>
      </c>
      <c r="T7" s="328">
        <v>4</v>
      </c>
      <c r="U7" s="328">
        <v>3</v>
      </c>
      <c r="V7" s="328">
        <v>4</v>
      </c>
      <c r="W7" s="328">
        <v>3</v>
      </c>
      <c r="X7" s="328">
        <v>2</v>
      </c>
      <c r="Y7" s="328">
        <v>2</v>
      </c>
      <c r="Z7" s="328">
        <v>4</v>
      </c>
      <c r="AA7" s="328">
        <v>3</v>
      </c>
      <c r="AB7" s="328">
        <v>2</v>
      </c>
      <c r="AC7" s="328">
        <v>4</v>
      </c>
      <c r="AD7" s="328">
        <v>4</v>
      </c>
      <c r="AE7" s="328">
        <v>2</v>
      </c>
      <c r="AF7" s="328">
        <v>4</v>
      </c>
      <c r="AG7" s="328">
        <v>1</v>
      </c>
      <c r="AH7" s="328">
        <v>3</v>
      </c>
      <c r="AI7" s="328">
        <v>1</v>
      </c>
      <c r="AJ7" s="328">
        <v>3</v>
      </c>
      <c r="AK7" s="328">
        <v>4</v>
      </c>
      <c r="AL7" s="328">
        <v>2</v>
      </c>
      <c r="AM7" s="328">
        <v>3</v>
      </c>
      <c r="AN7" s="328">
        <v>1</v>
      </c>
      <c r="AO7" s="328">
        <v>3</v>
      </c>
      <c r="AP7" s="328">
        <v>1</v>
      </c>
      <c r="AQ7" s="328">
        <v>4</v>
      </c>
      <c r="AR7" s="328">
        <v>1</v>
      </c>
      <c r="AS7" s="328">
        <v>1</v>
      </c>
      <c r="AT7" s="328">
        <v>4</v>
      </c>
      <c r="AU7" s="328">
        <v>2</v>
      </c>
      <c r="AV7" s="328">
        <v>1</v>
      </c>
      <c r="AW7" s="328">
        <v>2</v>
      </c>
      <c r="AX7" s="328">
        <v>1</v>
      </c>
      <c r="AY7" s="328">
        <v>4</v>
      </c>
      <c r="AZ7" s="328">
        <v>4</v>
      </c>
    </row>
    <row r="8" spans="1:76" ht="15" customHeight="1">
      <c r="A8" s="49" t="s">
        <v>0</v>
      </c>
      <c r="B8" s="7" t="s">
        <v>50</v>
      </c>
      <c r="C8" s="21">
        <v>1</v>
      </c>
      <c r="D8" s="21">
        <v>2</v>
      </c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  <c r="AD8" s="21">
        <v>28</v>
      </c>
      <c r="AE8" s="21">
        <v>29</v>
      </c>
      <c r="AF8" s="21">
        <v>30</v>
      </c>
      <c r="AG8" s="21">
        <v>31</v>
      </c>
      <c r="AH8" s="21">
        <v>32</v>
      </c>
      <c r="AI8" s="21">
        <v>33</v>
      </c>
      <c r="AJ8" s="21">
        <v>34</v>
      </c>
      <c r="AK8" s="21">
        <v>35</v>
      </c>
      <c r="AL8" s="21">
        <v>36</v>
      </c>
      <c r="AM8" s="21">
        <v>37</v>
      </c>
      <c r="AN8" s="21">
        <v>38</v>
      </c>
      <c r="AO8" s="21">
        <v>39</v>
      </c>
      <c r="AP8" s="21">
        <v>40</v>
      </c>
      <c r="AQ8" s="21">
        <v>41</v>
      </c>
      <c r="AR8" s="21">
        <v>42</v>
      </c>
      <c r="AS8" s="21">
        <v>43</v>
      </c>
      <c r="AT8" s="21">
        <v>44</v>
      </c>
      <c r="AU8" s="21">
        <v>45</v>
      </c>
      <c r="AV8" s="21">
        <v>46</v>
      </c>
      <c r="AW8" s="21">
        <v>47</v>
      </c>
      <c r="AX8" s="21">
        <v>48</v>
      </c>
      <c r="AY8" s="21">
        <v>49</v>
      </c>
      <c r="AZ8" s="21">
        <v>50</v>
      </c>
    </row>
    <row r="9" spans="1:76" ht="14.25" customHeight="1">
      <c r="A9" s="33">
        <v>1</v>
      </c>
      <c r="B9" s="126" t="str">
        <f>ภาษาไทย!B9</f>
        <v>เด็กชายณัฐพงษ์     สุขพิมาน</v>
      </c>
      <c r="C9" s="348">
        <v>2</v>
      </c>
      <c r="D9" s="348">
        <v>2</v>
      </c>
      <c r="E9" s="348">
        <v>1</v>
      </c>
      <c r="F9" s="348">
        <v>3</v>
      </c>
      <c r="G9" s="348">
        <v>1</v>
      </c>
      <c r="H9" s="348">
        <v>2</v>
      </c>
      <c r="I9" s="348">
        <v>3</v>
      </c>
      <c r="J9" s="348">
        <v>1</v>
      </c>
      <c r="K9" s="348">
        <v>4</v>
      </c>
      <c r="L9" s="348">
        <v>1</v>
      </c>
      <c r="M9" s="348">
        <v>3</v>
      </c>
      <c r="N9" s="348">
        <v>4</v>
      </c>
      <c r="O9" s="348">
        <v>2</v>
      </c>
      <c r="P9" s="348">
        <v>1</v>
      </c>
      <c r="Q9" s="348">
        <v>3</v>
      </c>
      <c r="R9" s="348">
        <v>1</v>
      </c>
      <c r="S9" s="348">
        <v>2</v>
      </c>
      <c r="T9" s="348">
        <v>4</v>
      </c>
      <c r="U9" s="348">
        <v>3</v>
      </c>
      <c r="V9" s="348">
        <v>4</v>
      </c>
      <c r="W9" s="348">
        <v>3</v>
      </c>
      <c r="X9" s="348">
        <v>2</v>
      </c>
      <c r="Y9" s="348">
        <v>2</v>
      </c>
      <c r="Z9" s="348">
        <v>4</v>
      </c>
      <c r="AA9" s="348">
        <v>3</v>
      </c>
      <c r="AB9" s="348">
        <v>2</v>
      </c>
      <c r="AC9" s="348">
        <v>4</v>
      </c>
      <c r="AD9" s="348">
        <v>4</v>
      </c>
      <c r="AE9" s="348">
        <v>2</v>
      </c>
      <c r="AF9" s="348">
        <v>4</v>
      </c>
      <c r="AG9" s="348">
        <v>1</v>
      </c>
      <c r="AH9" s="348">
        <v>3</v>
      </c>
      <c r="AI9" s="348">
        <v>1</v>
      </c>
      <c r="AJ9" s="348">
        <v>3</v>
      </c>
      <c r="AK9" s="348">
        <v>4</v>
      </c>
      <c r="AL9" s="348">
        <v>2</v>
      </c>
      <c r="AM9" s="348">
        <v>3</v>
      </c>
      <c r="AN9" s="348">
        <v>1</v>
      </c>
      <c r="AO9" s="348">
        <v>3</v>
      </c>
      <c r="AP9" s="348">
        <v>1</v>
      </c>
      <c r="AQ9" s="348">
        <v>4</v>
      </c>
      <c r="AR9" s="348">
        <v>1</v>
      </c>
      <c r="AS9" s="348">
        <v>1</v>
      </c>
      <c r="AT9" s="348">
        <v>4</v>
      </c>
      <c r="AU9" s="348">
        <v>2</v>
      </c>
      <c r="AV9" s="348">
        <v>1</v>
      </c>
      <c r="AW9" s="348">
        <v>2</v>
      </c>
      <c r="AX9" s="348">
        <v>1</v>
      </c>
      <c r="AY9" s="348">
        <v>4</v>
      </c>
      <c r="AZ9" s="348">
        <v>4</v>
      </c>
    </row>
    <row r="10" spans="1:76" ht="14.25" customHeight="1">
      <c r="A10" s="36">
        <v>2</v>
      </c>
      <c r="B10" s="127" t="str">
        <f>ภาษาไทย!B10</f>
        <v>เด็กชายนัฐพล     เลยกระโทก(ปัญญา)</v>
      </c>
      <c r="C10" s="62">
        <v>2</v>
      </c>
      <c r="D10" s="62">
        <v>3</v>
      </c>
      <c r="E10" s="62">
        <v>2</v>
      </c>
      <c r="F10" s="62">
        <v>3</v>
      </c>
      <c r="G10" s="62">
        <v>2</v>
      </c>
      <c r="H10" s="62">
        <v>3</v>
      </c>
      <c r="I10" s="62">
        <v>2</v>
      </c>
      <c r="J10" s="62">
        <v>3</v>
      </c>
      <c r="K10" s="62">
        <v>2</v>
      </c>
      <c r="L10" s="62">
        <v>3</v>
      </c>
      <c r="M10" s="62">
        <v>2</v>
      </c>
      <c r="N10" s="62">
        <v>3</v>
      </c>
      <c r="O10" s="62">
        <v>2</v>
      </c>
      <c r="P10" s="62">
        <v>3</v>
      </c>
      <c r="Q10" s="62">
        <v>2</v>
      </c>
      <c r="R10" s="62">
        <v>3</v>
      </c>
      <c r="S10" s="62">
        <v>2</v>
      </c>
      <c r="T10" s="62">
        <v>3</v>
      </c>
      <c r="U10" s="62">
        <v>2</v>
      </c>
      <c r="V10" s="62">
        <v>3</v>
      </c>
      <c r="W10" s="62">
        <v>2</v>
      </c>
      <c r="X10" s="62">
        <v>3</v>
      </c>
      <c r="Y10" s="62">
        <v>2</v>
      </c>
      <c r="Z10" s="62">
        <v>3</v>
      </c>
      <c r="AA10" s="62">
        <v>2</v>
      </c>
      <c r="AB10" s="62">
        <v>3</v>
      </c>
      <c r="AC10" s="62">
        <v>2</v>
      </c>
      <c r="AD10" s="62">
        <v>3</v>
      </c>
      <c r="AE10" s="62">
        <v>2</v>
      </c>
      <c r="AF10" s="62">
        <v>2</v>
      </c>
      <c r="AG10" s="62">
        <v>3</v>
      </c>
      <c r="AH10" s="62">
        <v>2</v>
      </c>
      <c r="AI10" s="62">
        <v>3</v>
      </c>
      <c r="AJ10" s="62">
        <v>2</v>
      </c>
      <c r="AK10" s="62">
        <v>3</v>
      </c>
      <c r="AL10" s="62">
        <v>2</v>
      </c>
      <c r="AM10" s="62">
        <v>3</v>
      </c>
      <c r="AN10" s="62">
        <v>1</v>
      </c>
      <c r="AO10" s="62">
        <v>3</v>
      </c>
      <c r="AP10" s="62">
        <v>2</v>
      </c>
      <c r="AQ10" s="62">
        <v>1</v>
      </c>
      <c r="AR10" s="62">
        <v>4</v>
      </c>
      <c r="AS10" s="62">
        <v>1</v>
      </c>
      <c r="AT10" s="62">
        <v>2</v>
      </c>
      <c r="AU10" s="62">
        <v>1</v>
      </c>
      <c r="AV10" s="62">
        <v>3</v>
      </c>
      <c r="AW10" s="62">
        <v>2</v>
      </c>
      <c r="AX10" s="62">
        <v>1</v>
      </c>
      <c r="AY10" s="62">
        <v>3</v>
      </c>
      <c r="AZ10" s="62">
        <v>2</v>
      </c>
    </row>
    <row r="11" spans="1:76" ht="14.25" customHeight="1">
      <c r="A11" s="36">
        <v>3</v>
      </c>
      <c r="B11" s="127" t="str">
        <f>ภาษาไทย!B11</f>
        <v xml:space="preserve">เด็กชายพีรพงศ์     ทำทวี 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76" ht="14.25" customHeight="1">
      <c r="A12" s="36">
        <v>4</v>
      </c>
      <c r="B12" s="127" t="str">
        <f>ภาษาไทย!B12</f>
        <v>เด็กชายกฤษฎีเดช      แสนเศษ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76" ht="14.25" customHeight="1">
      <c r="A13" s="36">
        <v>5</v>
      </c>
      <c r="B13" s="127" t="str">
        <f>ภาษาไทย!B13</f>
        <v>เด็กชายพัสกร     เสียดกระโทก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76" ht="14.25" customHeight="1">
      <c r="A14" s="36">
        <v>6</v>
      </c>
      <c r="B14" s="127" t="str">
        <f>ภาษาไทย!B14</f>
        <v>เด็กหญิงอัญชลี  เขตกระโทก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76" ht="14.25" customHeight="1">
      <c r="A15" s="36">
        <v>7</v>
      </c>
      <c r="B15" s="127" t="str">
        <f>ภาษาไทย!B15</f>
        <v>เด็กหญิงนารีรัตน์  พันธ์ลาว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76" ht="14.25" customHeight="1">
      <c r="A16" s="36">
        <v>8</v>
      </c>
      <c r="B16" s="127" t="str">
        <f>ภาษาไทย!B16</f>
        <v>เด็กหญิงอรปรียา  แพทย์รังสี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4.25" customHeight="1">
      <c r="A17" s="36">
        <v>9</v>
      </c>
      <c r="B17" s="127" t="str">
        <f>ภาษาไทย!B17</f>
        <v>เด็กหญิงจันทร์จิรา     เตือประโคน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4.25" customHeight="1">
      <c r="A18" s="36">
        <v>10</v>
      </c>
      <c r="B18" s="127" t="str">
        <f>ภาษาไทย!B18</f>
        <v>เด็กหญิงอริสา    ศรีสด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4.25" customHeight="1">
      <c r="A19" s="36">
        <v>11</v>
      </c>
      <c r="B19" s="127" t="str">
        <f>ภาษาไทย!B19</f>
        <v>เด็กหญิงสุวรรวิสา   ราชกระโทก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14.25" customHeight="1">
      <c r="A20" s="36">
        <v>12</v>
      </c>
      <c r="B20" s="127">
        <f>ภาษาไทย!B20</f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4.25" customHeight="1">
      <c r="A21" s="36">
        <v>13</v>
      </c>
      <c r="B21" s="127">
        <f>ภาษาไทย!B21</f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4.25" customHeight="1">
      <c r="A22" s="36">
        <v>14</v>
      </c>
      <c r="B22" s="147">
        <f>ภาษาไทย!B22</f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4.25" customHeight="1">
      <c r="A23" s="36">
        <v>15</v>
      </c>
      <c r="B23" s="127">
        <f>ภาษาไทย!B23</f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ht="14.25" customHeight="1">
      <c r="A24" s="36">
        <v>16</v>
      </c>
      <c r="B24" s="127">
        <f>ภาษาไทย!B24</f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4.25" customHeight="1">
      <c r="A25" s="36">
        <v>17</v>
      </c>
      <c r="B25" s="127">
        <f>ภาษาไทย!B25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4.25" customHeight="1">
      <c r="A26" s="36">
        <v>18</v>
      </c>
      <c r="B26" s="127">
        <f>ภาษาไทย!B26</f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ht="14.25" customHeight="1">
      <c r="A27" s="36">
        <v>19</v>
      </c>
      <c r="B27" s="127">
        <f>ภาษาไทย!B27</f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4.25" customHeight="1">
      <c r="A28" s="36">
        <v>20</v>
      </c>
      <c r="B28" s="127">
        <f>ภาษาไทย!B28</f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4.25" customHeight="1">
      <c r="A29" s="36">
        <v>21</v>
      </c>
      <c r="B29" s="127">
        <f>ภาษาไทย!B29</f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4.25" customHeight="1">
      <c r="A30" s="36">
        <v>22</v>
      </c>
      <c r="B30" s="127">
        <f>ภาษาไทย!B30</f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4.25" customHeight="1">
      <c r="A31" s="36">
        <v>23</v>
      </c>
      <c r="B31" s="127">
        <f>ภาษาไทย!B31</f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4.25" customHeight="1">
      <c r="A32" s="36">
        <v>24</v>
      </c>
      <c r="B32" s="127">
        <f>ภาษาไทย!B32</f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14.25" customHeight="1">
      <c r="A33" s="36">
        <v>25</v>
      </c>
      <c r="B33" s="127">
        <f>ภาษาไทย!B33</f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14.25" customHeight="1">
      <c r="A34" s="36">
        <v>26</v>
      </c>
      <c r="B34" s="127">
        <f>ภาษาไทย!B34</f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14.25" customHeight="1">
      <c r="A35" s="36">
        <v>27</v>
      </c>
      <c r="B35" s="127">
        <f>ภาษาไทย!B35</f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14.25" customHeight="1">
      <c r="A36" s="36">
        <v>28</v>
      </c>
      <c r="B36" s="127">
        <f>ภาษาไทย!B36</f>
        <v>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14.25" customHeight="1">
      <c r="A37" s="36">
        <v>29</v>
      </c>
      <c r="B37" s="127">
        <f>ภาษาไทย!B37</f>
        <v>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14.25" customHeight="1">
      <c r="A38" s="36">
        <v>30</v>
      </c>
      <c r="B38" s="127">
        <f>ภาษาไทย!B38</f>
        <v>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14.25" customHeight="1">
      <c r="A39" s="36">
        <v>31</v>
      </c>
      <c r="B39" s="127">
        <f>ภาษาไทย!B39</f>
        <v>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4.25" customHeight="1">
      <c r="A40" s="36">
        <v>32</v>
      </c>
      <c r="B40" s="127">
        <f>ภาษาไทย!B40</f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14.25" customHeight="1">
      <c r="A41" s="36">
        <v>33</v>
      </c>
      <c r="B41" s="127">
        <f>ภาษาไทย!B41</f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4.25" customHeight="1">
      <c r="A42" s="36">
        <v>34</v>
      </c>
      <c r="B42" s="127">
        <f>ภาษาไทย!B42</f>
        <v>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4.25" customHeight="1">
      <c r="A43" s="36">
        <v>35</v>
      </c>
      <c r="B43" s="127">
        <f>ภาษาไทย!B43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4.25" customHeight="1">
      <c r="A44" s="36">
        <v>36</v>
      </c>
      <c r="B44" s="127">
        <f>ภาษาไทย!B44</f>
        <v>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4.25" customHeight="1">
      <c r="A45" s="36">
        <v>37</v>
      </c>
      <c r="B45" s="127">
        <f>ภาษาไทย!B45</f>
        <v>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4.25" customHeight="1">
      <c r="A46" s="36">
        <v>38</v>
      </c>
      <c r="B46" s="127">
        <f>ภาษาไทย!B46</f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4.25" customHeight="1">
      <c r="A47" s="36">
        <v>39</v>
      </c>
      <c r="B47" s="127">
        <f>ภาษาไทย!B47</f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4.25" customHeight="1">
      <c r="A48" s="36">
        <v>40</v>
      </c>
      <c r="B48" s="127">
        <f>ภาษาไทย!B48</f>
        <v>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4.25" customHeight="1">
      <c r="A49" s="36">
        <v>41</v>
      </c>
      <c r="B49" s="127">
        <f>ภาษาไทย!B49</f>
        <v>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4.25" customHeight="1">
      <c r="A50" s="36">
        <v>42</v>
      </c>
      <c r="B50" s="127">
        <f>ภาษาไทย!B50</f>
        <v>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4.25" customHeight="1">
      <c r="A51" s="36">
        <v>43</v>
      </c>
      <c r="B51" s="127">
        <f>ภาษาไทย!B51</f>
        <v>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4.25" customHeight="1">
      <c r="A52" s="36">
        <v>44</v>
      </c>
      <c r="B52" s="127">
        <f>ภาษาไทย!B52</f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4.25" customHeight="1">
      <c r="A53" s="36">
        <v>45</v>
      </c>
      <c r="B53" s="127">
        <f>ภาษาไทย!B53</f>
        <v>0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4.25" customHeight="1">
      <c r="A54" s="36">
        <v>46</v>
      </c>
      <c r="B54" s="127">
        <f>ภาษาไทย!B54</f>
        <v>0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4.25" customHeight="1">
      <c r="A55" s="36">
        <v>47</v>
      </c>
      <c r="B55" s="127">
        <f>ภาษาไทย!B55</f>
        <v>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4.25" customHeight="1">
      <c r="A56" s="36">
        <v>48</v>
      </c>
      <c r="B56" s="127">
        <f>ภาษาไทย!B56</f>
        <v>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4.25" customHeight="1">
      <c r="A57" s="36">
        <v>49</v>
      </c>
      <c r="B57" s="127">
        <f>ภาษาไทย!B57</f>
        <v>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4.25" customHeight="1">
      <c r="A58" s="36">
        <v>50</v>
      </c>
      <c r="B58" s="127">
        <f>ภาษาไทย!B58</f>
        <v>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4.25" customHeight="1">
      <c r="A59" s="36">
        <v>51</v>
      </c>
      <c r="B59" s="127">
        <f>ภาษาไทย!B59</f>
        <v>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4.25" customHeight="1">
      <c r="A60" s="36">
        <v>52</v>
      </c>
      <c r="B60" s="127">
        <f>ภาษาไทย!B60</f>
        <v>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4.25" customHeight="1">
      <c r="A61" s="36">
        <v>53</v>
      </c>
      <c r="B61" s="127">
        <f>ภาษาไทย!B61</f>
        <v>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4.25" customHeight="1">
      <c r="A62" s="36">
        <v>54</v>
      </c>
      <c r="B62" s="127">
        <f>ภาษาไทย!B62</f>
        <v>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4.25" customHeight="1">
      <c r="A63" s="36">
        <v>55</v>
      </c>
      <c r="B63" s="127">
        <f>ภาษาไทย!B63</f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4.25" customHeight="1">
      <c r="A64" s="36">
        <v>56</v>
      </c>
      <c r="B64" s="127">
        <f>ภาษาไทย!B64</f>
        <v>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73" ht="14.25" customHeight="1">
      <c r="A65" s="36">
        <v>57</v>
      </c>
      <c r="B65" s="127">
        <f>ภาษาไทย!B65</f>
        <v>0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73" ht="14.25" customHeight="1">
      <c r="A66" s="36">
        <v>58</v>
      </c>
      <c r="B66" s="127">
        <f>ภาษาไทย!B66</f>
        <v>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73" ht="14.25" customHeight="1">
      <c r="A67" s="36">
        <v>59</v>
      </c>
      <c r="B67" s="127">
        <f>ภาษาไทย!B67</f>
        <v>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73" ht="14.25" customHeight="1">
      <c r="A68" s="39">
        <v>60</v>
      </c>
      <c r="B68" s="148">
        <f>ภาษาไทย!B68</f>
        <v>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73" ht="36.75" customHeight="1">
      <c r="A69" s="428" t="s">
        <v>11</v>
      </c>
      <c r="B69" s="428"/>
      <c r="C69" s="22">
        <f t="shared" ref="C69:AZ69" si="0">COUNTIF(C9:C68,"1")</f>
        <v>0</v>
      </c>
      <c r="D69" s="22">
        <f t="shared" si="0"/>
        <v>0</v>
      </c>
      <c r="E69" s="22">
        <f t="shared" si="0"/>
        <v>1</v>
      </c>
      <c r="F69" s="22">
        <f t="shared" si="0"/>
        <v>0</v>
      </c>
      <c r="G69" s="22">
        <f t="shared" si="0"/>
        <v>1</v>
      </c>
      <c r="H69" s="22">
        <f t="shared" si="0"/>
        <v>0</v>
      </c>
      <c r="I69" s="22">
        <f t="shared" si="0"/>
        <v>0</v>
      </c>
      <c r="J69" s="22">
        <f t="shared" si="0"/>
        <v>1</v>
      </c>
      <c r="K69" s="22">
        <f t="shared" si="0"/>
        <v>0</v>
      </c>
      <c r="L69" s="22">
        <f t="shared" si="0"/>
        <v>1</v>
      </c>
      <c r="M69" s="22">
        <f t="shared" si="0"/>
        <v>0</v>
      </c>
      <c r="N69" s="22">
        <f t="shared" si="0"/>
        <v>0</v>
      </c>
      <c r="O69" s="22">
        <f t="shared" si="0"/>
        <v>0</v>
      </c>
      <c r="P69" s="22">
        <f t="shared" si="0"/>
        <v>1</v>
      </c>
      <c r="Q69" s="22">
        <f t="shared" si="0"/>
        <v>0</v>
      </c>
      <c r="R69" s="22">
        <f t="shared" si="0"/>
        <v>1</v>
      </c>
      <c r="S69" s="22">
        <f t="shared" si="0"/>
        <v>0</v>
      </c>
      <c r="T69" s="22">
        <f t="shared" si="0"/>
        <v>0</v>
      </c>
      <c r="U69" s="22">
        <f t="shared" si="0"/>
        <v>0</v>
      </c>
      <c r="V69" s="22">
        <f t="shared" si="0"/>
        <v>0</v>
      </c>
      <c r="W69" s="22">
        <f t="shared" si="0"/>
        <v>0</v>
      </c>
      <c r="X69" s="22">
        <f t="shared" si="0"/>
        <v>0</v>
      </c>
      <c r="Y69" s="22">
        <f t="shared" si="0"/>
        <v>0</v>
      </c>
      <c r="Z69" s="22">
        <f t="shared" si="0"/>
        <v>0</v>
      </c>
      <c r="AA69" s="22">
        <f t="shared" si="0"/>
        <v>0</v>
      </c>
      <c r="AB69" s="22">
        <f t="shared" si="0"/>
        <v>0</v>
      </c>
      <c r="AC69" s="22">
        <f t="shared" si="0"/>
        <v>0</v>
      </c>
      <c r="AD69" s="22">
        <f t="shared" si="0"/>
        <v>0</v>
      </c>
      <c r="AE69" s="22">
        <f t="shared" si="0"/>
        <v>0</v>
      </c>
      <c r="AF69" s="22">
        <f t="shared" si="0"/>
        <v>0</v>
      </c>
      <c r="AG69" s="22">
        <f t="shared" si="0"/>
        <v>1</v>
      </c>
      <c r="AH69" s="22">
        <f t="shared" si="0"/>
        <v>0</v>
      </c>
      <c r="AI69" s="22">
        <f t="shared" si="0"/>
        <v>1</v>
      </c>
      <c r="AJ69" s="22">
        <f t="shared" si="0"/>
        <v>0</v>
      </c>
      <c r="AK69" s="22">
        <f t="shared" si="0"/>
        <v>0</v>
      </c>
      <c r="AL69" s="22">
        <f t="shared" si="0"/>
        <v>0</v>
      </c>
      <c r="AM69" s="22">
        <f t="shared" si="0"/>
        <v>0</v>
      </c>
      <c r="AN69" s="22">
        <f t="shared" si="0"/>
        <v>2</v>
      </c>
      <c r="AO69" s="22">
        <f t="shared" ref="AO69:AX69" si="1">COUNTIF(AO9:AO68,"1")</f>
        <v>0</v>
      </c>
      <c r="AP69" s="22">
        <f t="shared" si="1"/>
        <v>1</v>
      </c>
      <c r="AQ69" s="22">
        <f t="shared" si="1"/>
        <v>1</v>
      </c>
      <c r="AR69" s="22">
        <f t="shared" si="1"/>
        <v>1</v>
      </c>
      <c r="AS69" s="22">
        <f t="shared" si="1"/>
        <v>2</v>
      </c>
      <c r="AT69" s="22">
        <f t="shared" si="1"/>
        <v>0</v>
      </c>
      <c r="AU69" s="22">
        <f t="shared" si="1"/>
        <v>1</v>
      </c>
      <c r="AV69" s="22">
        <f t="shared" si="1"/>
        <v>1</v>
      </c>
      <c r="AW69" s="22">
        <f t="shared" si="1"/>
        <v>0</v>
      </c>
      <c r="AX69" s="22">
        <f t="shared" si="1"/>
        <v>2</v>
      </c>
      <c r="AY69" s="22">
        <f t="shared" si="0"/>
        <v>0</v>
      </c>
      <c r="AZ69" s="22">
        <f t="shared" si="0"/>
        <v>0</v>
      </c>
    </row>
    <row r="70" spans="1:73" ht="33.75" customHeight="1">
      <c r="A70" s="424" t="s">
        <v>12</v>
      </c>
      <c r="B70" s="424"/>
      <c r="C70" s="23">
        <f>COUNTIF(C9:C68,"2")</f>
        <v>2</v>
      </c>
      <c r="D70" s="23">
        <f>COUNTIF(D9:D68,"2")</f>
        <v>1</v>
      </c>
      <c r="E70" s="23">
        <f>COUNTIF(E9:E68,"2")</f>
        <v>1</v>
      </c>
      <c r="F70" s="23">
        <f t="shared" ref="F70:AZ70" si="2">COUNTIF(F9:F68,"2")</f>
        <v>0</v>
      </c>
      <c r="G70" s="23">
        <f t="shared" si="2"/>
        <v>1</v>
      </c>
      <c r="H70" s="23">
        <f t="shared" si="2"/>
        <v>1</v>
      </c>
      <c r="I70" s="23">
        <f t="shared" si="2"/>
        <v>1</v>
      </c>
      <c r="J70" s="23">
        <f t="shared" si="2"/>
        <v>0</v>
      </c>
      <c r="K70" s="23">
        <f t="shared" si="2"/>
        <v>1</v>
      </c>
      <c r="L70" s="23">
        <f t="shared" si="2"/>
        <v>0</v>
      </c>
      <c r="M70" s="23">
        <f t="shared" si="2"/>
        <v>1</v>
      </c>
      <c r="N70" s="23">
        <f t="shared" si="2"/>
        <v>0</v>
      </c>
      <c r="O70" s="23">
        <f t="shared" si="2"/>
        <v>2</v>
      </c>
      <c r="P70" s="23">
        <f t="shared" si="2"/>
        <v>0</v>
      </c>
      <c r="Q70" s="23">
        <f t="shared" si="2"/>
        <v>1</v>
      </c>
      <c r="R70" s="23">
        <f t="shared" si="2"/>
        <v>0</v>
      </c>
      <c r="S70" s="23">
        <f t="shared" si="2"/>
        <v>2</v>
      </c>
      <c r="T70" s="23">
        <f t="shared" si="2"/>
        <v>0</v>
      </c>
      <c r="U70" s="23">
        <f t="shared" si="2"/>
        <v>1</v>
      </c>
      <c r="V70" s="23">
        <f t="shared" si="2"/>
        <v>0</v>
      </c>
      <c r="W70" s="23">
        <f t="shared" si="2"/>
        <v>1</v>
      </c>
      <c r="X70" s="23">
        <f t="shared" si="2"/>
        <v>1</v>
      </c>
      <c r="Y70" s="23">
        <f t="shared" si="2"/>
        <v>2</v>
      </c>
      <c r="Z70" s="23">
        <f t="shared" si="2"/>
        <v>0</v>
      </c>
      <c r="AA70" s="23">
        <f t="shared" si="2"/>
        <v>1</v>
      </c>
      <c r="AB70" s="23">
        <f t="shared" si="2"/>
        <v>1</v>
      </c>
      <c r="AC70" s="23">
        <f t="shared" si="2"/>
        <v>1</v>
      </c>
      <c r="AD70" s="23">
        <f t="shared" si="2"/>
        <v>0</v>
      </c>
      <c r="AE70" s="23">
        <f t="shared" si="2"/>
        <v>2</v>
      </c>
      <c r="AF70" s="23">
        <f t="shared" si="2"/>
        <v>1</v>
      </c>
      <c r="AG70" s="23">
        <f t="shared" si="2"/>
        <v>0</v>
      </c>
      <c r="AH70" s="23">
        <f t="shared" si="2"/>
        <v>1</v>
      </c>
      <c r="AI70" s="23">
        <f t="shared" si="2"/>
        <v>0</v>
      </c>
      <c r="AJ70" s="23">
        <f t="shared" si="2"/>
        <v>1</v>
      </c>
      <c r="AK70" s="23">
        <f t="shared" si="2"/>
        <v>0</v>
      </c>
      <c r="AL70" s="23">
        <f t="shared" si="2"/>
        <v>2</v>
      </c>
      <c r="AM70" s="23">
        <f t="shared" si="2"/>
        <v>0</v>
      </c>
      <c r="AN70" s="23">
        <f t="shared" si="2"/>
        <v>0</v>
      </c>
      <c r="AO70" s="23">
        <f t="shared" ref="AO70:AX70" si="3">COUNTIF(AO9:AO68,"2")</f>
        <v>0</v>
      </c>
      <c r="AP70" s="23">
        <f t="shared" si="3"/>
        <v>1</v>
      </c>
      <c r="AQ70" s="23">
        <f t="shared" si="3"/>
        <v>0</v>
      </c>
      <c r="AR70" s="23">
        <f t="shared" si="3"/>
        <v>0</v>
      </c>
      <c r="AS70" s="23">
        <f t="shared" si="3"/>
        <v>0</v>
      </c>
      <c r="AT70" s="23">
        <f t="shared" si="3"/>
        <v>1</v>
      </c>
      <c r="AU70" s="23">
        <f t="shared" si="3"/>
        <v>1</v>
      </c>
      <c r="AV70" s="23">
        <f t="shared" si="3"/>
        <v>0</v>
      </c>
      <c r="AW70" s="23">
        <f t="shared" si="3"/>
        <v>2</v>
      </c>
      <c r="AX70" s="23">
        <f t="shared" si="3"/>
        <v>0</v>
      </c>
      <c r="AY70" s="23">
        <f t="shared" si="2"/>
        <v>0</v>
      </c>
      <c r="AZ70" s="23">
        <f t="shared" si="2"/>
        <v>1</v>
      </c>
    </row>
    <row r="71" spans="1:73" ht="15" customHeight="1">
      <c r="A71" s="424" t="s">
        <v>13</v>
      </c>
      <c r="B71" s="424"/>
      <c r="C71" s="23">
        <f t="shared" ref="C71:AZ71" si="4">COUNTIF(C9:C68,"3")</f>
        <v>0</v>
      </c>
      <c r="D71" s="23">
        <f t="shared" si="4"/>
        <v>1</v>
      </c>
      <c r="E71" s="23">
        <f t="shared" si="4"/>
        <v>0</v>
      </c>
      <c r="F71" s="23">
        <f t="shared" si="4"/>
        <v>2</v>
      </c>
      <c r="G71" s="23">
        <f t="shared" si="4"/>
        <v>0</v>
      </c>
      <c r="H71" s="23">
        <f t="shared" si="4"/>
        <v>1</v>
      </c>
      <c r="I71" s="23">
        <f t="shared" si="4"/>
        <v>1</v>
      </c>
      <c r="J71" s="23">
        <f t="shared" si="4"/>
        <v>1</v>
      </c>
      <c r="K71" s="23">
        <f t="shared" si="4"/>
        <v>0</v>
      </c>
      <c r="L71" s="23">
        <f t="shared" si="4"/>
        <v>1</v>
      </c>
      <c r="M71" s="23">
        <f t="shared" si="4"/>
        <v>1</v>
      </c>
      <c r="N71" s="23">
        <f t="shared" si="4"/>
        <v>1</v>
      </c>
      <c r="O71" s="23">
        <f t="shared" si="4"/>
        <v>0</v>
      </c>
      <c r="P71" s="23">
        <f t="shared" si="4"/>
        <v>1</v>
      </c>
      <c r="Q71" s="23">
        <f t="shared" si="4"/>
        <v>1</v>
      </c>
      <c r="R71" s="23">
        <f t="shared" si="4"/>
        <v>1</v>
      </c>
      <c r="S71" s="23">
        <f t="shared" si="4"/>
        <v>0</v>
      </c>
      <c r="T71" s="23">
        <f t="shared" si="4"/>
        <v>1</v>
      </c>
      <c r="U71" s="23">
        <f t="shared" si="4"/>
        <v>1</v>
      </c>
      <c r="V71" s="23">
        <f t="shared" si="4"/>
        <v>1</v>
      </c>
      <c r="W71" s="23">
        <f t="shared" si="4"/>
        <v>1</v>
      </c>
      <c r="X71" s="23">
        <f t="shared" si="4"/>
        <v>1</v>
      </c>
      <c r="Y71" s="23">
        <f t="shared" si="4"/>
        <v>0</v>
      </c>
      <c r="Z71" s="23">
        <f t="shared" si="4"/>
        <v>1</v>
      </c>
      <c r="AA71" s="23">
        <f t="shared" si="4"/>
        <v>1</v>
      </c>
      <c r="AB71" s="23">
        <f t="shared" si="4"/>
        <v>1</v>
      </c>
      <c r="AC71" s="23">
        <f t="shared" si="4"/>
        <v>0</v>
      </c>
      <c r="AD71" s="23">
        <f t="shared" si="4"/>
        <v>1</v>
      </c>
      <c r="AE71" s="23">
        <f t="shared" si="4"/>
        <v>0</v>
      </c>
      <c r="AF71" s="23">
        <f t="shared" si="4"/>
        <v>0</v>
      </c>
      <c r="AG71" s="23">
        <f t="shared" si="4"/>
        <v>1</v>
      </c>
      <c r="AH71" s="23">
        <f t="shared" si="4"/>
        <v>1</v>
      </c>
      <c r="AI71" s="23">
        <f t="shared" si="4"/>
        <v>1</v>
      </c>
      <c r="AJ71" s="23">
        <f t="shared" si="4"/>
        <v>1</v>
      </c>
      <c r="AK71" s="23">
        <f t="shared" si="4"/>
        <v>1</v>
      </c>
      <c r="AL71" s="23">
        <f t="shared" si="4"/>
        <v>0</v>
      </c>
      <c r="AM71" s="23">
        <f t="shared" si="4"/>
        <v>2</v>
      </c>
      <c r="AN71" s="23">
        <f t="shared" si="4"/>
        <v>0</v>
      </c>
      <c r="AO71" s="23">
        <f t="shared" ref="AO71:AX71" si="5">COUNTIF(AO9:AO68,"3")</f>
        <v>2</v>
      </c>
      <c r="AP71" s="23">
        <f t="shared" si="5"/>
        <v>0</v>
      </c>
      <c r="AQ71" s="23">
        <f t="shared" si="5"/>
        <v>0</v>
      </c>
      <c r="AR71" s="23">
        <f t="shared" si="5"/>
        <v>0</v>
      </c>
      <c r="AS71" s="23">
        <f t="shared" si="5"/>
        <v>0</v>
      </c>
      <c r="AT71" s="23">
        <f t="shared" si="5"/>
        <v>0</v>
      </c>
      <c r="AU71" s="23">
        <f t="shared" si="5"/>
        <v>0</v>
      </c>
      <c r="AV71" s="23">
        <f t="shared" si="5"/>
        <v>1</v>
      </c>
      <c r="AW71" s="23">
        <f t="shared" si="5"/>
        <v>0</v>
      </c>
      <c r="AX71" s="23">
        <f t="shared" si="5"/>
        <v>0</v>
      </c>
      <c r="AY71" s="23">
        <f t="shared" si="4"/>
        <v>1</v>
      </c>
      <c r="AZ71" s="23">
        <f t="shared" si="4"/>
        <v>0</v>
      </c>
    </row>
    <row r="72" spans="1:73" ht="15" customHeight="1">
      <c r="A72" s="424" t="s">
        <v>14</v>
      </c>
      <c r="B72" s="424"/>
      <c r="C72" s="23">
        <f t="shared" ref="C72:AZ72" si="6">COUNTIF(C9:C68,"4")</f>
        <v>0</v>
      </c>
      <c r="D72" s="23">
        <f t="shared" si="6"/>
        <v>0</v>
      </c>
      <c r="E72" s="23">
        <f t="shared" si="6"/>
        <v>0</v>
      </c>
      <c r="F72" s="23">
        <f t="shared" si="6"/>
        <v>0</v>
      </c>
      <c r="G72" s="23">
        <f t="shared" si="6"/>
        <v>0</v>
      </c>
      <c r="H72" s="23">
        <f t="shared" si="6"/>
        <v>0</v>
      </c>
      <c r="I72" s="23">
        <f t="shared" si="6"/>
        <v>0</v>
      </c>
      <c r="J72" s="23">
        <f t="shared" si="6"/>
        <v>0</v>
      </c>
      <c r="K72" s="23">
        <f t="shared" si="6"/>
        <v>1</v>
      </c>
      <c r="L72" s="23">
        <f t="shared" si="6"/>
        <v>0</v>
      </c>
      <c r="M72" s="23">
        <f t="shared" si="6"/>
        <v>0</v>
      </c>
      <c r="N72" s="23">
        <f t="shared" si="6"/>
        <v>1</v>
      </c>
      <c r="O72" s="23">
        <f t="shared" si="6"/>
        <v>0</v>
      </c>
      <c r="P72" s="23">
        <f t="shared" si="6"/>
        <v>0</v>
      </c>
      <c r="Q72" s="23">
        <f t="shared" si="6"/>
        <v>0</v>
      </c>
      <c r="R72" s="23">
        <f t="shared" si="6"/>
        <v>0</v>
      </c>
      <c r="S72" s="23">
        <f t="shared" si="6"/>
        <v>0</v>
      </c>
      <c r="T72" s="23">
        <f t="shared" si="6"/>
        <v>1</v>
      </c>
      <c r="U72" s="23">
        <f t="shared" si="6"/>
        <v>0</v>
      </c>
      <c r="V72" s="23">
        <f t="shared" si="6"/>
        <v>1</v>
      </c>
      <c r="W72" s="23">
        <f t="shared" si="6"/>
        <v>0</v>
      </c>
      <c r="X72" s="23">
        <f t="shared" si="6"/>
        <v>0</v>
      </c>
      <c r="Y72" s="23">
        <f t="shared" si="6"/>
        <v>0</v>
      </c>
      <c r="Z72" s="23">
        <f t="shared" si="6"/>
        <v>1</v>
      </c>
      <c r="AA72" s="23">
        <f t="shared" si="6"/>
        <v>0</v>
      </c>
      <c r="AB72" s="23">
        <f t="shared" si="6"/>
        <v>0</v>
      </c>
      <c r="AC72" s="23">
        <f t="shared" si="6"/>
        <v>1</v>
      </c>
      <c r="AD72" s="23">
        <f t="shared" si="6"/>
        <v>1</v>
      </c>
      <c r="AE72" s="23">
        <f t="shared" si="6"/>
        <v>0</v>
      </c>
      <c r="AF72" s="23">
        <f t="shared" si="6"/>
        <v>1</v>
      </c>
      <c r="AG72" s="23">
        <f t="shared" si="6"/>
        <v>0</v>
      </c>
      <c r="AH72" s="23">
        <f t="shared" si="6"/>
        <v>0</v>
      </c>
      <c r="AI72" s="23">
        <f t="shared" si="6"/>
        <v>0</v>
      </c>
      <c r="AJ72" s="23">
        <f t="shared" si="6"/>
        <v>0</v>
      </c>
      <c r="AK72" s="23">
        <f t="shared" si="6"/>
        <v>1</v>
      </c>
      <c r="AL72" s="23">
        <f t="shared" si="6"/>
        <v>0</v>
      </c>
      <c r="AM72" s="23">
        <f t="shared" si="6"/>
        <v>0</v>
      </c>
      <c r="AN72" s="23">
        <f t="shared" si="6"/>
        <v>0</v>
      </c>
      <c r="AO72" s="23">
        <f t="shared" ref="AO72:AX72" si="7">COUNTIF(AO9:AO68,"4")</f>
        <v>0</v>
      </c>
      <c r="AP72" s="23">
        <f t="shared" si="7"/>
        <v>0</v>
      </c>
      <c r="AQ72" s="23">
        <f t="shared" si="7"/>
        <v>1</v>
      </c>
      <c r="AR72" s="23">
        <f t="shared" si="7"/>
        <v>1</v>
      </c>
      <c r="AS72" s="23">
        <f t="shared" si="7"/>
        <v>0</v>
      </c>
      <c r="AT72" s="23">
        <f t="shared" si="7"/>
        <v>1</v>
      </c>
      <c r="AU72" s="23">
        <f t="shared" si="7"/>
        <v>0</v>
      </c>
      <c r="AV72" s="23">
        <f t="shared" si="7"/>
        <v>0</v>
      </c>
      <c r="AW72" s="23">
        <f t="shared" si="7"/>
        <v>0</v>
      </c>
      <c r="AX72" s="23">
        <f t="shared" si="7"/>
        <v>0</v>
      </c>
      <c r="AY72" s="23">
        <f t="shared" si="6"/>
        <v>1</v>
      </c>
      <c r="AZ72" s="23">
        <f t="shared" si="6"/>
        <v>1</v>
      </c>
    </row>
    <row r="73" spans="1:73" ht="15" customHeight="1">
      <c r="A73" s="425" t="s">
        <v>2</v>
      </c>
      <c r="B73" s="425"/>
      <c r="C73" s="24">
        <f t="shared" ref="C73:AZ73" si="8">COUNTIF(C9:C68,"0")</f>
        <v>0</v>
      </c>
      <c r="D73" s="24">
        <f t="shared" si="8"/>
        <v>0</v>
      </c>
      <c r="E73" s="24">
        <f t="shared" si="8"/>
        <v>0</v>
      </c>
      <c r="F73" s="24">
        <f t="shared" si="8"/>
        <v>0</v>
      </c>
      <c r="G73" s="24">
        <f t="shared" si="8"/>
        <v>0</v>
      </c>
      <c r="H73" s="24">
        <f t="shared" si="8"/>
        <v>0</v>
      </c>
      <c r="I73" s="24">
        <f t="shared" si="8"/>
        <v>0</v>
      </c>
      <c r="J73" s="24">
        <f t="shared" si="8"/>
        <v>0</v>
      </c>
      <c r="K73" s="24">
        <f t="shared" si="8"/>
        <v>0</v>
      </c>
      <c r="L73" s="24">
        <f t="shared" si="8"/>
        <v>0</v>
      </c>
      <c r="M73" s="24">
        <f t="shared" si="8"/>
        <v>0</v>
      </c>
      <c r="N73" s="24">
        <f t="shared" si="8"/>
        <v>0</v>
      </c>
      <c r="O73" s="24">
        <f t="shared" si="8"/>
        <v>0</v>
      </c>
      <c r="P73" s="24">
        <f t="shared" si="8"/>
        <v>0</v>
      </c>
      <c r="Q73" s="24">
        <f t="shared" si="8"/>
        <v>0</v>
      </c>
      <c r="R73" s="24">
        <f t="shared" si="8"/>
        <v>0</v>
      </c>
      <c r="S73" s="24">
        <f t="shared" si="8"/>
        <v>0</v>
      </c>
      <c r="T73" s="24">
        <f t="shared" si="8"/>
        <v>0</v>
      </c>
      <c r="U73" s="24">
        <f t="shared" si="8"/>
        <v>0</v>
      </c>
      <c r="V73" s="24">
        <f t="shared" si="8"/>
        <v>0</v>
      </c>
      <c r="W73" s="24">
        <f t="shared" si="8"/>
        <v>0</v>
      </c>
      <c r="X73" s="24">
        <f t="shared" si="8"/>
        <v>0</v>
      </c>
      <c r="Y73" s="24">
        <f t="shared" si="8"/>
        <v>0</v>
      </c>
      <c r="Z73" s="24">
        <f t="shared" si="8"/>
        <v>0</v>
      </c>
      <c r="AA73" s="24">
        <f t="shared" si="8"/>
        <v>0</v>
      </c>
      <c r="AB73" s="24">
        <f t="shared" si="8"/>
        <v>0</v>
      </c>
      <c r="AC73" s="24">
        <f t="shared" si="8"/>
        <v>0</v>
      </c>
      <c r="AD73" s="24">
        <f t="shared" si="8"/>
        <v>0</v>
      </c>
      <c r="AE73" s="24">
        <f t="shared" si="8"/>
        <v>0</v>
      </c>
      <c r="AF73" s="24">
        <f t="shared" si="8"/>
        <v>0</v>
      </c>
      <c r="AG73" s="24">
        <f t="shared" si="8"/>
        <v>0</v>
      </c>
      <c r="AH73" s="24">
        <f t="shared" si="8"/>
        <v>0</v>
      </c>
      <c r="AI73" s="24">
        <f t="shared" si="8"/>
        <v>0</v>
      </c>
      <c r="AJ73" s="24">
        <f t="shared" si="8"/>
        <v>0</v>
      </c>
      <c r="AK73" s="24">
        <f t="shared" si="8"/>
        <v>0</v>
      </c>
      <c r="AL73" s="24">
        <f t="shared" si="8"/>
        <v>0</v>
      </c>
      <c r="AM73" s="24">
        <f t="shared" si="8"/>
        <v>0</v>
      </c>
      <c r="AN73" s="24">
        <f t="shared" si="8"/>
        <v>0</v>
      </c>
      <c r="AO73" s="24">
        <f t="shared" ref="AO73:AX73" si="9">COUNTIF(AO9:AO68,"0")</f>
        <v>0</v>
      </c>
      <c r="AP73" s="24">
        <f t="shared" si="9"/>
        <v>0</v>
      </c>
      <c r="AQ73" s="24">
        <f t="shared" si="9"/>
        <v>0</v>
      </c>
      <c r="AR73" s="24">
        <f t="shared" si="9"/>
        <v>0</v>
      </c>
      <c r="AS73" s="24">
        <f t="shared" si="9"/>
        <v>0</v>
      </c>
      <c r="AT73" s="24">
        <f t="shared" si="9"/>
        <v>0</v>
      </c>
      <c r="AU73" s="24">
        <f t="shared" si="9"/>
        <v>0</v>
      </c>
      <c r="AV73" s="24">
        <f t="shared" si="9"/>
        <v>0</v>
      </c>
      <c r="AW73" s="24">
        <f t="shared" si="9"/>
        <v>0</v>
      </c>
      <c r="AX73" s="24">
        <f t="shared" si="9"/>
        <v>0</v>
      </c>
      <c r="AY73" s="24">
        <f t="shared" si="8"/>
        <v>0</v>
      </c>
      <c r="AZ73" s="24">
        <f t="shared" si="8"/>
        <v>0</v>
      </c>
    </row>
    <row r="74" spans="1:73" ht="15" customHeight="1">
      <c r="A74" s="429" t="s">
        <v>3</v>
      </c>
      <c r="B74" s="429"/>
      <c r="C74" s="25">
        <f t="shared" ref="C74:AE74" si="10">SUM(C69:C73)</f>
        <v>2</v>
      </c>
      <c r="D74" s="25">
        <f t="shared" si="10"/>
        <v>2</v>
      </c>
      <c r="E74" s="25">
        <f t="shared" si="10"/>
        <v>2</v>
      </c>
      <c r="F74" s="25">
        <f t="shared" si="10"/>
        <v>2</v>
      </c>
      <c r="G74" s="25">
        <f t="shared" si="10"/>
        <v>2</v>
      </c>
      <c r="H74" s="25">
        <f t="shared" si="10"/>
        <v>2</v>
      </c>
      <c r="I74" s="25">
        <f t="shared" si="10"/>
        <v>2</v>
      </c>
      <c r="J74" s="25">
        <f t="shared" si="10"/>
        <v>2</v>
      </c>
      <c r="K74" s="25">
        <f t="shared" si="10"/>
        <v>2</v>
      </c>
      <c r="L74" s="25">
        <f t="shared" si="10"/>
        <v>2</v>
      </c>
      <c r="M74" s="25">
        <f t="shared" si="10"/>
        <v>2</v>
      </c>
      <c r="N74" s="25">
        <f t="shared" si="10"/>
        <v>2</v>
      </c>
      <c r="O74" s="25">
        <f t="shared" si="10"/>
        <v>2</v>
      </c>
      <c r="P74" s="25">
        <f t="shared" si="10"/>
        <v>2</v>
      </c>
      <c r="Q74" s="25">
        <f t="shared" si="10"/>
        <v>2</v>
      </c>
      <c r="R74" s="25">
        <f t="shared" si="10"/>
        <v>2</v>
      </c>
      <c r="S74" s="25">
        <f t="shared" si="10"/>
        <v>2</v>
      </c>
      <c r="T74" s="25">
        <f t="shared" si="10"/>
        <v>2</v>
      </c>
      <c r="U74" s="25">
        <f t="shared" si="10"/>
        <v>2</v>
      </c>
      <c r="V74" s="25">
        <f t="shared" si="10"/>
        <v>2</v>
      </c>
      <c r="W74" s="25">
        <f t="shared" si="10"/>
        <v>2</v>
      </c>
      <c r="X74" s="25">
        <f t="shared" si="10"/>
        <v>2</v>
      </c>
      <c r="Y74" s="25">
        <f t="shared" si="10"/>
        <v>2</v>
      </c>
      <c r="Z74" s="25">
        <f t="shared" si="10"/>
        <v>2</v>
      </c>
      <c r="AA74" s="25">
        <f t="shared" si="10"/>
        <v>2</v>
      </c>
      <c r="AB74" s="25">
        <f t="shared" si="10"/>
        <v>2</v>
      </c>
      <c r="AC74" s="25">
        <f t="shared" si="10"/>
        <v>2</v>
      </c>
      <c r="AD74" s="25">
        <f t="shared" si="10"/>
        <v>2</v>
      </c>
      <c r="AE74" s="25">
        <f t="shared" si="10"/>
        <v>2</v>
      </c>
      <c r="AF74" s="25">
        <f t="shared" ref="AF74:AZ74" si="11">SUM(AF69:AF73)</f>
        <v>2</v>
      </c>
      <c r="AG74" s="25">
        <f t="shared" si="11"/>
        <v>2</v>
      </c>
      <c r="AH74" s="25">
        <f t="shared" si="11"/>
        <v>2</v>
      </c>
      <c r="AI74" s="25">
        <f t="shared" si="11"/>
        <v>2</v>
      </c>
      <c r="AJ74" s="25">
        <f t="shared" si="11"/>
        <v>2</v>
      </c>
      <c r="AK74" s="25">
        <f t="shared" si="11"/>
        <v>2</v>
      </c>
      <c r="AL74" s="25">
        <f t="shared" si="11"/>
        <v>2</v>
      </c>
      <c r="AM74" s="25">
        <f t="shared" si="11"/>
        <v>2</v>
      </c>
      <c r="AN74" s="25">
        <f t="shared" si="11"/>
        <v>2</v>
      </c>
      <c r="AO74" s="25">
        <f t="shared" ref="AO74:AX74" si="12">SUM(AO69:AO73)</f>
        <v>2</v>
      </c>
      <c r="AP74" s="25">
        <f t="shared" si="12"/>
        <v>2</v>
      </c>
      <c r="AQ74" s="25">
        <f t="shared" si="12"/>
        <v>2</v>
      </c>
      <c r="AR74" s="25">
        <f t="shared" si="12"/>
        <v>2</v>
      </c>
      <c r="AS74" s="25">
        <f t="shared" si="12"/>
        <v>2</v>
      </c>
      <c r="AT74" s="25">
        <f t="shared" si="12"/>
        <v>2</v>
      </c>
      <c r="AU74" s="25">
        <f t="shared" si="12"/>
        <v>2</v>
      </c>
      <c r="AV74" s="25">
        <f t="shared" si="12"/>
        <v>2</v>
      </c>
      <c r="AW74" s="25">
        <f t="shared" si="12"/>
        <v>2</v>
      </c>
      <c r="AX74" s="25">
        <f t="shared" si="12"/>
        <v>2</v>
      </c>
      <c r="AY74" s="25">
        <f t="shared" si="11"/>
        <v>2</v>
      </c>
      <c r="AZ74" s="25">
        <f t="shared" si="11"/>
        <v>2</v>
      </c>
    </row>
    <row r="75" spans="1:73" ht="15" customHeight="1">
      <c r="A75" s="26">
        <f>ภาษาไทย!$A$75</f>
        <v>11</v>
      </c>
      <c r="B75" s="27" t="s">
        <v>15</v>
      </c>
      <c r="C75" s="28">
        <f>COUNTIF(C9:C68,C7)</f>
        <v>2</v>
      </c>
      <c r="D75" s="28">
        <f t="shared" ref="D75:AZ75" si="13">COUNTIF(D9:D68,D7)</f>
        <v>1</v>
      </c>
      <c r="E75" s="28">
        <f t="shared" si="13"/>
        <v>1</v>
      </c>
      <c r="F75" s="28">
        <f t="shared" si="13"/>
        <v>2</v>
      </c>
      <c r="G75" s="28">
        <f t="shared" si="13"/>
        <v>1</v>
      </c>
      <c r="H75" s="28">
        <f t="shared" si="13"/>
        <v>1</v>
      </c>
      <c r="I75" s="28">
        <f t="shared" si="13"/>
        <v>1</v>
      </c>
      <c r="J75" s="28">
        <f t="shared" si="13"/>
        <v>1</v>
      </c>
      <c r="K75" s="28">
        <f t="shared" si="13"/>
        <v>1</v>
      </c>
      <c r="L75" s="28">
        <f t="shared" si="13"/>
        <v>1</v>
      </c>
      <c r="M75" s="28">
        <f t="shared" si="13"/>
        <v>1</v>
      </c>
      <c r="N75" s="28">
        <f t="shared" si="13"/>
        <v>1</v>
      </c>
      <c r="O75" s="28">
        <f t="shared" si="13"/>
        <v>2</v>
      </c>
      <c r="P75" s="28">
        <f t="shared" si="13"/>
        <v>1</v>
      </c>
      <c r="Q75" s="28">
        <f t="shared" si="13"/>
        <v>1</v>
      </c>
      <c r="R75" s="28">
        <f t="shared" si="13"/>
        <v>1</v>
      </c>
      <c r="S75" s="28">
        <f t="shared" si="13"/>
        <v>2</v>
      </c>
      <c r="T75" s="28">
        <f t="shared" si="13"/>
        <v>1</v>
      </c>
      <c r="U75" s="28">
        <f t="shared" si="13"/>
        <v>1</v>
      </c>
      <c r="V75" s="28">
        <f t="shared" si="13"/>
        <v>1</v>
      </c>
      <c r="W75" s="28">
        <f t="shared" si="13"/>
        <v>1</v>
      </c>
      <c r="X75" s="28">
        <f t="shared" si="13"/>
        <v>1</v>
      </c>
      <c r="Y75" s="28">
        <f t="shared" si="13"/>
        <v>2</v>
      </c>
      <c r="Z75" s="28">
        <f t="shared" si="13"/>
        <v>1</v>
      </c>
      <c r="AA75" s="28">
        <f t="shared" si="13"/>
        <v>1</v>
      </c>
      <c r="AB75" s="28">
        <f t="shared" si="13"/>
        <v>1</v>
      </c>
      <c r="AC75" s="28">
        <f t="shared" si="13"/>
        <v>1</v>
      </c>
      <c r="AD75" s="28">
        <f t="shared" si="13"/>
        <v>1</v>
      </c>
      <c r="AE75" s="28">
        <f t="shared" si="13"/>
        <v>2</v>
      </c>
      <c r="AF75" s="28">
        <f t="shared" si="13"/>
        <v>1</v>
      </c>
      <c r="AG75" s="28">
        <f t="shared" si="13"/>
        <v>1</v>
      </c>
      <c r="AH75" s="28">
        <f t="shared" si="13"/>
        <v>1</v>
      </c>
      <c r="AI75" s="28">
        <f t="shared" si="13"/>
        <v>1</v>
      </c>
      <c r="AJ75" s="28">
        <f t="shared" si="13"/>
        <v>1</v>
      </c>
      <c r="AK75" s="28">
        <f t="shared" si="13"/>
        <v>1</v>
      </c>
      <c r="AL75" s="28">
        <f t="shared" si="13"/>
        <v>2</v>
      </c>
      <c r="AM75" s="28">
        <f t="shared" si="13"/>
        <v>2</v>
      </c>
      <c r="AN75" s="28">
        <f t="shared" si="13"/>
        <v>2</v>
      </c>
      <c r="AO75" s="28">
        <f t="shared" ref="AO75:AX75" si="14">COUNTIF(AO9:AO68,AO7)</f>
        <v>2</v>
      </c>
      <c r="AP75" s="28">
        <f t="shared" si="14"/>
        <v>1</v>
      </c>
      <c r="AQ75" s="28">
        <f t="shared" si="14"/>
        <v>1</v>
      </c>
      <c r="AR75" s="28">
        <f t="shared" si="14"/>
        <v>1</v>
      </c>
      <c r="AS75" s="28">
        <f t="shared" si="14"/>
        <v>2</v>
      </c>
      <c r="AT75" s="28">
        <f t="shared" si="14"/>
        <v>1</v>
      </c>
      <c r="AU75" s="28">
        <f t="shared" si="14"/>
        <v>1</v>
      </c>
      <c r="AV75" s="28">
        <f t="shared" si="14"/>
        <v>1</v>
      </c>
      <c r="AW75" s="28">
        <f t="shared" si="14"/>
        <v>2</v>
      </c>
      <c r="AX75" s="28">
        <f t="shared" si="14"/>
        <v>2</v>
      </c>
      <c r="AY75" s="28">
        <f t="shared" si="13"/>
        <v>1</v>
      </c>
      <c r="AZ75" s="28">
        <f t="shared" si="13"/>
        <v>1</v>
      </c>
    </row>
    <row r="76" spans="1:73" ht="34.5" customHeight="1">
      <c r="A76" s="427" t="s">
        <v>6</v>
      </c>
      <c r="B76" s="427"/>
      <c r="C76" s="29">
        <f>C75*100/$A$75</f>
        <v>18.181818181818183</v>
      </c>
      <c r="D76" s="29">
        <f t="shared" ref="D76:AZ76" si="15">D75*100/$A$75</f>
        <v>9.0909090909090917</v>
      </c>
      <c r="E76" s="29">
        <f t="shared" si="15"/>
        <v>9.0909090909090917</v>
      </c>
      <c r="F76" s="29">
        <f t="shared" si="15"/>
        <v>18.181818181818183</v>
      </c>
      <c r="G76" s="29">
        <f t="shared" si="15"/>
        <v>9.0909090909090917</v>
      </c>
      <c r="H76" s="29">
        <f t="shared" si="15"/>
        <v>9.0909090909090917</v>
      </c>
      <c r="I76" s="29">
        <f t="shared" si="15"/>
        <v>9.0909090909090917</v>
      </c>
      <c r="J76" s="29">
        <f t="shared" si="15"/>
        <v>9.0909090909090917</v>
      </c>
      <c r="K76" s="29">
        <f t="shared" si="15"/>
        <v>9.0909090909090917</v>
      </c>
      <c r="L76" s="29">
        <f t="shared" si="15"/>
        <v>9.0909090909090917</v>
      </c>
      <c r="M76" s="29">
        <f t="shared" si="15"/>
        <v>9.0909090909090917</v>
      </c>
      <c r="N76" s="29">
        <f t="shared" si="15"/>
        <v>9.0909090909090917</v>
      </c>
      <c r="O76" s="29">
        <f t="shared" si="15"/>
        <v>18.181818181818183</v>
      </c>
      <c r="P76" s="29">
        <f t="shared" si="15"/>
        <v>9.0909090909090917</v>
      </c>
      <c r="Q76" s="29">
        <f t="shared" si="15"/>
        <v>9.0909090909090917</v>
      </c>
      <c r="R76" s="29">
        <f t="shared" si="15"/>
        <v>9.0909090909090917</v>
      </c>
      <c r="S76" s="29">
        <f t="shared" si="15"/>
        <v>18.181818181818183</v>
      </c>
      <c r="T76" s="29">
        <f t="shared" si="15"/>
        <v>9.0909090909090917</v>
      </c>
      <c r="U76" s="29">
        <f t="shared" si="15"/>
        <v>9.0909090909090917</v>
      </c>
      <c r="V76" s="29">
        <f t="shared" si="15"/>
        <v>9.0909090909090917</v>
      </c>
      <c r="W76" s="29">
        <f t="shared" si="15"/>
        <v>9.0909090909090917</v>
      </c>
      <c r="X76" s="29">
        <f t="shared" si="15"/>
        <v>9.0909090909090917</v>
      </c>
      <c r="Y76" s="29">
        <f t="shared" si="15"/>
        <v>18.181818181818183</v>
      </c>
      <c r="Z76" s="29">
        <f t="shared" si="15"/>
        <v>9.0909090909090917</v>
      </c>
      <c r="AA76" s="29">
        <f t="shared" si="15"/>
        <v>9.0909090909090917</v>
      </c>
      <c r="AB76" s="29">
        <f t="shared" si="15"/>
        <v>9.0909090909090917</v>
      </c>
      <c r="AC76" s="29">
        <f t="shared" si="15"/>
        <v>9.0909090909090917</v>
      </c>
      <c r="AD76" s="29">
        <f t="shared" si="15"/>
        <v>9.0909090909090917</v>
      </c>
      <c r="AE76" s="29">
        <f t="shared" si="15"/>
        <v>18.181818181818183</v>
      </c>
      <c r="AF76" s="29">
        <f t="shared" si="15"/>
        <v>9.0909090909090917</v>
      </c>
      <c r="AG76" s="29">
        <f t="shared" si="15"/>
        <v>9.0909090909090917</v>
      </c>
      <c r="AH76" s="29">
        <f t="shared" si="15"/>
        <v>9.0909090909090917</v>
      </c>
      <c r="AI76" s="29">
        <f t="shared" si="15"/>
        <v>9.0909090909090917</v>
      </c>
      <c r="AJ76" s="29">
        <f t="shared" si="15"/>
        <v>9.0909090909090917</v>
      </c>
      <c r="AK76" s="29">
        <f t="shared" si="15"/>
        <v>9.0909090909090917</v>
      </c>
      <c r="AL76" s="29">
        <f t="shared" si="15"/>
        <v>18.181818181818183</v>
      </c>
      <c r="AM76" s="29">
        <f t="shared" si="15"/>
        <v>18.181818181818183</v>
      </c>
      <c r="AN76" s="29">
        <f t="shared" si="15"/>
        <v>18.181818181818183</v>
      </c>
      <c r="AO76" s="29">
        <f t="shared" ref="AO76:AX76" si="16">AO75*100/$A$75</f>
        <v>18.181818181818183</v>
      </c>
      <c r="AP76" s="29">
        <f t="shared" si="16"/>
        <v>9.0909090909090917</v>
      </c>
      <c r="AQ76" s="29">
        <f t="shared" si="16"/>
        <v>9.0909090909090917</v>
      </c>
      <c r="AR76" s="29">
        <f t="shared" si="16"/>
        <v>9.0909090909090917</v>
      </c>
      <c r="AS76" s="29">
        <f t="shared" si="16"/>
        <v>18.181818181818183</v>
      </c>
      <c r="AT76" s="29">
        <f t="shared" si="16"/>
        <v>9.0909090909090917</v>
      </c>
      <c r="AU76" s="29">
        <f t="shared" si="16"/>
        <v>9.0909090909090917</v>
      </c>
      <c r="AV76" s="29">
        <f t="shared" si="16"/>
        <v>9.0909090909090917</v>
      </c>
      <c r="AW76" s="29">
        <f t="shared" si="16"/>
        <v>18.181818181818183</v>
      </c>
      <c r="AX76" s="29">
        <f t="shared" si="16"/>
        <v>18.181818181818183</v>
      </c>
      <c r="AY76" s="29">
        <f t="shared" si="15"/>
        <v>9.0909090909090917</v>
      </c>
      <c r="AZ76" s="29">
        <f t="shared" si="15"/>
        <v>9.0909090909090917</v>
      </c>
    </row>
    <row r="77" spans="1:73" s="3" customFormat="1" ht="17.25" customHeight="1">
      <c r="A77" s="430" t="s">
        <v>16</v>
      </c>
      <c r="B77" s="430"/>
      <c r="C77" s="30">
        <f>COUNTIF(C9:C68,"&gt;4")</f>
        <v>0</v>
      </c>
      <c r="D77" s="30">
        <f t="shared" ref="D77:AZ77" si="17">COUNTIF(D9:D68,"&gt;4")</f>
        <v>0</v>
      </c>
      <c r="E77" s="30">
        <f t="shared" si="17"/>
        <v>0</v>
      </c>
      <c r="F77" s="30">
        <f t="shared" si="17"/>
        <v>0</v>
      </c>
      <c r="G77" s="30">
        <f t="shared" si="17"/>
        <v>0</v>
      </c>
      <c r="H77" s="30">
        <f t="shared" si="17"/>
        <v>0</v>
      </c>
      <c r="I77" s="30">
        <f t="shared" si="17"/>
        <v>0</v>
      </c>
      <c r="J77" s="30">
        <f t="shared" si="17"/>
        <v>0</v>
      </c>
      <c r="K77" s="30">
        <f t="shared" si="17"/>
        <v>0</v>
      </c>
      <c r="L77" s="30">
        <f t="shared" si="17"/>
        <v>0</v>
      </c>
      <c r="M77" s="30">
        <f t="shared" si="17"/>
        <v>0</v>
      </c>
      <c r="N77" s="30">
        <f t="shared" si="17"/>
        <v>0</v>
      </c>
      <c r="O77" s="30">
        <f t="shared" si="17"/>
        <v>0</v>
      </c>
      <c r="P77" s="30">
        <f t="shared" si="17"/>
        <v>0</v>
      </c>
      <c r="Q77" s="30">
        <f t="shared" si="17"/>
        <v>0</v>
      </c>
      <c r="R77" s="30">
        <f t="shared" si="17"/>
        <v>0</v>
      </c>
      <c r="S77" s="30">
        <f t="shared" si="17"/>
        <v>0</v>
      </c>
      <c r="T77" s="30">
        <f t="shared" si="17"/>
        <v>0</v>
      </c>
      <c r="U77" s="30">
        <f t="shared" si="17"/>
        <v>0</v>
      </c>
      <c r="V77" s="30">
        <f t="shared" si="17"/>
        <v>0</v>
      </c>
      <c r="W77" s="30">
        <f t="shared" si="17"/>
        <v>0</v>
      </c>
      <c r="X77" s="30">
        <f t="shared" si="17"/>
        <v>0</v>
      </c>
      <c r="Y77" s="30">
        <f t="shared" si="17"/>
        <v>0</v>
      </c>
      <c r="Z77" s="30">
        <f t="shared" si="17"/>
        <v>0</v>
      </c>
      <c r="AA77" s="30">
        <f t="shared" si="17"/>
        <v>0</v>
      </c>
      <c r="AB77" s="30">
        <f t="shared" si="17"/>
        <v>0</v>
      </c>
      <c r="AC77" s="30">
        <f t="shared" si="17"/>
        <v>0</v>
      </c>
      <c r="AD77" s="30">
        <f t="shared" si="17"/>
        <v>0</v>
      </c>
      <c r="AE77" s="30">
        <f t="shared" si="17"/>
        <v>0</v>
      </c>
      <c r="AF77" s="30">
        <f t="shared" si="17"/>
        <v>0</v>
      </c>
      <c r="AG77" s="30">
        <f t="shared" si="17"/>
        <v>0</v>
      </c>
      <c r="AH77" s="30">
        <f t="shared" si="17"/>
        <v>0</v>
      </c>
      <c r="AI77" s="30">
        <f t="shared" si="17"/>
        <v>0</v>
      </c>
      <c r="AJ77" s="30">
        <f t="shared" si="17"/>
        <v>0</v>
      </c>
      <c r="AK77" s="30">
        <f t="shared" si="17"/>
        <v>0</v>
      </c>
      <c r="AL77" s="30">
        <f t="shared" si="17"/>
        <v>0</v>
      </c>
      <c r="AM77" s="30">
        <f t="shared" si="17"/>
        <v>0</v>
      </c>
      <c r="AN77" s="30">
        <f t="shared" si="17"/>
        <v>0</v>
      </c>
      <c r="AO77" s="30">
        <f t="shared" ref="AO77:AX77" si="18">COUNTIF(AO9:AO68,"&gt;4")</f>
        <v>0</v>
      </c>
      <c r="AP77" s="30">
        <f t="shared" si="18"/>
        <v>0</v>
      </c>
      <c r="AQ77" s="30">
        <f t="shared" si="18"/>
        <v>0</v>
      </c>
      <c r="AR77" s="30">
        <f t="shared" si="18"/>
        <v>0</v>
      </c>
      <c r="AS77" s="30">
        <f t="shared" si="18"/>
        <v>0</v>
      </c>
      <c r="AT77" s="30">
        <f t="shared" si="18"/>
        <v>0</v>
      </c>
      <c r="AU77" s="30">
        <f t="shared" si="18"/>
        <v>0</v>
      </c>
      <c r="AV77" s="30">
        <f t="shared" si="18"/>
        <v>0</v>
      </c>
      <c r="AW77" s="30">
        <f t="shared" si="18"/>
        <v>0</v>
      </c>
      <c r="AX77" s="30">
        <f t="shared" si="18"/>
        <v>0</v>
      </c>
      <c r="AY77" s="30">
        <f t="shared" si="17"/>
        <v>0</v>
      </c>
      <c r="AZ77" s="30">
        <f t="shared" si="17"/>
        <v>0</v>
      </c>
      <c r="BN77" s="191"/>
      <c r="BO77" s="191"/>
      <c r="BP77" s="191"/>
      <c r="BQ77" s="191"/>
      <c r="BR77" s="191"/>
      <c r="BS77" s="191"/>
      <c r="BT77" s="191"/>
      <c r="BU77" s="191"/>
    </row>
    <row r="78" spans="1:7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N78" s="191"/>
      <c r="BO78" s="191"/>
      <c r="BP78" s="191"/>
      <c r="BQ78" s="191"/>
      <c r="BR78" s="191"/>
      <c r="BS78" s="191"/>
      <c r="BT78" s="191"/>
      <c r="BU78" s="191"/>
    </row>
    <row r="79" spans="1:73" s="3" customFormat="1" ht="17.25" customHeight="1">
      <c r="A79" s="431" t="s">
        <v>4</v>
      </c>
      <c r="B79" s="43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N79" s="191"/>
      <c r="BO79" s="191"/>
      <c r="BP79" s="191"/>
      <c r="BQ79" s="191"/>
      <c r="BR79" s="191"/>
      <c r="BS79" s="191"/>
      <c r="BT79" s="191"/>
      <c r="BU79" s="191"/>
    </row>
    <row r="80" spans="1:73" ht="16.5" customHeight="1">
      <c r="A80" s="1">
        <v>1</v>
      </c>
      <c r="B80" s="55" t="s">
        <v>19</v>
      </c>
    </row>
    <row r="81" spans="1:76" ht="16.5" customHeight="1">
      <c r="A81" s="1">
        <v>2</v>
      </c>
      <c r="B81" s="55" t="s">
        <v>17</v>
      </c>
    </row>
    <row r="82" spans="1:76" ht="16.5" customHeight="1">
      <c r="B82" s="50"/>
    </row>
    <row r="83" spans="1:76" ht="16.5" customHeight="1">
      <c r="B83" s="50"/>
    </row>
    <row r="88" spans="1:76" s="51" customFormat="1" ht="16.5" customHeight="1">
      <c r="A88" s="422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วิเคราะห์ผลการตอบของนักเรียนชั้นมัธยมศึกษาปีที่ 3   จากการสอบ Pre O-NET  ปีการศึกษา   2558</v>
      </c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50"/>
      <c r="AZ88" s="50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26"/>
      <c r="BO88" s="226"/>
      <c r="BP88" s="226"/>
      <c r="BQ88" s="226"/>
      <c r="BR88" s="226"/>
      <c r="BS88" s="226"/>
      <c r="BT88" s="226"/>
      <c r="BU88" s="226"/>
      <c r="BV88" s="211"/>
      <c r="BW88" s="211"/>
      <c r="BX88" s="211"/>
    </row>
    <row r="89" spans="1:76" s="51" customFormat="1" ht="16.5" customHeight="1">
      <c r="A89" s="416" t="str">
        <f>A2</f>
        <v>กลุ่มสาระการเรียนรู้ภาษาต่างประเทศ (อังกฤษ)</v>
      </c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50"/>
      <c r="AZ89" s="50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26"/>
      <c r="BO89" s="226"/>
      <c r="BP89" s="226"/>
      <c r="BQ89" s="226"/>
      <c r="BR89" s="226"/>
      <c r="BS89" s="226"/>
      <c r="BT89" s="226"/>
      <c r="BU89" s="226"/>
      <c r="BV89" s="211"/>
      <c r="BW89" s="211"/>
      <c r="BX89" s="211"/>
    </row>
    <row r="90" spans="1:76" s="51" customFormat="1" ht="16.5" customHeight="1">
      <c r="A90" s="422" t="str">
        <f>A3</f>
        <v>โรงเรียนบ้านกุดโบสถ์   ศูนย์พัฒนาคุณภาพและมาตรฐานการศึกษา  ชมตะวัน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50"/>
      <c r="AZ90" s="50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26"/>
      <c r="BO90" s="226"/>
      <c r="BP90" s="226"/>
      <c r="BQ90" s="226"/>
      <c r="BR90" s="226"/>
      <c r="BS90" s="226"/>
      <c r="BT90" s="226"/>
      <c r="BU90" s="226"/>
      <c r="BV90" s="211"/>
      <c r="BW90" s="211"/>
      <c r="BX90" s="211"/>
    </row>
    <row r="91" spans="1:76" s="51" customFormat="1" ht="16.5" customHeight="1">
      <c r="A91" s="417" t="str">
        <f>A4</f>
        <v>สำนักงานเขตพื้นที่การศึกษาประถมศึกษานครราชสีมา เขต 3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50"/>
      <c r="AZ91" s="50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379" t="s">
        <v>81</v>
      </c>
      <c r="BO91" s="379"/>
      <c r="BP91" s="379"/>
      <c r="BQ91" s="379"/>
      <c r="BR91" s="379"/>
      <c r="BS91" s="379"/>
      <c r="BT91" s="379"/>
      <c r="BU91" s="379"/>
      <c r="BV91" s="211"/>
      <c r="BW91" s="211"/>
      <c r="BX91" s="211"/>
    </row>
    <row r="92" spans="1:76" ht="15" customHeight="1">
      <c r="A92" s="418" t="s">
        <v>0</v>
      </c>
      <c r="B92" s="45"/>
      <c r="C92" s="434" t="s">
        <v>1</v>
      </c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6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N92" s="229">
        <v>1</v>
      </c>
      <c r="BO92" s="229">
        <v>2</v>
      </c>
      <c r="BP92" s="229">
        <v>4</v>
      </c>
      <c r="BQ92" s="350"/>
      <c r="BR92" s="350"/>
      <c r="BS92" s="229" t="s">
        <v>104</v>
      </c>
      <c r="BT92" s="433" t="s">
        <v>87</v>
      </c>
      <c r="BU92" s="387" t="s">
        <v>10</v>
      </c>
    </row>
    <row r="93" spans="1:76" ht="15" customHeight="1">
      <c r="A93" s="419"/>
      <c r="B93" s="31" t="str">
        <f t="shared" ref="B93:AN95" si="19">B6</f>
        <v>คะแนน</v>
      </c>
      <c r="C93" s="60">
        <v>2</v>
      </c>
      <c r="D93" s="61">
        <v>2</v>
      </c>
      <c r="E93" s="61">
        <v>2</v>
      </c>
      <c r="F93" s="61">
        <v>2</v>
      </c>
      <c r="G93" s="61">
        <v>2</v>
      </c>
      <c r="H93" s="61">
        <v>2</v>
      </c>
      <c r="I93" s="61">
        <v>2</v>
      </c>
      <c r="J93" s="61">
        <v>2</v>
      </c>
      <c r="K93" s="61">
        <v>2</v>
      </c>
      <c r="L93" s="61">
        <v>2</v>
      </c>
      <c r="M93" s="61">
        <v>2</v>
      </c>
      <c r="N93" s="61">
        <v>2</v>
      </c>
      <c r="O93" s="61">
        <v>2</v>
      </c>
      <c r="P93" s="61">
        <v>2</v>
      </c>
      <c r="Q93" s="61">
        <v>2</v>
      </c>
      <c r="R93" s="61">
        <v>2</v>
      </c>
      <c r="S93" s="61">
        <v>2</v>
      </c>
      <c r="T93" s="61">
        <v>2</v>
      </c>
      <c r="U93" s="61">
        <v>2</v>
      </c>
      <c r="V93" s="61">
        <v>2</v>
      </c>
      <c r="W93" s="61">
        <v>2</v>
      </c>
      <c r="X93" s="61">
        <v>2</v>
      </c>
      <c r="Y93" s="61">
        <v>2</v>
      </c>
      <c r="Z93" s="61">
        <v>2</v>
      </c>
      <c r="AA93" s="61">
        <v>2</v>
      </c>
      <c r="AB93" s="61">
        <v>2</v>
      </c>
      <c r="AC93" s="61">
        <v>2</v>
      </c>
      <c r="AD93" s="61">
        <v>2</v>
      </c>
      <c r="AE93" s="61">
        <v>2</v>
      </c>
      <c r="AF93" s="61">
        <v>2</v>
      </c>
      <c r="AG93" s="61">
        <v>2</v>
      </c>
      <c r="AH93" s="61">
        <v>2</v>
      </c>
      <c r="AI93" s="61">
        <v>2</v>
      </c>
      <c r="AJ93" s="61">
        <v>2</v>
      </c>
      <c r="AK93" s="61">
        <v>2</v>
      </c>
      <c r="AL93" s="61">
        <v>2</v>
      </c>
      <c r="AM93" s="61">
        <v>2</v>
      </c>
      <c r="AN93" s="61">
        <v>2</v>
      </c>
      <c r="AO93" s="61">
        <v>2</v>
      </c>
      <c r="AP93" s="61">
        <v>2</v>
      </c>
      <c r="AQ93" s="61">
        <v>2</v>
      </c>
      <c r="AR93" s="61">
        <v>2</v>
      </c>
      <c r="AS93" s="61">
        <v>2</v>
      </c>
      <c r="AT93" s="61">
        <v>2</v>
      </c>
      <c r="AU93" s="61">
        <v>2</v>
      </c>
      <c r="AV93" s="61">
        <v>2</v>
      </c>
      <c r="AW93" s="61">
        <v>2</v>
      </c>
      <c r="AX93" s="61">
        <v>2</v>
      </c>
      <c r="AY93" s="61">
        <v>2</v>
      </c>
      <c r="AZ93" s="61">
        <v>2</v>
      </c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N93" s="229">
        <v>78</v>
      </c>
      <c r="BO93" s="229">
        <v>16</v>
      </c>
      <c r="BP93" s="229">
        <v>6</v>
      </c>
      <c r="BQ93" s="350"/>
      <c r="BR93" s="350"/>
      <c r="BS93" s="229">
        <f>SUM(BN93:BR93)</f>
        <v>100</v>
      </c>
      <c r="BT93" s="393"/>
      <c r="BU93" s="387"/>
    </row>
    <row r="94" spans="1:76" ht="15" hidden="1" customHeight="1">
      <c r="A94" s="419"/>
      <c r="B94" s="20" t="str">
        <f t="shared" si="19"/>
        <v>เฉลย</v>
      </c>
      <c r="C94" s="20">
        <f t="shared" si="19"/>
        <v>2</v>
      </c>
      <c r="D94" s="20">
        <f t="shared" si="19"/>
        <v>2</v>
      </c>
      <c r="E94" s="20">
        <f t="shared" si="19"/>
        <v>1</v>
      </c>
      <c r="F94" s="20">
        <f t="shared" si="19"/>
        <v>3</v>
      </c>
      <c r="G94" s="20">
        <f t="shared" si="19"/>
        <v>1</v>
      </c>
      <c r="H94" s="20">
        <f t="shared" si="19"/>
        <v>2</v>
      </c>
      <c r="I94" s="20">
        <f t="shared" si="19"/>
        <v>3</v>
      </c>
      <c r="J94" s="20">
        <f t="shared" si="19"/>
        <v>1</v>
      </c>
      <c r="K94" s="20">
        <f t="shared" si="19"/>
        <v>4</v>
      </c>
      <c r="L94" s="20">
        <f t="shared" si="19"/>
        <v>1</v>
      </c>
      <c r="M94" s="20">
        <f t="shared" si="19"/>
        <v>3</v>
      </c>
      <c r="N94" s="20">
        <f t="shared" si="19"/>
        <v>4</v>
      </c>
      <c r="O94" s="20">
        <f t="shared" si="19"/>
        <v>2</v>
      </c>
      <c r="P94" s="20">
        <f t="shared" si="19"/>
        <v>1</v>
      </c>
      <c r="Q94" s="20">
        <f t="shared" si="19"/>
        <v>3</v>
      </c>
      <c r="R94" s="20">
        <f t="shared" si="19"/>
        <v>1</v>
      </c>
      <c r="S94" s="20">
        <f t="shared" si="19"/>
        <v>2</v>
      </c>
      <c r="T94" s="20">
        <f t="shared" si="19"/>
        <v>4</v>
      </c>
      <c r="U94" s="20">
        <f t="shared" si="19"/>
        <v>3</v>
      </c>
      <c r="V94" s="20">
        <f t="shared" si="19"/>
        <v>4</v>
      </c>
      <c r="W94" s="20">
        <f t="shared" si="19"/>
        <v>3</v>
      </c>
      <c r="X94" s="20">
        <f t="shared" si="19"/>
        <v>2</v>
      </c>
      <c r="Y94" s="20">
        <f t="shared" si="19"/>
        <v>2</v>
      </c>
      <c r="Z94" s="20">
        <f t="shared" si="19"/>
        <v>4</v>
      </c>
      <c r="AA94" s="20">
        <f t="shared" si="19"/>
        <v>3</v>
      </c>
      <c r="AB94" s="20">
        <f t="shared" si="19"/>
        <v>2</v>
      </c>
      <c r="AC94" s="20">
        <f t="shared" si="19"/>
        <v>4</v>
      </c>
      <c r="AD94" s="20">
        <f t="shared" si="19"/>
        <v>4</v>
      </c>
      <c r="AE94" s="20">
        <f t="shared" si="19"/>
        <v>2</v>
      </c>
      <c r="AF94" s="20">
        <f t="shared" si="19"/>
        <v>4</v>
      </c>
      <c r="AG94" s="20">
        <f t="shared" si="19"/>
        <v>1</v>
      </c>
      <c r="AH94" s="20">
        <f t="shared" si="19"/>
        <v>3</v>
      </c>
      <c r="AI94" s="20">
        <f t="shared" si="19"/>
        <v>1</v>
      </c>
      <c r="AJ94" s="20">
        <f t="shared" si="19"/>
        <v>3</v>
      </c>
      <c r="AK94" s="20">
        <f t="shared" si="19"/>
        <v>4</v>
      </c>
      <c r="AL94" s="20">
        <f t="shared" si="19"/>
        <v>2</v>
      </c>
      <c r="AM94" s="20">
        <f t="shared" si="19"/>
        <v>3</v>
      </c>
      <c r="AN94" s="20">
        <f t="shared" si="19"/>
        <v>1</v>
      </c>
      <c r="AO94" s="20">
        <f t="shared" ref="AO94:AZ94" si="20">AO7</f>
        <v>3</v>
      </c>
      <c r="AP94" s="20">
        <f t="shared" si="20"/>
        <v>1</v>
      </c>
      <c r="AQ94" s="20">
        <f t="shared" si="20"/>
        <v>4</v>
      </c>
      <c r="AR94" s="20">
        <f t="shared" si="20"/>
        <v>1</v>
      </c>
      <c r="AS94" s="20">
        <f t="shared" si="20"/>
        <v>1</v>
      </c>
      <c r="AT94" s="20">
        <f t="shared" si="20"/>
        <v>4</v>
      </c>
      <c r="AU94" s="20">
        <f t="shared" si="20"/>
        <v>2</v>
      </c>
      <c r="AV94" s="20">
        <f t="shared" si="20"/>
        <v>1</v>
      </c>
      <c r="AW94" s="20">
        <f t="shared" si="20"/>
        <v>2</v>
      </c>
      <c r="AX94" s="20">
        <f t="shared" si="20"/>
        <v>1</v>
      </c>
      <c r="AY94" s="20">
        <f t="shared" si="20"/>
        <v>4</v>
      </c>
      <c r="AZ94" s="20">
        <f t="shared" si="20"/>
        <v>4</v>
      </c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N94" s="229"/>
      <c r="BO94" s="230"/>
      <c r="BP94" s="231"/>
      <c r="BQ94" s="350"/>
      <c r="BR94" s="350"/>
      <c r="BS94" s="402" t="s">
        <v>5</v>
      </c>
      <c r="BT94" s="393"/>
      <c r="BU94" s="387"/>
    </row>
    <row r="95" spans="1:76" ht="27.75" customHeight="1">
      <c r="A95" s="420"/>
      <c r="B95" s="43" t="str">
        <f t="shared" si="19"/>
        <v>ชื่อ / ข้อสอบที่</v>
      </c>
      <c r="C95" s="43">
        <f t="shared" si="19"/>
        <v>1</v>
      </c>
      <c r="D95" s="43">
        <f t="shared" si="19"/>
        <v>2</v>
      </c>
      <c r="E95" s="43">
        <f t="shared" si="19"/>
        <v>3</v>
      </c>
      <c r="F95" s="43">
        <f t="shared" si="19"/>
        <v>4</v>
      </c>
      <c r="G95" s="43">
        <f t="shared" si="19"/>
        <v>5</v>
      </c>
      <c r="H95" s="43">
        <f t="shared" si="19"/>
        <v>6</v>
      </c>
      <c r="I95" s="43">
        <f t="shared" si="19"/>
        <v>7</v>
      </c>
      <c r="J95" s="43">
        <f t="shared" si="19"/>
        <v>8</v>
      </c>
      <c r="K95" s="43">
        <f t="shared" si="19"/>
        <v>9</v>
      </c>
      <c r="L95" s="43">
        <f t="shared" si="19"/>
        <v>10</v>
      </c>
      <c r="M95" s="43">
        <f t="shared" si="19"/>
        <v>11</v>
      </c>
      <c r="N95" s="43">
        <f t="shared" si="19"/>
        <v>12</v>
      </c>
      <c r="O95" s="43">
        <f t="shared" si="19"/>
        <v>13</v>
      </c>
      <c r="P95" s="43">
        <f t="shared" si="19"/>
        <v>14</v>
      </c>
      <c r="Q95" s="43">
        <f t="shared" si="19"/>
        <v>15</v>
      </c>
      <c r="R95" s="43">
        <f t="shared" si="19"/>
        <v>16</v>
      </c>
      <c r="S95" s="43">
        <f t="shared" si="19"/>
        <v>17</v>
      </c>
      <c r="T95" s="43">
        <f t="shared" si="19"/>
        <v>18</v>
      </c>
      <c r="U95" s="43">
        <f t="shared" si="19"/>
        <v>19</v>
      </c>
      <c r="V95" s="43">
        <f t="shared" si="19"/>
        <v>20</v>
      </c>
      <c r="W95" s="43">
        <f t="shared" si="19"/>
        <v>21</v>
      </c>
      <c r="X95" s="43">
        <f t="shared" si="19"/>
        <v>22</v>
      </c>
      <c r="Y95" s="43">
        <f t="shared" si="19"/>
        <v>23</v>
      </c>
      <c r="Z95" s="43">
        <f t="shared" si="19"/>
        <v>24</v>
      </c>
      <c r="AA95" s="43">
        <f t="shared" si="19"/>
        <v>25</v>
      </c>
      <c r="AB95" s="43">
        <f t="shared" si="19"/>
        <v>26</v>
      </c>
      <c r="AC95" s="43">
        <f t="shared" si="19"/>
        <v>27</v>
      </c>
      <c r="AD95" s="43">
        <f t="shared" si="19"/>
        <v>28</v>
      </c>
      <c r="AE95" s="43">
        <f t="shared" si="19"/>
        <v>29</v>
      </c>
      <c r="AF95" s="43">
        <f t="shared" si="19"/>
        <v>30</v>
      </c>
      <c r="AG95" s="43">
        <f t="shared" si="19"/>
        <v>31</v>
      </c>
      <c r="AH95" s="43">
        <f t="shared" si="19"/>
        <v>32</v>
      </c>
      <c r="AI95" s="43">
        <f t="shared" si="19"/>
        <v>33</v>
      </c>
      <c r="AJ95" s="43">
        <f t="shared" si="19"/>
        <v>34</v>
      </c>
      <c r="AK95" s="43">
        <f t="shared" si="19"/>
        <v>35</v>
      </c>
      <c r="AL95" s="43">
        <f t="shared" si="19"/>
        <v>36</v>
      </c>
      <c r="AM95" s="43">
        <f t="shared" si="19"/>
        <v>37</v>
      </c>
      <c r="AN95" s="43">
        <f t="shared" si="19"/>
        <v>38</v>
      </c>
      <c r="AO95" s="43">
        <f t="shared" ref="AO95:AZ95" si="21">AO8</f>
        <v>39</v>
      </c>
      <c r="AP95" s="43">
        <f t="shared" si="21"/>
        <v>40</v>
      </c>
      <c r="AQ95" s="43">
        <f t="shared" si="21"/>
        <v>41</v>
      </c>
      <c r="AR95" s="43">
        <f t="shared" si="21"/>
        <v>42</v>
      </c>
      <c r="AS95" s="43">
        <f t="shared" si="21"/>
        <v>43</v>
      </c>
      <c r="AT95" s="43">
        <f t="shared" si="21"/>
        <v>44</v>
      </c>
      <c r="AU95" s="43">
        <f t="shared" si="21"/>
        <v>45</v>
      </c>
      <c r="AV95" s="43">
        <f t="shared" si="21"/>
        <v>46</v>
      </c>
      <c r="AW95" s="43">
        <f t="shared" si="21"/>
        <v>47</v>
      </c>
      <c r="AX95" s="43">
        <f t="shared" si="21"/>
        <v>48</v>
      </c>
      <c r="AY95" s="43">
        <f t="shared" si="21"/>
        <v>49</v>
      </c>
      <c r="AZ95" s="43">
        <f t="shared" si="21"/>
        <v>50</v>
      </c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N95" s="275" t="s">
        <v>101</v>
      </c>
      <c r="BO95" s="276" t="s">
        <v>102</v>
      </c>
      <c r="BP95" s="277" t="s">
        <v>103</v>
      </c>
      <c r="BQ95" s="351"/>
      <c r="BR95" s="351"/>
      <c r="BS95" s="403"/>
      <c r="BT95" s="394"/>
      <c r="BU95" s="387"/>
    </row>
    <row r="96" spans="1:76" ht="14.25" customHeight="1">
      <c r="A96" s="33">
        <f t="shared" ref="A96:B111" si="22">IF(A9&lt;=0,"  ",A9)</f>
        <v>1</v>
      </c>
      <c r="B96" s="126" t="str">
        <f t="shared" si="22"/>
        <v>เด็กชายณัฐพงษ์     สุขพิมาน</v>
      </c>
      <c r="C96" s="66">
        <f>IF(C9&lt;=0,"  ",IF(C9=C$7,C$6,0))</f>
        <v>2</v>
      </c>
      <c r="D96" s="66">
        <f>IF(D9&lt;=0,"  ",IF(D9=D$7,D$6,0))</f>
        <v>2</v>
      </c>
      <c r="E96" s="66">
        <f t="shared" ref="C96:AZ101" si="23">IF(E9&lt;=0,"  ",IF(E9=E$7,E$6,0))</f>
        <v>2</v>
      </c>
      <c r="F96" s="66">
        <f t="shared" si="23"/>
        <v>2</v>
      </c>
      <c r="G96" s="66">
        <f t="shared" si="23"/>
        <v>2</v>
      </c>
      <c r="H96" s="66">
        <f t="shared" si="23"/>
        <v>2</v>
      </c>
      <c r="I96" s="66">
        <f t="shared" si="23"/>
        <v>2</v>
      </c>
      <c r="J96" s="66">
        <f t="shared" si="23"/>
        <v>2</v>
      </c>
      <c r="K96" s="66">
        <f t="shared" si="23"/>
        <v>2</v>
      </c>
      <c r="L96" s="66">
        <f t="shared" si="23"/>
        <v>2</v>
      </c>
      <c r="M96" s="66">
        <f t="shared" si="23"/>
        <v>2</v>
      </c>
      <c r="N96" s="66">
        <f t="shared" si="23"/>
        <v>2</v>
      </c>
      <c r="O96" s="66">
        <f t="shared" si="23"/>
        <v>2</v>
      </c>
      <c r="P96" s="66">
        <f t="shared" si="23"/>
        <v>2</v>
      </c>
      <c r="Q96" s="66">
        <f t="shared" si="23"/>
        <v>2</v>
      </c>
      <c r="R96" s="66">
        <f t="shared" si="23"/>
        <v>2</v>
      </c>
      <c r="S96" s="66">
        <f t="shared" si="23"/>
        <v>2</v>
      </c>
      <c r="T96" s="66">
        <f t="shared" si="23"/>
        <v>2</v>
      </c>
      <c r="U96" s="66">
        <f t="shared" si="23"/>
        <v>2</v>
      </c>
      <c r="V96" s="66">
        <f t="shared" si="23"/>
        <v>2</v>
      </c>
      <c r="W96" s="66">
        <f t="shared" si="23"/>
        <v>2</v>
      </c>
      <c r="X96" s="66">
        <f t="shared" si="23"/>
        <v>2</v>
      </c>
      <c r="Y96" s="66">
        <f t="shared" si="23"/>
        <v>2</v>
      </c>
      <c r="Z96" s="66">
        <f t="shared" si="23"/>
        <v>2</v>
      </c>
      <c r="AA96" s="66">
        <f t="shared" si="23"/>
        <v>2</v>
      </c>
      <c r="AB96" s="66">
        <f t="shared" si="23"/>
        <v>2</v>
      </c>
      <c r="AC96" s="66">
        <f t="shared" si="23"/>
        <v>2</v>
      </c>
      <c r="AD96" s="66">
        <f t="shared" si="23"/>
        <v>2</v>
      </c>
      <c r="AE96" s="66">
        <f t="shared" si="23"/>
        <v>2</v>
      </c>
      <c r="AF96" s="66">
        <f t="shared" si="23"/>
        <v>2</v>
      </c>
      <c r="AG96" s="66">
        <f t="shared" si="23"/>
        <v>2</v>
      </c>
      <c r="AH96" s="66">
        <f t="shared" si="23"/>
        <v>2</v>
      </c>
      <c r="AI96" s="66">
        <f t="shared" si="23"/>
        <v>2</v>
      </c>
      <c r="AJ96" s="66">
        <f t="shared" si="23"/>
        <v>2</v>
      </c>
      <c r="AK96" s="66">
        <f t="shared" si="23"/>
        <v>2</v>
      </c>
      <c r="AL96" s="66">
        <f t="shared" si="23"/>
        <v>2</v>
      </c>
      <c r="AM96" s="66">
        <f t="shared" si="23"/>
        <v>2</v>
      </c>
      <c r="AN96" s="66">
        <f t="shared" si="23"/>
        <v>2</v>
      </c>
      <c r="AO96" s="66">
        <f t="shared" ref="AO96:AX96" si="24">IF(AO9&lt;=0,"  ",IF(AO9=AO$7,AO$6,0))</f>
        <v>2</v>
      </c>
      <c r="AP96" s="66">
        <f t="shared" si="24"/>
        <v>2</v>
      </c>
      <c r="AQ96" s="66">
        <f t="shared" si="24"/>
        <v>2</v>
      </c>
      <c r="AR96" s="66">
        <f t="shared" si="24"/>
        <v>2</v>
      </c>
      <c r="AS96" s="66">
        <f t="shared" si="24"/>
        <v>2</v>
      </c>
      <c r="AT96" s="66">
        <f t="shared" si="24"/>
        <v>2</v>
      </c>
      <c r="AU96" s="66">
        <f t="shared" si="24"/>
        <v>2</v>
      </c>
      <c r="AV96" s="66">
        <f t="shared" si="24"/>
        <v>2</v>
      </c>
      <c r="AW96" s="66">
        <f t="shared" si="24"/>
        <v>2</v>
      </c>
      <c r="AX96" s="66">
        <f t="shared" si="24"/>
        <v>2</v>
      </c>
      <c r="AY96" s="66">
        <f t="shared" si="23"/>
        <v>2</v>
      </c>
      <c r="AZ96" s="66">
        <f t="shared" si="23"/>
        <v>2</v>
      </c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N96" s="239">
        <f>SUM(C96:AO96)</f>
        <v>78</v>
      </c>
      <c r="BO96" s="240">
        <f>SUM(AP96:AW96)</f>
        <v>16</v>
      </c>
      <c r="BP96" s="241">
        <f>SUM(AX96:AZ96)</f>
        <v>6</v>
      </c>
      <c r="BQ96" s="352"/>
      <c r="BR96" s="352"/>
      <c r="BS96" s="244">
        <f>SUM(BN96:BR96)</f>
        <v>100</v>
      </c>
      <c r="BT96" s="245" t="str">
        <f t="shared" ref="BT96:BT155" si="25">IF(BS96&lt;26,"ปรับปรุง",IF(BS96&lt;46,"พอใช้",IF(BS96&lt;66,"ดี","ดีเยี่ยม")))</f>
        <v>ดีเยี่ยม</v>
      </c>
      <c r="BU96" s="246">
        <f>RANK(BS96,BS$96:BS$155)</f>
        <v>1</v>
      </c>
    </row>
    <row r="97" spans="1:73" ht="14.25" customHeight="1">
      <c r="A97" s="36">
        <f t="shared" si="22"/>
        <v>2</v>
      </c>
      <c r="B97" s="127" t="str">
        <f t="shared" si="22"/>
        <v>เด็กชายนัฐพล     เลยกระโทก(ปัญญา)</v>
      </c>
      <c r="C97" s="67">
        <f t="shared" si="23"/>
        <v>2</v>
      </c>
      <c r="D97" s="67">
        <f t="shared" si="23"/>
        <v>0</v>
      </c>
      <c r="E97" s="67">
        <f t="shared" si="23"/>
        <v>0</v>
      </c>
      <c r="F97" s="67">
        <f t="shared" si="23"/>
        <v>2</v>
      </c>
      <c r="G97" s="67">
        <f t="shared" si="23"/>
        <v>0</v>
      </c>
      <c r="H97" s="67">
        <f t="shared" si="23"/>
        <v>0</v>
      </c>
      <c r="I97" s="67">
        <f t="shared" si="23"/>
        <v>0</v>
      </c>
      <c r="J97" s="67">
        <f t="shared" si="23"/>
        <v>0</v>
      </c>
      <c r="K97" s="67">
        <f t="shared" si="23"/>
        <v>0</v>
      </c>
      <c r="L97" s="67">
        <f t="shared" si="23"/>
        <v>0</v>
      </c>
      <c r="M97" s="67">
        <f t="shared" si="23"/>
        <v>0</v>
      </c>
      <c r="N97" s="67">
        <f t="shared" si="23"/>
        <v>0</v>
      </c>
      <c r="O97" s="67">
        <f t="shared" si="23"/>
        <v>2</v>
      </c>
      <c r="P97" s="67">
        <f t="shared" si="23"/>
        <v>0</v>
      </c>
      <c r="Q97" s="67">
        <f t="shared" si="23"/>
        <v>0</v>
      </c>
      <c r="R97" s="67">
        <f t="shared" si="23"/>
        <v>0</v>
      </c>
      <c r="S97" s="67">
        <f t="shared" si="23"/>
        <v>2</v>
      </c>
      <c r="T97" s="67">
        <f t="shared" si="23"/>
        <v>0</v>
      </c>
      <c r="U97" s="67">
        <f t="shared" si="23"/>
        <v>0</v>
      </c>
      <c r="V97" s="67">
        <f t="shared" si="23"/>
        <v>0</v>
      </c>
      <c r="W97" s="67">
        <f t="shared" si="23"/>
        <v>0</v>
      </c>
      <c r="X97" s="67">
        <f t="shared" si="23"/>
        <v>0</v>
      </c>
      <c r="Y97" s="67">
        <f t="shared" si="23"/>
        <v>2</v>
      </c>
      <c r="Z97" s="67">
        <f t="shared" si="23"/>
        <v>0</v>
      </c>
      <c r="AA97" s="67">
        <f t="shared" si="23"/>
        <v>0</v>
      </c>
      <c r="AB97" s="67">
        <f t="shared" si="23"/>
        <v>0</v>
      </c>
      <c r="AC97" s="67">
        <f t="shared" si="23"/>
        <v>0</v>
      </c>
      <c r="AD97" s="67">
        <f t="shared" si="23"/>
        <v>0</v>
      </c>
      <c r="AE97" s="67">
        <f t="shared" si="23"/>
        <v>2</v>
      </c>
      <c r="AF97" s="67">
        <f t="shared" si="23"/>
        <v>0</v>
      </c>
      <c r="AG97" s="67">
        <f t="shared" si="23"/>
        <v>0</v>
      </c>
      <c r="AH97" s="67">
        <f t="shared" si="23"/>
        <v>0</v>
      </c>
      <c r="AI97" s="67">
        <f t="shared" si="23"/>
        <v>0</v>
      </c>
      <c r="AJ97" s="67">
        <f t="shared" si="23"/>
        <v>0</v>
      </c>
      <c r="AK97" s="67">
        <f t="shared" si="23"/>
        <v>0</v>
      </c>
      <c r="AL97" s="67">
        <f t="shared" si="23"/>
        <v>2</v>
      </c>
      <c r="AM97" s="67">
        <f t="shared" si="23"/>
        <v>2</v>
      </c>
      <c r="AN97" s="67">
        <f t="shared" si="23"/>
        <v>2</v>
      </c>
      <c r="AO97" s="67">
        <f t="shared" ref="AO97:AX97" si="26">IF(AO10&lt;=0,"  ",IF(AO10=AO$7,AO$6,0))</f>
        <v>2</v>
      </c>
      <c r="AP97" s="67">
        <f t="shared" si="26"/>
        <v>0</v>
      </c>
      <c r="AQ97" s="67">
        <f t="shared" si="26"/>
        <v>0</v>
      </c>
      <c r="AR97" s="67">
        <f t="shared" si="26"/>
        <v>0</v>
      </c>
      <c r="AS97" s="67">
        <f t="shared" si="26"/>
        <v>2</v>
      </c>
      <c r="AT97" s="67">
        <f t="shared" si="26"/>
        <v>0</v>
      </c>
      <c r="AU97" s="67">
        <f t="shared" si="26"/>
        <v>0</v>
      </c>
      <c r="AV97" s="67">
        <f t="shared" si="26"/>
        <v>0</v>
      </c>
      <c r="AW97" s="67">
        <f t="shared" si="26"/>
        <v>2</v>
      </c>
      <c r="AX97" s="67">
        <f t="shared" si="26"/>
        <v>2</v>
      </c>
      <c r="AY97" s="67">
        <f t="shared" si="23"/>
        <v>0</v>
      </c>
      <c r="AZ97" s="67">
        <f t="shared" si="23"/>
        <v>0</v>
      </c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N97" s="247">
        <f t="shared" ref="BN97:BN155" si="27">SUM(C97:AO97)</f>
        <v>20</v>
      </c>
      <c r="BO97" s="248">
        <f t="shared" ref="BO97:BO155" si="28">SUM(AP97:AW97)</f>
        <v>4</v>
      </c>
      <c r="BP97" s="249">
        <f t="shared" ref="BP97:BP155" si="29">SUM(AX97:AZ97)</f>
        <v>2</v>
      </c>
      <c r="BQ97" s="353"/>
      <c r="BR97" s="353"/>
      <c r="BS97" s="252">
        <f t="shared" ref="BS97:BS155" si="30">SUM(BN97:BR97)</f>
        <v>26</v>
      </c>
      <c r="BT97" s="253" t="str">
        <f t="shared" si="25"/>
        <v>พอใช้</v>
      </c>
      <c r="BU97" s="254">
        <f t="shared" ref="BU97:BU155" si="31">RANK(BS97,BS$96:BS$155)</f>
        <v>2</v>
      </c>
    </row>
    <row r="98" spans="1:73" ht="14.25" customHeight="1">
      <c r="A98" s="36">
        <f t="shared" si="22"/>
        <v>3</v>
      </c>
      <c r="B98" s="127" t="str">
        <f t="shared" si="22"/>
        <v xml:space="preserve">เด็กชายพีรพงศ์     ทำทวี </v>
      </c>
      <c r="C98" s="67" t="str">
        <f t="shared" si="23"/>
        <v xml:space="preserve">  </v>
      </c>
      <c r="D98" s="67" t="str">
        <f t="shared" si="23"/>
        <v xml:space="preserve">  </v>
      </c>
      <c r="E98" s="67" t="str">
        <f t="shared" si="23"/>
        <v xml:space="preserve">  </v>
      </c>
      <c r="F98" s="67" t="str">
        <f t="shared" si="23"/>
        <v xml:space="preserve">  </v>
      </c>
      <c r="G98" s="67" t="str">
        <f t="shared" si="23"/>
        <v xml:space="preserve">  </v>
      </c>
      <c r="H98" s="67" t="str">
        <f t="shared" si="23"/>
        <v xml:space="preserve">  </v>
      </c>
      <c r="I98" s="67" t="str">
        <f t="shared" si="23"/>
        <v xml:space="preserve">  </v>
      </c>
      <c r="J98" s="67" t="str">
        <f t="shared" si="23"/>
        <v xml:space="preserve">  </v>
      </c>
      <c r="K98" s="67" t="str">
        <f t="shared" si="23"/>
        <v xml:space="preserve">  </v>
      </c>
      <c r="L98" s="67" t="str">
        <f t="shared" si="23"/>
        <v xml:space="preserve">  </v>
      </c>
      <c r="M98" s="67" t="str">
        <f t="shared" si="23"/>
        <v xml:space="preserve">  </v>
      </c>
      <c r="N98" s="67" t="str">
        <f t="shared" si="23"/>
        <v xml:space="preserve">  </v>
      </c>
      <c r="O98" s="67" t="str">
        <f t="shared" si="23"/>
        <v xml:space="preserve">  </v>
      </c>
      <c r="P98" s="67" t="str">
        <f t="shared" si="23"/>
        <v xml:space="preserve">  </v>
      </c>
      <c r="Q98" s="67" t="str">
        <f t="shared" si="23"/>
        <v xml:space="preserve">  </v>
      </c>
      <c r="R98" s="67" t="str">
        <f t="shared" si="23"/>
        <v xml:space="preserve">  </v>
      </c>
      <c r="S98" s="67" t="str">
        <f t="shared" si="23"/>
        <v xml:space="preserve">  </v>
      </c>
      <c r="T98" s="67" t="str">
        <f t="shared" si="23"/>
        <v xml:space="preserve">  </v>
      </c>
      <c r="U98" s="67" t="str">
        <f t="shared" si="23"/>
        <v xml:space="preserve">  </v>
      </c>
      <c r="V98" s="67" t="str">
        <f t="shared" si="23"/>
        <v xml:space="preserve">  </v>
      </c>
      <c r="W98" s="67" t="str">
        <f t="shared" si="23"/>
        <v xml:space="preserve">  </v>
      </c>
      <c r="X98" s="67" t="str">
        <f t="shared" si="23"/>
        <v xml:space="preserve">  </v>
      </c>
      <c r="Y98" s="67" t="str">
        <f t="shared" si="23"/>
        <v xml:space="preserve">  </v>
      </c>
      <c r="Z98" s="67" t="str">
        <f t="shared" si="23"/>
        <v xml:space="preserve">  </v>
      </c>
      <c r="AA98" s="67" t="str">
        <f t="shared" si="23"/>
        <v xml:space="preserve">  </v>
      </c>
      <c r="AB98" s="67" t="str">
        <f t="shared" si="23"/>
        <v xml:space="preserve">  </v>
      </c>
      <c r="AC98" s="67" t="str">
        <f t="shared" si="23"/>
        <v xml:space="preserve">  </v>
      </c>
      <c r="AD98" s="67" t="str">
        <f t="shared" si="23"/>
        <v xml:space="preserve">  </v>
      </c>
      <c r="AE98" s="67" t="str">
        <f t="shared" si="23"/>
        <v xml:space="preserve">  </v>
      </c>
      <c r="AF98" s="67" t="str">
        <f t="shared" si="23"/>
        <v xml:space="preserve">  </v>
      </c>
      <c r="AG98" s="67" t="str">
        <f t="shared" si="23"/>
        <v xml:space="preserve">  </v>
      </c>
      <c r="AH98" s="67" t="str">
        <f t="shared" si="23"/>
        <v xml:space="preserve">  </v>
      </c>
      <c r="AI98" s="67" t="str">
        <f t="shared" si="23"/>
        <v xml:space="preserve">  </v>
      </c>
      <c r="AJ98" s="67" t="str">
        <f t="shared" si="23"/>
        <v xml:space="preserve">  </v>
      </c>
      <c r="AK98" s="67" t="str">
        <f t="shared" si="23"/>
        <v xml:space="preserve">  </v>
      </c>
      <c r="AL98" s="67" t="str">
        <f t="shared" si="23"/>
        <v xml:space="preserve">  </v>
      </c>
      <c r="AM98" s="67" t="str">
        <f t="shared" si="23"/>
        <v xml:space="preserve">  </v>
      </c>
      <c r="AN98" s="67" t="str">
        <f t="shared" si="23"/>
        <v xml:space="preserve">  </v>
      </c>
      <c r="AO98" s="67" t="str">
        <f t="shared" si="23"/>
        <v xml:space="preserve">  </v>
      </c>
      <c r="AP98" s="67" t="str">
        <f t="shared" si="23"/>
        <v xml:space="preserve">  </v>
      </c>
      <c r="AQ98" s="67" t="str">
        <f t="shared" si="23"/>
        <v xml:space="preserve">  </v>
      </c>
      <c r="AR98" s="67" t="str">
        <f t="shared" si="23"/>
        <v xml:space="preserve">  </v>
      </c>
      <c r="AS98" s="67" t="str">
        <f t="shared" si="23"/>
        <v xml:space="preserve">  </v>
      </c>
      <c r="AT98" s="67" t="str">
        <f t="shared" si="23"/>
        <v xml:space="preserve">  </v>
      </c>
      <c r="AU98" s="67" t="str">
        <f t="shared" si="23"/>
        <v xml:space="preserve">  </v>
      </c>
      <c r="AV98" s="67" t="str">
        <f t="shared" si="23"/>
        <v xml:space="preserve">  </v>
      </c>
      <c r="AW98" s="67" t="str">
        <f t="shared" si="23"/>
        <v xml:space="preserve">  </v>
      </c>
      <c r="AX98" s="67" t="str">
        <f t="shared" si="23"/>
        <v xml:space="preserve">  </v>
      </c>
      <c r="AY98" s="67" t="str">
        <f t="shared" si="23"/>
        <v xml:space="preserve">  </v>
      </c>
      <c r="AZ98" s="67" t="str">
        <f t="shared" si="23"/>
        <v xml:space="preserve">  </v>
      </c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N98" s="247">
        <f t="shared" si="27"/>
        <v>0</v>
      </c>
      <c r="BO98" s="248">
        <f t="shared" si="28"/>
        <v>0</v>
      </c>
      <c r="BP98" s="249">
        <f t="shared" si="29"/>
        <v>0</v>
      </c>
      <c r="BQ98" s="353"/>
      <c r="BR98" s="353"/>
      <c r="BS98" s="252">
        <f t="shared" si="30"/>
        <v>0</v>
      </c>
      <c r="BT98" s="253" t="str">
        <f t="shared" si="25"/>
        <v>ปรับปรุง</v>
      </c>
      <c r="BU98" s="254">
        <f t="shared" si="31"/>
        <v>3</v>
      </c>
    </row>
    <row r="99" spans="1:73" ht="14.25" customHeight="1">
      <c r="A99" s="36">
        <f t="shared" si="22"/>
        <v>4</v>
      </c>
      <c r="B99" s="127" t="str">
        <f t="shared" si="22"/>
        <v>เด็กชายกฤษฎีเดช      แสนเศษ</v>
      </c>
      <c r="C99" s="67" t="str">
        <f t="shared" si="23"/>
        <v xml:space="preserve">  </v>
      </c>
      <c r="D99" s="67" t="str">
        <f t="shared" si="23"/>
        <v xml:space="preserve">  </v>
      </c>
      <c r="E99" s="67" t="str">
        <f t="shared" si="23"/>
        <v xml:space="preserve">  </v>
      </c>
      <c r="F99" s="67" t="str">
        <f t="shared" si="23"/>
        <v xml:space="preserve">  </v>
      </c>
      <c r="G99" s="67" t="str">
        <f t="shared" si="23"/>
        <v xml:space="preserve">  </v>
      </c>
      <c r="H99" s="67" t="str">
        <f t="shared" si="23"/>
        <v xml:space="preserve">  </v>
      </c>
      <c r="I99" s="67" t="str">
        <f t="shared" si="23"/>
        <v xml:space="preserve">  </v>
      </c>
      <c r="J99" s="67" t="str">
        <f t="shared" si="23"/>
        <v xml:space="preserve">  </v>
      </c>
      <c r="K99" s="67" t="str">
        <f t="shared" si="23"/>
        <v xml:space="preserve">  </v>
      </c>
      <c r="L99" s="67" t="str">
        <f t="shared" si="23"/>
        <v xml:space="preserve">  </v>
      </c>
      <c r="M99" s="67" t="str">
        <f t="shared" si="23"/>
        <v xml:space="preserve">  </v>
      </c>
      <c r="N99" s="67" t="str">
        <f t="shared" si="23"/>
        <v xml:space="preserve">  </v>
      </c>
      <c r="O99" s="67" t="str">
        <f t="shared" si="23"/>
        <v xml:space="preserve">  </v>
      </c>
      <c r="P99" s="67" t="str">
        <f t="shared" si="23"/>
        <v xml:space="preserve">  </v>
      </c>
      <c r="Q99" s="67" t="str">
        <f t="shared" si="23"/>
        <v xml:space="preserve">  </v>
      </c>
      <c r="R99" s="67" t="str">
        <f t="shared" si="23"/>
        <v xml:space="preserve">  </v>
      </c>
      <c r="S99" s="67" t="str">
        <f t="shared" si="23"/>
        <v xml:space="preserve">  </v>
      </c>
      <c r="T99" s="67" t="str">
        <f t="shared" si="23"/>
        <v xml:space="preserve">  </v>
      </c>
      <c r="U99" s="67" t="str">
        <f t="shared" si="23"/>
        <v xml:space="preserve">  </v>
      </c>
      <c r="V99" s="67" t="str">
        <f t="shared" si="23"/>
        <v xml:space="preserve">  </v>
      </c>
      <c r="W99" s="67" t="str">
        <f t="shared" si="23"/>
        <v xml:space="preserve">  </v>
      </c>
      <c r="X99" s="67" t="str">
        <f t="shared" si="23"/>
        <v xml:space="preserve">  </v>
      </c>
      <c r="Y99" s="67" t="str">
        <f t="shared" si="23"/>
        <v xml:space="preserve">  </v>
      </c>
      <c r="Z99" s="67" t="str">
        <f t="shared" si="23"/>
        <v xml:space="preserve">  </v>
      </c>
      <c r="AA99" s="67" t="str">
        <f t="shared" si="23"/>
        <v xml:space="preserve">  </v>
      </c>
      <c r="AB99" s="67" t="str">
        <f t="shared" si="23"/>
        <v xml:space="preserve">  </v>
      </c>
      <c r="AC99" s="67" t="str">
        <f t="shared" si="23"/>
        <v xml:space="preserve">  </v>
      </c>
      <c r="AD99" s="67" t="str">
        <f t="shared" si="23"/>
        <v xml:space="preserve">  </v>
      </c>
      <c r="AE99" s="67" t="str">
        <f t="shared" si="23"/>
        <v xml:space="preserve">  </v>
      </c>
      <c r="AF99" s="67" t="str">
        <f t="shared" si="23"/>
        <v xml:space="preserve">  </v>
      </c>
      <c r="AG99" s="67" t="str">
        <f t="shared" si="23"/>
        <v xml:space="preserve">  </v>
      </c>
      <c r="AH99" s="67" t="str">
        <f t="shared" si="23"/>
        <v xml:space="preserve">  </v>
      </c>
      <c r="AI99" s="67" t="str">
        <f t="shared" si="23"/>
        <v xml:space="preserve">  </v>
      </c>
      <c r="AJ99" s="67" t="str">
        <f t="shared" si="23"/>
        <v xml:space="preserve">  </v>
      </c>
      <c r="AK99" s="67" t="str">
        <f t="shared" si="23"/>
        <v xml:space="preserve">  </v>
      </c>
      <c r="AL99" s="67" t="str">
        <f t="shared" si="23"/>
        <v xml:space="preserve">  </v>
      </c>
      <c r="AM99" s="67" t="str">
        <f t="shared" si="23"/>
        <v xml:space="preserve">  </v>
      </c>
      <c r="AN99" s="67" t="str">
        <f t="shared" si="23"/>
        <v xml:space="preserve">  </v>
      </c>
      <c r="AO99" s="67" t="str">
        <f t="shared" si="23"/>
        <v xml:space="preserve">  </v>
      </c>
      <c r="AP99" s="67" t="str">
        <f t="shared" si="23"/>
        <v xml:space="preserve">  </v>
      </c>
      <c r="AQ99" s="67" t="str">
        <f t="shared" si="23"/>
        <v xml:space="preserve">  </v>
      </c>
      <c r="AR99" s="67" t="str">
        <f t="shared" si="23"/>
        <v xml:space="preserve">  </v>
      </c>
      <c r="AS99" s="67" t="str">
        <f t="shared" si="23"/>
        <v xml:space="preserve">  </v>
      </c>
      <c r="AT99" s="67" t="str">
        <f t="shared" si="23"/>
        <v xml:space="preserve">  </v>
      </c>
      <c r="AU99" s="67" t="str">
        <f t="shared" si="23"/>
        <v xml:space="preserve">  </v>
      </c>
      <c r="AV99" s="67" t="str">
        <f t="shared" si="23"/>
        <v xml:space="preserve">  </v>
      </c>
      <c r="AW99" s="67" t="str">
        <f t="shared" si="23"/>
        <v xml:space="preserve">  </v>
      </c>
      <c r="AX99" s="67" t="str">
        <f t="shared" si="23"/>
        <v xml:space="preserve">  </v>
      </c>
      <c r="AY99" s="67" t="str">
        <f t="shared" si="23"/>
        <v xml:space="preserve">  </v>
      </c>
      <c r="AZ99" s="67" t="str">
        <f t="shared" si="23"/>
        <v xml:space="preserve">  </v>
      </c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N99" s="247">
        <f t="shared" si="27"/>
        <v>0</v>
      </c>
      <c r="BO99" s="248">
        <f t="shared" si="28"/>
        <v>0</v>
      </c>
      <c r="BP99" s="249">
        <f t="shared" si="29"/>
        <v>0</v>
      </c>
      <c r="BQ99" s="353"/>
      <c r="BR99" s="353"/>
      <c r="BS99" s="252">
        <f t="shared" si="30"/>
        <v>0</v>
      </c>
      <c r="BT99" s="253" t="str">
        <f t="shared" si="25"/>
        <v>ปรับปรุง</v>
      </c>
      <c r="BU99" s="254">
        <f t="shared" si="31"/>
        <v>3</v>
      </c>
    </row>
    <row r="100" spans="1:73" ht="14.25" customHeight="1">
      <c r="A100" s="36">
        <f t="shared" si="22"/>
        <v>5</v>
      </c>
      <c r="B100" s="127" t="str">
        <f t="shared" si="22"/>
        <v>เด็กชายพัสกร     เสียดกระโทก</v>
      </c>
      <c r="C100" s="67" t="str">
        <f t="shared" si="23"/>
        <v xml:space="preserve">  </v>
      </c>
      <c r="D100" s="67" t="str">
        <f t="shared" si="23"/>
        <v xml:space="preserve">  </v>
      </c>
      <c r="E100" s="67" t="str">
        <f t="shared" si="23"/>
        <v xml:space="preserve">  </v>
      </c>
      <c r="F100" s="67" t="str">
        <f t="shared" si="23"/>
        <v xml:space="preserve">  </v>
      </c>
      <c r="G100" s="67" t="str">
        <f t="shared" si="23"/>
        <v xml:space="preserve">  </v>
      </c>
      <c r="H100" s="67" t="str">
        <f t="shared" si="23"/>
        <v xml:space="preserve">  </v>
      </c>
      <c r="I100" s="67" t="str">
        <f t="shared" si="23"/>
        <v xml:space="preserve">  </v>
      </c>
      <c r="J100" s="67" t="str">
        <f t="shared" si="23"/>
        <v xml:space="preserve">  </v>
      </c>
      <c r="K100" s="67" t="str">
        <f t="shared" si="23"/>
        <v xml:space="preserve">  </v>
      </c>
      <c r="L100" s="67" t="str">
        <f t="shared" si="23"/>
        <v xml:space="preserve">  </v>
      </c>
      <c r="M100" s="67" t="str">
        <f t="shared" si="23"/>
        <v xml:space="preserve">  </v>
      </c>
      <c r="N100" s="67" t="str">
        <f t="shared" si="23"/>
        <v xml:space="preserve">  </v>
      </c>
      <c r="O100" s="67" t="str">
        <f t="shared" si="23"/>
        <v xml:space="preserve">  </v>
      </c>
      <c r="P100" s="67" t="str">
        <f t="shared" si="23"/>
        <v xml:space="preserve">  </v>
      </c>
      <c r="Q100" s="67" t="str">
        <f t="shared" si="23"/>
        <v xml:space="preserve">  </v>
      </c>
      <c r="R100" s="67" t="str">
        <f t="shared" si="23"/>
        <v xml:space="preserve">  </v>
      </c>
      <c r="S100" s="67" t="str">
        <f t="shared" si="23"/>
        <v xml:space="preserve">  </v>
      </c>
      <c r="T100" s="67" t="str">
        <f t="shared" si="23"/>
        <v xml:space="preserve">  </v>
      </c>
      <c r="U100" s="67" t="str">
        <f t="shared" si="23"/>
        <v xml:space="preserve">  </v>
      </c>
      <c r="V100" s="67" t="str">
        <f t="shared" si="23"/>
        <v xml:space="preserve">  </v>
      </c>
      <c r="W100" s="67" t="str">
        <f t="shared" si="23"/>
        <v xml:space="preserve">  </v>
      </c>
      <c r="X100" s="67" t="str">
        <f t="shared" si="23"/>
        <v xml:space="preserve">  </v>
      </c>
      <c r="Y100" s="67" t="str">
        <f t="shared" si="23"/>
        <v xml:space="preserve">  </v>
      </c>
      <c r="Z100" s="67" t="str">
        <f t="shared" si="23"/>
        <v xml:space="preserve">  </v>
      </c>
      <c r="AA100" s="67" t="str">
        <f t="shared" si="23"/>
        <v xml:space="preserve">  </v>
      </c>
      <c r="AB100" s="67" t="str">
        <f t="shared" si="23"/>
        <v xml:space="preserve">  </v>
      </c>
      <c r="AC100" s="67" t="str">
        <f t="shared" si="23"/>
        <v xml:space="preserve">  </v>
      </c>
      <c r="AD100" s="67" t="str">
        <f t="shared" si="23"/>
        <v xml:space="preserve">  </v>
      </c>
      <c r="AE100" s="67" t="str">
        <f t="shared" si="23"/>
        <v xml:space="preserve">  </v>
      </c>
      <c r="AF100" s="67" t="str">
        <f t="shared" si="23"/>
        <v xml:space="preserve">  </v>
      </c>
      <c r="AG100" s="67" t="str">
        <f t="shared" si="23"/>
        <v xml:space="preserve">  </v>
      </c>
      <c r="AH100" s="67" t="str">
        <f t="shared" si="23"/>
        <v xml:space="preserve">  </v>
      </c>
      <c r="AI100" s="67" t="str">
        <f t="shared" si="23"/>
        <v xml:space="preserve">  </v>
      </c>
      <c r="AJ100" s="67" t="str">
        <f t="shared" si="23"/>
        <v xml:space="preserve">  </v>
      </c>
      <c r="AK100" s="67" t="str">
        <f t="shared" si="23"/>
        <v xml:space="preserve">  </v>
      </c>
      <c r="AL100" s="67" t="str">
        <f t="shared" si="23"/>
        <v xml:space="preserve">  </v>
      </c>
      <c r="AM100" s="67" t="str">
        <f t="shared" si="23"/>
        <v xml:space="preserve">  </v>
      </c>
      <c r="AN100" s="67" t="str">
        <f t="shared" si="23"/>
        <v xml:space="preserve">  </v>
      </c>
      <c r="AO100" s="67" t="str">
        <f t="shared" si="23"/>
        <v xml:space="preserve">  </v>
      </c>
      <c r="AP100" s="67" t="str">
        <f t="shared" si="23"/>
        <v xml:space="preserve">  </v>
      </c>
      <c r="AQ100" s="67" t="str">
        <f t="shared" si="23"/>
        <v xml:space="preserve">  </v>
      </c>
      <c r="AR100" s="67" t="str">
        <f t="shared" si="23"/>
        <v xml:space="preserve">  </v>
      </c>
      <c r="AS100" s="67" t="str">
        <f t="shared" si="23"/>
        <v xml:space="preserve">  </v>
      </c>
      <c r="AT100" s="67" t="str">
        <f t="shared" si="23"/>
        <v xml:space="preserve">  </v>
      </c>
      <c r="AU100" s="67" t="str">
        <f t="shared" si="23"/>
        <v xml:space="preserve">  </v>
      </c>
      <c r="AV100" s="67" t="str">
        <f t="shared" si="23"/>
        <v xml:space="preserve">  </v>
      </c>
      <c r="AW100" s="67" t="str">
        <f t="shared" si="23"/>
        <v xml:space="preserve">  </v>
      </c>
      <c r="AX100" s="67" t="str">
        <f t="shared" si="23"/>
        <v xml:space="preserve">  </v>
      </c>
      <c r="AY100" s="67" t="str">
        <f t="shared" si="23"/>
        <v xml:space="preserve">  </v>
      </c>
      <c r="AZ100" s="67" t="str">
        <f t="shared" si="23"/>
        <v xml:space="preserve">  </v>
      </c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N100" s="247">
        <f t="shared" si="27"/>
        <v>0</v>
      </c>
      <c r="BO100" s="248">
        <f t="shared" si="28"/>
        <v>0</v>
      </c>
      <c r="BP100" s="249">
        <f t="shared" si="29"/>
        <v>0</v>
      </c>
      <c r="BQ100" s="353"/>
      <c r="BR100" s="353"/>
      <c r="BS100" s="252">
        <f t="shared" si="30"/>
        <v>0</v>
      </c>
      <c r="BT100" s="253" t="str">
        <f t="shared" si="25"/>
        <v>ปรับปรุง</v>
      </c>
      <c r="BU100" s="254">
        <f t="shared" si="31"/>
        <v>3</v>
      </c>
    </row>
    <row r="101" spans="1:73" ht="14.25" customHeight="1">
      <c r="A101" s="36">
        <f t="shared" si="22"/>
        <v>6</v>
      </c>
      <c r="B101" s="127" t="str">
        <f t="shared" si="22"/>
        <v>เด็กหญิงอัญชลี  เขตกระโทก</v>
      </c>
      <c r="C101" s="67" t="str">
        <f t="shared" si="23"/>
        <v xml:space="preserve">  </v>
      </c>
      <c r="D101" s="67" t="str">
        <f t="shared" si="23"/>
        <v xml:space="preserve">  </v>
      </c>
      <c r="E101" s="67" t="str">
        <f t="shared" si="23"/>
        <v xml:space="preserve">  </v>
      </c>
      <c r="F101" s="67" t="str">
        <f t="shared" si="23"/>
        <v xml:space="preserve">  </v>
      </c>
      <c r="G101" s="67" t="str">
        <f t="shared" si="23"/>
        <v xml:space="preserve">  </v>
      </c>
      <c r="H101" s="67" t="str">
        <f t="shared" si="23"/>
        <v xml:space="preserve">  </v>
      </c>
      <c r="I101" s="67" t="str">
        <f t="shared" si="23"/>
        <v xml:space="preserve">  </v>
      </c>
      <c r="J101" s="67" t="str">
        <f t="shared" ref="C101:AZ106" si="32">IF(J14&lt;=0,"  ",IF(J14=J$7,J$6,0))</f>
        <v xml:space="preserve">  </v>
      </c>
      <c r="K101" s="67" t="str">
        <f t="shared" si="32"/>
        <v xml:space="preserve">  </v>
      </c>
      <c r="L101" s="67" t="str">
        <f t="shared" si="32"/>
        <v xml:space="preserve">  </v>
      </c>
      <c r="M101" s="67" t="str">
        <f t="shared" si="32"/>
        <v xml:space="preserve">  </v>
      </c>
      <c r="N101" s="67" t="str">
        <f t="shared" si="32"/>
        <v xml:space="preserve">  </v>
      </c>
      <c r="O101" s="67" t="str">
        <f t="shared" si="32"/>
        <v xml:space="preserve">  </v>
      </c>
      <c r="P101" s="67" t="str">
        <f t="shared" si="32"/>
        <v xml:space="preserve">  </v>
      </c>
      <c r="Q101" s="67" t="str">
        <f t="shared" si="32"/>
        <v xml:space="preserve">  </v>
      </c>
      <c r="R101" s="67" t="str">
        <f t="shared" si="32"/>
        <v xml:space="preserve">  </v>
      </c>
      <c r="S101" s="67" t="str">
        <f t="shared" si="32"/>
        <v xml:space="preserve">  </v>
      </c>
      <c r="T101" s="67" t="str">
        <f t="shared" si="32"/>
        <v xml:space="preserve">  </v>
      </c>
      <c r="U101" s="67" t="str">
        <f t="shared" si="32"/>
        <v xml:space="preserve">  </v>
      </c>
      <c r="V101" s="67" t="str">
        <f t="shared" si="32"/>
        <v xml:space="preserve">  </v>
      </c>
      <c r="W101" s="67" t="str">
        <f t="shared" si="32"/>
        <v xml:space="preserve">  </v>
      </c>
      <c r="X101" s="67" t="str">
        <f t="shared" si="32"/>
        <v xml:space="preserve">  </v>
      </c>
      <c r="Y101" s="67" t="str">
        <f t="shared" si="32"/>
        <v xml:space="preserve">  </v>
      </c>
      <c r="Z101" s="67" t="str">
        <f t="shared" si="32"/>
        <v xml:space="preserve">  </v>
      </c>
      <c r="AA101" s="67" t="str">
        <f t="shared" si="32"/>
        <v xml:space="preserve">  </v>
      </c>
      <c r="AB101" s="67" t="str">
        <f t="shared" si="32"/>
        <v xml:space="preserve">  </v>
      </c>
      <c r="AC101" s="67" t="str">
        <f t="shared" si="32"/>
        <v xml:space="preserve">  </v>
      </c>
      <c r="AD101" s="67" t="str">
        <f t="shared" si="32"/>
        <v xml:space="preserve">  </v>
      </c>
      <c r="AE101" s="67" t="str">
        <f t="shared" si="32"/>
        <v xml:space="preserve">  </v>
      </c>
      <c r="AF101" s="67" t="str">
        <f t="shared" si="32"/>
        <v xml:space="preserve">  </v>
      </c>
      <c r="AG101" s="67" t="str">
        <f t="shared" si="32"/>
        <v xml:space="preserve">  </v>
      </c>
      <c r="AH101" s="67" t="str">
        <f t="shared" si="32"/>
        <v xml:space="preserve">  </v>
      </c>
      <c r="AI101" s="67" t="str">
        <f t="shared" si="32"/>
        <v xml:space="preserve">  </v>
      </c>
      <c r="AJ101" s="67" t="str">
        <f t="shared" si="32"/>
        <v xml:space="preserve">  </v>
      </c>
      <c r="AK101" s="67" t="str">
        <f t="shared" si="32"/>
        <v xml:space="preserve">  </v>
      </c>
      <c r="AL101" s="67" t="str">
        <f t="shared" si="32"/>
        <v xml:space="preserve">  </v>
      </c>
      <c r="AM101" s="67" t="str">
        <f t="shared" si="32"/>
        <v xml:space="preserve">  </v>
      </c>
      <c r="AN101" s="67" t="str">
        <f t="shared" si="32"/>
        <v xml:space="preserve">  </v>
      </c>
      <c r="AO101" s="67" t="str">
        <f t="shared" si="32"/>
        <v xml:space="preserve">  </v>
      </c>
      <c r="AP101" s="67" t="str">
        <f t="shared" si="32"/>
        <v xml:space="preserve">  </v>
      </c>
      <c r="AQ101" s="67" t="str">
        <f t="shared" si="32"/>
        <v xml:space="preserve">  </v>
      </c>
      <c r="AR101" s="67" t="str">
        <f t="shared" si="32"/>
        <v xml:space="preserve">  </v>
      </c>
      <c r="AS101" s="67" t="str">
        <f t="shared" si="32"/>
        <v xml:space="preserve">  </v>
      </c>
      <c r="AT101" s="67" t="str">
        <f t="shared" si="32"/>
        <v xml:space="preserve">  </v>
      </c>
      <c r="AU101" s="67" t="str">
        <f t="shared" si="32"/>
        <v xml:space="preserve">  </v>
      </c>
      <c r="AV101" s="67" t="str">
        <f t="shared" si="32"/>
        <v xml:space="preserve">  </v>
      </c>
      <c r="AW101" s="67" t="str">
        <f t="shared" si="32"/>
        <v xml:space="preserve">  </v>
      </c>
      <c r="AX101" s="67" t="str">
        <f t="shared" si="32"/>
        <v xml:space="preserve">  </v>
      </c>
      <c r="AY101" s="67" t="str">
        <f t="shared" si="32"/>
        <v xml:space="preserve">  </v>
      </c>
      <c r="AZ101" s="67" t="str">
        <f t="shared" si="32"/>
        <v xml:space="preserve">  </v>
      </c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N101" s="247">
        <f t="shared" si="27"/>
        <v>0</v>
      </c>
      <c r="BO101" s="248">
        <f t="shared" si="28"/>
        <v>0</v>
      </c>
      <c r="BP101" s="249">
        <f t="shared" si="29"/>
        <v>0</v>
      </c>
      <c r="BQ101" s="353"/>
      <c r="BR101" s="353"/>
      <c r="BS101" s="252">
        <f t="shared" si="30"/>
        <v>0</v>
      </c>
      <c r="BT101" s="253" t="str">
        <f t="shared" si="25"/>
        <v>ปรับปรุง</v>
      </c>
      <c r="BU101" s="254">
        <f t="shared" si="31"/>
        <v>3</v>
      </c>
    </row>
    <row r="102" spans="1:73" ht="14.25" customHeight="1">
      <c r="A102" s="36">
        <f t="shared" si="22"/>
        <v>7</v>
      </c>
      <c r="B102" s="127" t="str">
        <f t="shared" si="22"/>
        <v>เด็กหญิงนารีรัตน์  พันธ์ลาว</v>
      </c>
      <c r="C102" s="67" t="str">
        <f t="shared" si="32"/>
        <v xml:space="preserve">  </v>
      </c>
      <c r="D102" s="67" t="str">
        <f t="shared" si="32"/>
        <v xml:space="preserve">  </v>
      </c>
      <c r="E102" s="67" t="str">
        <f t="shared" si="32"/>
        <v xml:space="preserve">  </v>
      </c>
      <c r="F102" s="67" t="str">
        <f t="shared" si="32"/>
        <v xml:space="preserve">  </v>
      </c>
      <c r="G102" s="67" t="str">
        <f t="shared" si="32"/>
        <v xml:space="preserve">  </v>
      </c>
      <c r="H102" s="67" t="str">
        <f t="shared" si="32"/>
        <v xml:space="preserve">  </v>
      </c>
      <c r="I102" s="67" t="str">
        <f t="shared" si="32"/>
        <v xml:space="preserve">  </v>
      </c>
      <c r="J102" s="67" t="str">
        <f t="shared" si="32"/>
        <v xml:space="preserve">  </v>
      </c>
      <c r="K102" s="67" t="str">
        <f t="shared" si="32"/>
        <v xml:space="preserve">  </v>
      </c>
      <c r="L102" s="67" t="str">
        <f t="shared" si="32"/>
        <v xml:space="preserve">  </v>
      </c>
      <c r="M102" s="67" t="str">
        <f t="shared" si="32"/>
        <v xml:space="preserve">  </v>
      </c>
      <c r="N102" s="67" t="str">
        <f t="shared" si="32"/>
        <v xml:space="preserve">  </v>
      </c>
      <c r="O102" s="67" t="str">
        <f t="shared" si="32"/>
        <v xml:space="preserve">  </v>
      </c>
      <c r="P102" s="67" t="str">
        <f t="shared" si="32"/>
        <v xml:space="preserve">  </v>
      </c>
      <c r="Q102" s="67" t="str">
        <f t="shared" si="32"/>
        <v xml:space="preserve">  </v>
      </c>
      <c r="R102" s="67" t="str">
        <f t="shared" si="32"/>
        <v xml:space="preserve">  </v>
      </c>
      <c r="S102" s="67" t="str">
        <f t="shared" si="32"/>
        <v xml:space="preserve">  </v>
      </c>
      <c r="T102" s="67" t="str">
        <f t="shared" si="32"/>
        <v xml:space="preserve">  </v>
      </c>
      <c r="U102" s="67" t="str">
        <f t="shared" si="32"/>
        <v xml:space="preserve">  </v>
      </c>
      <c r="V102" s="67" t="str">
        <f t="shared" si="32"/>
        <v xml:space="preserve">  </v>
      </c>
      <c r="W102" s="67" t="str">
        <f t="shared" si="32"/>
        <v xml:space="preserve">  </v>
      </c>
      <c r="X102" s="67" t="str">
        <f t="shared" si="32"/>
        <v xml:space="preserve">  </v>
      </c>
      <c r="Y102" s="67" t="str">
        <f t="shared" si="32"/>
        <v xml:space="preserve">  </v>
      </c>
      <c r="Z102" s="67" t="str">
        <f t="shared" si="32"/>
        <v xml:space="preserve">  </v>
      </c>
      <c r="AA102" s="67" t="str">
        <f t="shared" si="32"/>
        <v xml:space="preserve">  </v>
      </c>
      <c r="AB102" s="67" t="str">
        <f t="shared" si="32"/>
        <v xml:space="preserve">  </v>
      </c>
      <c r="AC102" s="67" t="str">
        <f t="shared" si="32"/>
        <v xml:space="preserve">  </v>
      </c>
      <c r="AD102" s="67" t="str">
        <f t="shared" si="32"/>
        <v xml:space="preserve">  </v>
      </c>
      <c r="AE102" s="67" t="str">
        <f t="shared" si="32"/>
        <v xml:space="preserve">  </v>
      </c>
      <c r="AF102" s="67" t="str">
        <f t="shared" si="32"/>
        <v xml:space="preserve">  </v>
      </c>
      <c r="AG102" s="67" t="str">
        <f t="shared" si="32"/>
        <v xml:space="preserve">  </v>
      </c>
      <c r="AH102" s="67" t="str">
        <f t="shared" si="32"/>
        <v xml:space="preserve">  </v>
      </c>
      <c r="AI102" s="67" t="str">
        <f t="shared" si="32"/>
        <v xml:space="preserve">  </v>
      </c>
      <c r="AJ102" s="67" t="str">
        <f t="shared" si="32"/>
        <v xml:space="preserve">  </v>
      </c>
      <c r="AK102" s="67" t="str">
        <f t="shared" si="32"/>
        <v xml:space="preserve">  </v>
      </c>
      <c r="AL102" s="67" t="str">
        <f t="shared" si="32"/>
        <v xml:space="preserve">  </v>
      </c>
      <c r="AM102" s="67" t="str">
        <f t="shared" si="32"/>
        <v xml:space="preserve">  </v>
      </c>
      <c r="AN102" s="67" t="str">
        <f t="shared" si="32"/>
        <v xml:space="preserve">  </v>
      </c>
      <c r="AO102" s="67" t="str">
        <f t="shared" si="32"/>
        <v xml:space="preserve">  </v>
      </c>
      <c r="AP102" s="67" t="str">
        <f t="shared" si="32"/>
        <v xml:space="preserve">  </v>
      </c>
      <c r="AQ102" s="67" t="str">
        <f t="shared" si="32"/>
        <v xml:space="preserve">  </v>
      </c>
      <c r="AR102" s="67" t="str">
        <f t="shared" si="32"/>
        <v xml:space="preserve">  </v>
      </c>
      <c r="AS102" s="67" t="str">
        <f t="shared" si="32"/>
        <v xml:space="preserve">  </v>
      </c>
      <c r="AT102" s="67" t="str">
        <f t="shared" si="32"/>
        <v xml:space="preserve">  </v>
      </c>
      <c r="AU102" s="67" t="str">
        <f t="shared" si="32"/>
        <v xml:space="preserve">  </v>
      </c>
      <c r="AV102" s="67" t="str">
        <f t="shared" si="32"/>
        <v xml:space="preserve">  </v>
      </c>
      <c r="AW102" s="67" t="str">
        <f t="shared" si="32"/>
        <v xml:space="preserve">  </v>
      </c>
      <c r="AX102" s="67" t="str">
        <f t="shared" si="32"/>
        <v xml:space="preserve">  </v>
      </c>
      <c r="AY102" s="67" t="str">
        <f t="shared" si="32"/>
        <v xml:space="preserve">  </v>
      </c>
      <c r="AZ102" s="67" t="str">
        <f t="shared" si="32"/>
        <v xml:space="preserve">  </v>
      </c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N102" s="247">
        <f t="shared" si="27"/>
        <v>0</v>
      </c>
      <c r="BO102" s="248">
        <f t="shared" si="28"/>
        <v>0</v>
      </c>
      <c r="BP102" s="249">
        <f t="shared" si="29"/>
        <v>0</v>
      </c>
      <c r="BQ102" s="353"/>
      <c r="BR102" s="353"/>
      <c r="BS102" s="252">
        <f t="shared" si="30"/>
        <v>0</v>
      </c>
      <c r="BT102" s="253" t="str">
        <f t="shared" si="25"/>
        <v>ปรับปรุง</v>
      </c>
      <c r="BU102" s="254">
        <f t="shared" si="31"/>
        <v>3</v>
      </c>
    </row>
    <row r="103" spans="1:73" ht="14.25" customHeight="1">
      <c r="A103" s="36">
        <f t="shared" si="22"/>
        <v>8</v>
      </c>
      <c r="B103" s="127" t="str">
        <f t="shared" si="22"/>
        <v>เด็กหญิงอรปรียา  แพทย์รังสี</v>
      </c>
      <c r="C103" s="67" t="str">
        <f t="shared" si="32"/>
        <v xml:space="preserve">  </v>
      </c>
      <c r="D103" s="67" t="str">
        <f t="shared" si="32"/>
        <v xml:space="preserve">  </v>
      </c>
      <c r="E103" s="67" t="str">
        <f t="shared" si="32"/>
        <v xml:space="preserve">  </v>
      </c>
      <c r="F103" s="67" t="str">
        <f t="shared" si="32"/>
        <v xml:space="preserve">  </v>
      </c>
      <c r="G103" s="67" t="str">
        <f t="shared" si="32"/>
        <v xml:space="preserve">  </v>
      </c>
      <c r="H103" s="67" t="str">
        <f t="shared" si="32"/>
        <v xml:space="preserve">  </v>
      </c>
      <c r="I103" s="67" t="str">
        <f t="shared" si="32"/>
        <v xml:space="preserve">  </v>
      </c>
      <c r="J103" s="67" t="str">
        <f t="shared" si="32"/>
        <v xml:space="preserve">  </v>
      </c>
      <c r="K103" s="67" t="str">
        <f t="shared" si="32"/>
        <v xml:space="preserve">  </v>
      </c>
      <c r="L103" s="67" t="str">
        <f t="shared" si="32"/>
        <v xml:space="preserve">  </v>
      </c>
      <c r="M103" s="67" t="str">
        <f t="shared" si="32"/>
        <v xml:space="preserve">  </v>
      </c>
      <c r="N103" s="67" t="str">
        <f t="shared" si="32"/>
        <v xml:space="preserve">  </v>
      </c>
      <c r="O103" s="67" t="str">
        <f t="shared" si="32"/>
        <v xml:space="preserve">  </v>
      </c>
      <c r="P103" s="67" t="str">
        <f t="shared" si="32"/>
        <v xml:space="preserve">  </v>
      </c>
      <c r="Q103" s="67" t="str">
        <f t="shared" si="32"/>
        <v xml:space="preserve">  </v>
      </c>
      <c r="R103" s="67" t="str">
        <f t="shared" si="32"/>
        <v xml:space="preserve">  </v>
      </c>
      <c r="S103" s="67" t="str">
        <f t="shared" si="32"/>
        <v xml:space="preserve">  </v>
      </c>
      <c r="T103" s="67" t="str">
        <f t="shared" si="32"/>
        <v xml:space="preserve">  </v>
      </c>
      <c r="U103" s="67" t="str">
        <f t="shared" si="32"/>
        <v xml:space="preserve">  </v>
      </c>
      <c r="V103" s="67" t="str">
        <f t="shared" si="32"/>
        <v xml:space="preserve">  </v>
      </c>
      <c r="W103" s="67" t="str">
        <f t="shared" si="32"/>
        <v xml:space="preserve">  </v>
      </c>
      <c r="X103" s="67" t="str">
        <f t="shared" si="32"/>
        <v xml:space="preserve">  </v>
      </c>
      <c r="Y103" s="67" t="str">
        <f t="shared" si="32"/>
        <v xml:space="preserve">  </v>
      </c>
      <c r="Z103" s="67" t="str">
        <f t="shared" si="32"/>
        <v xml:space="preserve">  </v>
      </c>
      <c r="AA103" s="67" t="str">
        <f t="shared" si="32"/>
        <v xml:space="preserve">  </v>
      </c>
      <c r="AB103" s="67" t="str">
        <f t="shared" si="32"/>
        <v xml:space="preserve">  </v>
      </c>
      <c r="AC103" s="67" t="str">
        <f t="shared" si="32"/>
        <v xml:space="preserve">  </v>
      </c>
      <c r="AD103" s="67" t="str">
        <f t="shared" si="32"/>
        <v xml:space="preserve">  </v>
      </c>
      <c r="AE103" s="67" t="str">
        <f t="shared" si="32"/>
        <v xml:space="preserve">  </v>
      </c>
      <c r="AF103" s="67" t="str">
        <f t="shared" si="32"/>
        <v xml:space="preserve">  </v>
      </c>
      <c r="AG103" s="67" t="str">
        <f t="shared" si="32"/>
        <v xml:space="preserve">  </v>
      </c>
      <c r="AH103" s="67" t="str">
        <f t="shared" si="32"/>
        <v xml:space="preserve">  </v>
      </c>
      <c r="AI103" s="67" t="str">
        <f t="shared" si="32"/>
        <v xml:space="preserve">  </v>
      </c>
      <c r="AJ103" s="67" t="str">
        <f t="shared" si="32"/>
        <v xml:space="preserve">  </v>
      </c>
      <c r="AK103" s="67" t="str">
        <f t="shared" si="32"/>
        <v xml:space="preserve">  </v>
      </c>
      <c r="AL103" s="67" t="str">
        <f t="shared" si="32"/>
        <v xml:space="preserve">  </v>
      </c>
      <c r="AM103" s="67" t="str">
        <f t="shared" si="32"/>
        <v xml:space="preserve">  </v>
      </c>
      <c r="AN103" s="67" t="str">
        <f t="shared" si="32"/>
        <v xml:space="preserve">  </v>
      </c>
      <c r="AO103" s="67" t="str">
        <f t="shared" si="32"/>
        <v xml:space="preserve">  </v>
      </c>
      <c r="AP103" s="67" t="str">
        <f t="shared" si="32"/>
        <v xml:space="preserve">  </v>
      </c>
      <c r="AQ103" s="67" t="str">
        <f t="shared" si="32"/>
        <v xml:space="preserve">  </v>
      </c>
      <c r="AR103" s="67" t="str">
        <f t="shared" si="32"/>
        <v xml:space="preserve">  </v>
      </c>
      <c r="AS103" s="67" t="str">
        <f t="shared" si="32"/>
        <v xml:space="preserve">  </v>
      </c>
      <c r="AT103" s="67" t="str">
        <f t="shared" si="32"/>
        <v xml:space="preserve">  </v>
      </c>
      <c r="AU103" s="67" t="str">
        <f t="shared" si="32"/>
        <v xml:space="preserve">  </v>
      </c>
      <c r="AV103" s="67" t="str">
        <f t="shared" si="32"/>
        <v xml:space="preserve">  </v>
      </c>
      <c r="AW103" s="67" t="str">
        <f t="shared" si="32"/>
        <v xml:space="preserve">  </v>
      </c>
      <c r="AX103" s="67" t="str">
        <f t="shared" si="32"/>
        <v xml:space="preserve">  </v>
      </c>
      <c r="AY103" s="67" t="str">
        <f t="shared" si="32"/>
        <v xml:space="preserve">  </v>
      </c>
      <c r="AZ103" s="67" t="str">
        <f t="shared" si="32"/>
        <v xml:space="preserve">  </v>
      </c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N103" s="247">
        <f t="shared" si="27"/>
        <v>0</v>
      </c>
      <c r="BO103" s="248">
        <f t="shared" si="28"/>
        <v>0</v>
      </c>
      <c r="BP103" s="249">
        <f t="shared" si="29"/>
        <v>0</v>
      </c>
      <c r="BQ103" s="353"/>
      <c r="BR103" s="353"/>
      <c r="BS103" s="252">
        <f t="shared" si="30"/>
        <v>0</v>
      </c>
      <c r="BT103" s="253" t="str">
        <f t="shared" si="25"/>
        <v>ปรับปรุง</v>
      </c>
      <c r="BU103" s="254">
        <f t="shared" si="31"/>
        <v>3</v>
      </c>
    </row>
    <row r="104" spans="1:73" ht="14.25" customHeight="1">
      <c r="A104" s="36">
        <f t="shared" si="22"/>
        <v>9</v>
      </c>
      <c r="B104" s="127" t="str">
        <f t="shared" si="22"/>
        <v>เด็กหญิงจันทร์จิรา     เตือประโคน</v>
      </c>
      <c r="C104" s="67" t="str">
        <f t="shared" si="32"/>
        <v xml:space="preserve">  </v>
      </c>
      <c r="D104" s="67" t="str">
        <f t="shared" si="32"/>
        <v xml:space="preserve">  </v>
      </c>
      <c r="E104" s="67" t="str">
        <f t="shared" si="32"/>
        <v xml:space="preserve">  </v>
      </c>
      <c r="F104" s="67" t="str">
        <f t="shared" si="32"/>
        <v xml:space="preserve">  </v>
      </c>
      <c r="G104" s="67" t="str">
        <f t="shared" si="32"/>
        <v xml:space="preserve">  </v>
      </c>
      <c r="H104" s="67" t="str">
        <f t="shared" si="32"/>
        <v xml:space="preserve">  </v>
      </c>
      <c r="I104" s="67" t="str">
        <f t="shared" si="32"/>
        <v xml:space="preserve">  </v>
      </c>
      <c r="J104" s="67" t="str">
        <f t="shared" si="32"/>
        <v xml:space="preserve">  </v>
      </c>
      <c r="K104" s="67" t="str">
        <f t="shared" si="32"/>
        <v xml:space="preserve">  </v>
      </c>
      <c r="L104" s="67" t="str">
        <f t="shared" si="32"/>
        <v xml:space="preserve">  </v>
      </c>
      <c r="M104" s="67" t="str">
        <f t="shared" si="32"/>
        <v xml:space="preserve">  </v>
      </c>
      <c r="N104" s="67" t="str">
        <f t="shared" si="32"/>
        <v xml:space="preserve">  </v>
      </c>
      <c r="O104" s="67" t="str">
        <f t="shared" si="32"/>
        <v xml:space="preserve">  </v>
      </c>
      <c r="P104" s="67" t="str">
        <f t="shared" si="32"/>
        <v xml:space="preserve">  </v>
      </c>
      <c r="Q104" s="67" t="str">
        <f t="shared" si="32"/>
        <v xml:space="preserve">  </v>
      </c>
      <c r="R104" s="67" t="str">
        <f t="shared" si="32"/>
        <v xml:space="preserve">  </v>
      </c>
      <c r="S104" s="67" t="str">
        <f t="shared" si="32"/>
        <v xml:space="preserve">  </v>
      </c>
      <c r="T104" s="67" t="str">
        <f t="shared" si="32"/>
        <v xml:space="preserve">  </v>
      </c>
      <c r="U104" s="67" t="str">
        <f t="shared" si="32"/>
        <v xml:space="preserve">  </v>
      </c>
      <c r="V104" s="67" t="str">
        <f t="shared" si="32"/>
        <v xml:space="preserve">  </v>
      </c>
      <c r="W104" s="67" t="str">
        <f t="shared" si="32"/>
        <v xml:space="preserve">  </v>
      </c>
      <c r="X104" s="67" t="str">
        <f t="shared" si="32"/>
        <v xml:space="preserve">  </v>
      </c>
      <c r="Y104" s="67" t="str">
        <f t="shared" si="32"/>
        <v xml:space="preserve">  </v>
      </c>
      <c r="Z104" s="67" t="str">
        <f t="shared" si="32"/>
        <v xml:space="preserve">  </v>
      </c>
      <c r="AA104" s="67" t="str">
        <f t="shared" si="32"/>
        <v xml:space="preserve">  </v>
      </c>
      <c r="AB104" s="67" t="str">
        <f t="shared" si="32"/>
        <v xml:space="preserve">  </v>
      </c>
      <c r="AC104" s="67" t="str">
        <f t="shared" si="32"/>
        <v xml:space="preserve">  </v>
      </c>
      <c r="AD104" s="67" t="str">
        <f t="shared" si="32"/>
        <v xml:space="preserve">  </v>
      </c>
      <c r="AE104" s="67" t="str">
        <f t="shared" si="32"/>
        <v xml:space="preserve">  </v>
      </c>
      <c r="AF104" s="67" t="str">
        <f t="shared" si="32"/>
        <v xml:space="preserve">  </v>
      </c>
      <c r="AG104" s="67" t="str">
        <f t="shared" si="32"/>
        <v xml:space="preserve">  </v>
      </c>
      <c r="AH104" s="67" t="str">
        <f t="shared" si="32"/>
        <v xml:space="preserve">  </v>
      </c>
      <c r="AI104" s="67" t="str">
        <f t="shared" si="32"/>
        <v xml:space="preserve">  </v>
      </c>
      <c r="AJ104" s="67" t="str">
        <f t="shared" si="32"/>
        <v xml:space="preserve">  </v>
      </c>
      <c r="AK104" s="67" t="str">
        <f t="shared" si="32"/>
        <v xml:space="preserve">  </v>
      </c>
      <c r="AL104" s="67" t="str">
        <f t="shared" si="32"/>
        <v xml:space="preserve">  </v>
      </c>
      <c r="AM104" s="67" t="str">
        <f t="shared" si="32"/>
        <v xml:space="preserve">  </v>
      </c>
      <c r="AN104" s="67" t="str">
        <f t="shared" si="32"/>
        <v xml:space="preserve">  </v>
      </c>
      <c r="AO104" s="67" t="str">
        <f t="shared" si="32"/>
        <v xml:space="preserve">  </v>
      </c>
      <c r="AP104" s="67" t="str">
        <f t="shared" si="32"/>
        <v xml:space="preserve">  </v>
      </c>
      <c r="AQ104" s="67" t="str">
        <f t="shared" si="32"/>
        <v xml:space="preserve">  </v>
      </c>
      <c r="AR104" s="67" t="str">
        <f t="shared" si="32"/>
        <v xml:space="preserve">  </v>
      </c>
      <c r="AS104" s="67" t="str">
        <f t="shared" si="32"/>
        <v xml:space="preserve">  </v>
      </c>
      <c r="AT104" s="67" t="str">
        <f t="shared" si="32"/>
        <v xml:space="preserve">  </v>
      </c>
      <c r="AU104" s="67" t="str">
        <f t="shared" si="32"/>
        <v xml:space="preserve">  </v>
      </c>
      <c r="AV104" s="67" t="str">
        <f t="shared" si="32"/>
        <v xml:space="preserve">  </v>
      </c>
      <c r="AW104" s="67" t="str">
        <f t="shared" si="32"/>
        <v xml:space="preserve">  </v>
      </c>
      <c r="AX104" s="67" t="str">
        <f t="shared" si="32"/>
        <v xml:space="preserve">  </v>
      </c>
      <c r="AY104" s="67" t="str">
        <f t="shared" si="32"/>
        <v xml:space="preserve">  </v>
      </c>
      <c r="AZ104" s="67" t="str">
        <f t="shared" si="32"/>
        <v xml:space="preserve">  </v>
      </c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N104" s="247">
        <f t="shared" si="27"/>
        <v>0</v>
      </c>
      <c r="BO104" s="248">
        <f t="shared" si="28"/>
        <v>0</v>
      </c>
      <c r="BP104" s="249">
        <f t="shared" si="29"/>
        <v>0</v>
      </c>
      <c r="BQ104" s="353"/>
      <c r="BR104" s="353"/>
      <c r="BS104" s="252">
        <f t="shared" si="30"/>
        <v>0</v>
      </c>
      <c r="BT104" s="253" t="str">
        <f t="shared" si="25"/>
        <v>ปรับปรุง</v>
      </c>
      <c r="BU104" s="254">
        <f t="shared" si="31"/>
        <v>3</v>
      </c>
    </row>
    <row r="105" spans="1:73" ht="14.25" customHeight="1">
      <c r="A105" s="36">
        <f t="shared" si="22"/>
        <v>10</v>
      </c>
      <c r="B105" s="127" t="str">
        <f t="shared" si="22"/>
        <v>เด็กหญิงอริสา    ศรีสด</v>
      </c>
      <c r="C105" s="67" t="str">
        <f t="shared" si="32"/>
        <v xml:space="preserve">  </v>
      </c>
      <c r="D105" s="67" t="str">
        <f t="shared" si="32"/>
        <v xml:space="preserve">  </v>
      </c>
      <c r="E105" s="67" t="str">
        <f t="shared" si="32"/>
        <v xml:space="preserve">  </v>
      </c>
      <c r="F105" s="67" t="str">
        <f t="shared" si="32"/>
        <v xml:space="preserve">  </v>
      </c>
      <c r="G105" s="67" t="str">
        <f t="shared" si="32"/>
        <v xml:space="preserve">  </v>
      </c>
      <c r="H105" s="67" t="str">
        <f t="shared" si="32"/>
        <v xml:space="preserve">  </v>
      </c>
      <c r="I105" s="67" t="str">
        <f t="shared" si="32"/>
        <v xml:space="preserve">  </v>
      </c>
      <c r="J105" s="67" t="str">
        <f t="shared" si="32"/>
        <v xml:space="preserve">  </v>
      </c>
      <c r="K105" s="67" t="str">
        <f t="shared" si="32"/>
        <v xml:space="preserve">  </v>
      </c>
      <c r="L105" s="67" t="str">
        <f t="shared" si="32"/>
        <v xml:space="preserve">  </v>
      </c>
      <c r="M105" s="67" t="str">
        <f t="shared" si="32"/>
        <v xml:space="preserve">  </v>
      </c>
      <c r="N105" s="67" t="str">
        <f t="shared" si="32"/>
        <v xml:space="preserve">  </v>
      </c>
      <c r="O105" s="67" t="str">
        <f t="shared" si="32"/>
        <v xml:space="preserve">  </v>
      </c>
      <c r="P105" s="67" t="str">
        <f t="shared" si="32"/>
        <v xml:space="preserve">  </v>
      </c>
      <c r="Q105" s="67" t="str">
        <f t="shared" si="32"/>
        <v xml:space="preserve">  </v>
      </c>
      <c r="R105" s="67" t="str">
        <f t="shared" si="32"/>
        <v xml:space="preserve">  </v>
      </c>
      <c r="S105" s="67" t="str">
        <f t="shared" si="32"/>
        <v xml:space="preserve">  </v>
      </c>
      <c r="T105" s="67" t="str">
        <f t="shared" si="32"/>
        <v xml:space="preserve">  </v>
      </c>
      <c r="U105" s="67" t="str">
        <f t="shared" si="32"/>
        <v xml:space="preserve">  </v>
      </c>
      <c r="V105" s="67" t="str">
        <f t="shared" si="32"/>
        <v xml:space="preserve">  </v>
      </c>
      <c r="W105" s="67" t="str">
        <f t="shared" si="32"/>
        <v xml:space="preserve">  </v>
      </c>
      <c r="X105" s="67" t="str">
        <f t="shared" si="32"/>
        <v xml:space="preserve">  </v>
      </c>
      <c r="Y105" s="67" t="str">
        <f t="shared" si="32"/>
        <v xml:space="preserve">  </v>
      </c>
      <c r="Z105" s="67" t="str">
        <f t="shared" si="32"/>
        <v xml:space="preserve">  </v>
      </c>
      <c r="AA105" s="67" t="str">
        <f t="shared" si="32"/>
        <v xml:space="preserve">  </v>
      </c>
      <c r="AB105" s="67" t="str">
        <f t="shared" si="32"/>
        <v xml:space="preserve">  </v>
      </c>
      <c r="AC105" s="67" t="str">
        <f t="shared" si="32"/>
        <v xml:space="preserve">  </v>
      </c>
      <c r="AD105" s="67" t="str">
        <f t="shared" si="32"/>
        <v xml:space="preserve">  </v>
      </c>
      <c r="AE105" s="67" t="str">
        <f t="shared" si="32"/>
        <v xml:space="preserve">  </v>
      </c>
      <c r="AF105" s="67" t="str">
        <f t="shared" si="32"/>
        <v xml:space="preserve">  </v>
      </c>
      <c r="AG105" s="67" t="str">
        <f t="shared" si="32"/>
        <v xml:space="preserve">  </v>
      </c>
      <c r="AH105" s="67" t="str">
        <f t="shared" si="32"/>
        <v xml:space="preserve">  </v>
      </c>
      <c r="AI105" s="67" t="str">
        <f t="shared" si="32"/>
        <v xml:space="preserve">  </v>
      </c>
      <c r="AJ105" s="67" t="str">
        <f t="shared" si="32"/>
        <v xml:space="preserve">  </v>
      </c>
      <c r="AK105" s="67" t="str">
        <f t="shared" si="32"/>
        <v xml:space="preserve">  </v>
      </c>
      <c r="AL105" s="67" t="str">
        <f t="shared" si="32"/>
        <v xml:space="preserve">  </v>
      </c>
      <c r="AM105" s="67" t="str">
        <f t="shared" si="32"/>
        <v xml:space="preserve">  </v>
      </c>
      <c r="AN105" s="67" t="str">
        <f t="shared" si="32"/>
        <v xml:space="preserve">  </v>
      </c>
      <c r="AO105" s="67" t="str">
        <f t="shared" si="32"/>
        <v xml:space="preserve">  </v>
      </c>
      <c r="AP105" s="67" t="str">
        <f t="shared" si="32"/>
        <v xml:space="preserve">  </v>
      </c>
      <c r="AQ105" s="67" t="str">
        <f t="shared" si="32"/>
        <v xml:space="preserve">  </v>
      </c>
      <c r="AR105" s="67" t="str">
        <f t="shared" si="32"/>
        <v xml:space="preserve">  </v>
      </c>
      <c r="AS105" s="67" t="str">
        <f t="shared" si="32"/>
        <v xml:space="preserve">  </v>
      </c>
      <c r="AT105" s="67" t="str">
        <f t="shared" si="32"/>
        <v xml:space="preserve">  </v>
      </c>
      <c r="AU105" s="67" t="str">
        <f t="shared" si="32"/>
        <v xml:space="preserve">  </v>
      </c>
      <c r="AV105" s="67" t="str">
        <f t="shared" si="32"/>
        <v xml:space="preserve">  </v>
      </c>
      <c r="AW105" s="67" t="str">
        <f t="shared" si="32"/>
        <v xml:space="preserve">  </v>
      </c>
      <c r="AX105" s="67" t="str">
        <f t="shared" si="32"/>
        <v xml:space="preserve">  </v>
      </c>
      <c r="AY105" s="67" t="str">
        <f t="shared" si="32"/>
        <v xml:space="preserve">  </v>
      </c>
      <c r="AZ105" s="67" t="str">
        <f t="shared" si="32"/>
        <v xml:space="preserve">  </v>
      </c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N105" s="247">
        <f t="shared" si="27"/>
        <v>0</v>
      </c>
      <c r="BO105" s="248">
        <f t="shared" si="28"/>
        <v>0</v>
      </c>
      <c r="BP105" s="249">
        <f t="shared" si="29"/>
        <v>0</v>
      </c>
      <c r="BQ105" s="353"/>
      <c r="BR105" s="353"/>
      <c r="BS105" s="252">
        <f t="shared" si="30"/>
        <v>0</v>
      </c>
      <c r="BT105" s="253" t="str">
        <f t="shared" si="25"/>
        <v>ปรับปรุง</v>
      </c>
      <c r="BU105" s="254">
        <f t="shared" si="31"/>
        <v>3</v>
      </c>
    </row>
    <row r="106" spans="1:73" ht="14.25" customHeight="1">
      <c r="A106" s="36">
        <f t="shared" si="22"/>
        <v>11</v>
      </c>
      <c r="B106" s="127" t="str">
        <f t="shared" si="22"/>
        <v>เด็กหญิงสุวรรวิสา   ราชกระโทก</v>
      </c>
      <c r="C106" s="67" t="str">
        <f t="shared" si="32"/>
        <v xml:space="preserve">  </v>
      </c>
      <c r="D106" s="67" t="str">
        <f t="shared" si="32"/>
        <v xml:space="preserve">  </v>
      </c>
      <c r="E106" s="67" t="str">
        <f t="shared" si="32"/>
        <v xml:space="preserve">  </v>
      </c>
      <c r="F106" s="67" t="str">
        <f t="shared" si="32"/>
        <v xml:space="preserve">  </v>
      </c>
      <c r="G106" s="67" t="str">
        <f t="shared" si="32"/>
        <v xml:space="preserve">  </v>
      </c>
      <c r="H106" s="67" t="str">
        <f t="shared" si="32"/>
        <v xml:space="preserve">  </v>
      </c>
      <c r="I106" s="67" t="str">
        <f t="shared" si="32"/>
        <v xml:space="preserve">  </v>
      </c>
      <c r="J106" s="67" t="str">
        <f t="shared" si="32"/>
        <v xml:space="preserve">  </v>
      </c>
      <c r="K106" s="67" t="str">
        <f t="shared" si="32"/>
        <v xml:space="preserve">  </v>
      </c>
      <c r="L106" s="67" t="str">
        <f t="shared" si="32"/>
        <v xml:space="preserve">  </v>
      </c>
      <c r="M106" s="67" t="str">
        <f t="shared" si="32"/>
        <v xml:space="preserve">  </v>
      </c>
      <c r="N106" s="67" t="str">
        <f t="shared" si="32"/>
        <v xml:space="preserve">  </v>
      </c>
      <c r="O106" s="67" t="str">
        <f t="shared" ref="C106:AZ111" si="33">IF(O19&lt;=0,"  ",IF(O19=O$7,O$6,0))</f>
        <v xml:space="preserve">  </v>
      </c>
      <c r="P106" s="67" t="str">
        <f t="shared" si="33"/>
        <v xml:space="preserve">  </v>
      </c>
      <c r="Q106" s="67" t="str">
        <f t="shared" si="33"/>
        <v xml:space="preserve">  </v>
      </c>
      <c r="R106" s="67" t="str">
        <f t="shared" si="33"/>
        <v xml:space="preserve">  </v>
      </c>
      <c r="S106" s="67" t="str">
        <f t="shared" si="33"/>
        <v xml:space="preserve">  </v>
      </c>
      <c r="T106" s="67" t="str">
        <f t="shared" si="33"/>
        <v xml:space="preserve">  </v>
      </c>
      <c r="U106" s="67" t="str">
        <f t="shared" si="33"/>
        <v xml:space="preserve">  </v>
      </c>
      <c r="V106" s="67" t="str">
        <f t="shared" si="33"/>
        <v xml:space="preserve">  </v>
      </c>
      <c r="W106" s="67" t="str">
        <f t="shared" si="33"/>
        <v xml:space="preserve">  </v>
      </c>
      <c r="X106" s="67" t="str">
        <f t="shared" si="33"/>
        <v xml:space="preserve">  </v>
      </c>
      <c r="Y106" s="67" t="str">
        <f t="shared" si="33"/>
        <v xml:space="preserve">  </v>
      </c>
      <c r="Z106" s="67" t="str">
        <f t="shared" si="33"/>
        <v xml:space="preserve">  </v>
      </c>
      <c r="AA106" s="67" t="str">
        <f t="shared" si="33"/>
        <v xml:space="preserve">  </v>
      </c>
      <c r="AB106" s="67" t="str">
        <f t="shared" si="33"/>
        <v xml:space="preserve">  </v>
      </c>
      <c r="AC106" s="67" t="str">
        <f t="shared" si="33"/>
        <v xml:space="preserve">  </v>
      </c>
      <c r="AD106" s="67" t="str">
        <f t="shared" si="33"/>
        <v xml:space="preserve">  </v>
      </c>
      <c r="AE106" s="67" t="str">
        <f t="shared" si="33"/>
        <v xml:space="preserve">  </v>
      </c>
      <c r="AF106" s="67" t="str">
        <f t="shared" si="33"/>
        <v xml:space="preserve">  </v>
      </c>
      <c r="AG106" s="67" t="str">
        <f t="shared" si="33"/>
        <v xml:space="preserve">  </v>
      </c>
      <c r="AH106" s="67" t="str">
        <f t="shared" si="33"/>
        <v xml:space="preserve">  </v>
      </c>
      <c r="AI106" s="67" t="str">
        <f t="shared" si="33"/>
        <v xml:space="preserve">  </v>
      </c>
      <c r="AJ106" s="67" t="str">
        <f t="shared" si="33"/>
        <v xml:space="preserve">  </v>
      </c>
      <c r="AK106" s="67" t="str">
        <f t="shared" si="33"/>
        <v xml:space="preserve">  </v>
      </c>
      <c r="AL106" s="67" t="str">
        <f t="shared" si="33"/>
        <v xml:space="preserve">  </v>
      </c>
      <c r="AM106" s="67" t="str">
        <f t="shared" si="33"/>
        <v xml:space="preserve">  </v>
      </c>
      <c r="AN106" s="67" t="str">
        <f t="shared" si="33"/>
        <v xml:space="preserve">  </v>
      </c>
      <c r="AO106" s="67" t="str">
        <f t="shared" si="33"/>
        <v xml:space="preserve">  </v>
      </c>
      <c r="AP106" s="67" t="str">
        <f t="shared" si="33"/>
        <v xml:space="preserve">  </v>
      </c>
      <c r="AQ106" s="67" t="str">
        <f t="shared" si="33"/>
        <v xml:space="preserve">  </v>
      </c>
      <c r="AR106" s="67" t="str">
        <f t="shared" si="33"/>
        <v xml:space="preserve">  </v>
      </c>
      <c r="AS106" s="67" t="str">
        <f t="shared" si="33"/>
        <v xml:space="preserve">  </v>
      </c>
      <c r="AT106" s="67" t="str">
        <f t="shared" si="33"/>
        <v xml:space="preserve">  </v>
      </c>
      <c r="AU106" s="67" t="str">
        <f t="shared" si="33"/>
        <v xml:space="preserve">  </v>
      </c>
      <c r="AV106" s="67" t="str">
        <f t="shared" si="33"/>
        <v xml:space="preserve">  </v>
      </c>
      <c r="AW106" s="67" t="str">
        <f t="shared" si="33"/>
        <v xml:space="preserve">  </v>
      </c>
      <c r="AX106" s="67" t="str">
        <f t="shared" si="33"/>
        <v xml:space="preserve">  </v>
      </c>
      <c r="AY106" s="67" t="str">
        <f t="shared" si="33"/>
        <v xml:space="preserve">  </v>
      </c>
      <c r="AZ106" s="67" t="str">
        <f t="shared" si="33"/>
        <v xml:space="preserve">  </v>
      </c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N106" s="247">
        <f t="shared" si="27"/>
        <v>0</v>
      </c>
      <c r="BO106" s="248">
        <f t="shared" si="28"/>
        <v>0</v>
      </c>
      <c r="BP106" s="249">
        <f t="shared" si="29"/>
        <v>0</v>
      </c>
      <c r="BQ106" s="353"/>
      <c r="BR106" s="353"/>
      <c r="BS106" s="252">
        <f t="shared" si="30"/>
        <v>0</v>
      </c>
      <c r="BT106" s="253" t="str">
        <f t="shared" si="25"/>
        <v>ปรับปรุง</v>
      </c>
      <c r="BU106" s="254">
        <f t="shared" si="31"/>
        <v>3</v>
      </c>
    </row>
    <row r="107" spans="1:73" ht="14.25" customHeight="1">
      <c r="A107" s="36">
        <f t="shared" si="22"/>
        <v>12</v>
      </c>
      <c r="B107" s="127" t="str">
        <f t="shared" si="22"/>
        <v xml:space="preserve">  </v>
      </c>
      <c r="C107" s="67" t="str">
        <f t="shared" si="33"/>
        <v xml:space="preserve">  </v>
      </c>
      <c r="D107" s="67" t="str">
        <f t="shared" si="33"/>
        <v xml:space="preserve">  </v>
      </c>
      <c r="E107" s="67" t="str">
        <f t="shared" si="33"/>
        <v xml:space="preserve">  </v>
      </c>
      <c r="F107" s="67" t="str">
        <f t="shared" si="33"/>
        <v xml:space="preserve">  </v>
      </c>
      <c r="G107" s="67" t="str">
        <f t="shared" si="33"/>
        <v xml:space="preserve">  </v>
      </c>
      <c r="H107" s="67" t="str">
        <f t="shared" si="33"/>
        <v xml:space="preserve">  </v>
      </c>
      <c r="I107" s="67" t="str">
        <f t="shared" si="33"/>
        <v xml:space="preserve">  </v>
      </c>
      <c r="J107" s="67" t="str">
        <f t="shared" si="33"/>
        <v xml:space="preserve">  </v>
      </c>
      <c r="K107" s="67" t="str">
        <f t="shared" si="33"/>
        <v xml:space="preserve">  </v>
      </c>
      <c r="L107" s="67" t="str">
        <f t="shared" si="33"/>
        <v xml:space="preserve">  </v>
      </c>
      <c r="M107" s="67" t="str">
        <f t="shared" si="33"/>
        <v xml:space="preserve">  </v>
      </c>
      <c r="N107" s="67" t="str">
        <f t="shared" si="33"/>
        <v xml:space="preserve">  </v>
      </c>
      <c r="O107" s="67" t="str">
        <f t="shared" si="33"/>
        <v xml:space="preserve">  </v>
      </c>
      <c r="P107" s="67" t="str">
        <f t="shared" si="33"/>
        <v xml:space="preserve">  </v>
      </c>
      <c r="Q107" s="67" t="str">
        <f t="shared" si="33"/>
        <v xml:space="preserve">  </v>
      </c>
      <c r="R107" s="67" t="str">
        <f t="shared" si="33"/>
        <v xml:space="preserve">  </v>
      </c>
      <c r="S107" s="67" t="str">
        <f t="shared" si="33"/>
        <v xml:space="preserve">  </v>
      </c>
      <c r="T107" s="67" t="str">
        <f t="shared" si="33"/>
        <v xml:space="preserve">  </v>
      </c>
      <c r="U107" s="67" t="str">
        <f t="shared" si="33"/>
        <v xml:space="preserve">  </v>
      </c>
      <c r="V107" s="67" t="str">
        <f t="shared" si="33"/>
        <v xml:space="preserve">  </v>
      </c>
      <c r="W107" s="67" t="str">
        <f t="shared" si="33"/>
        <v xml:space="preserve">  </v>
      </c>
      <c r="X107" s="67" t="str">
        <f t="shared" si="33"/>
        <v xml:space="preserve">  </v>
      </c>
      <c r="Y107" s="67" t="str">
        <f t="shared" si="33"/>
        <v xml:space="preserve">  </v>
      </c>
      <c r="Z107" s="67" t="str">
        <f t="shared" si="33"/>
        <v xml:space="preserve">  </v>
      </c>
      <c r="AA107" s="67" t="str">
        <f t="shared" si="33"/>
        <v xml:space="preserve">  </v>
      </c>
      <c r="AB107" s="67" t="str">
        <f t="shared" si="33"/>
        <v xml:space="preserve">  </v>
      </c>
      <c r="AC107" s="67" t="str">
        <f t="shared" si="33"/>
        <v xml:space="preserve">  </v>
      </c>
      <c r="AD107" s="67" t="str">
        <f t="shared" si="33"/>
        <v xml:space="preserve">  </v>
      </c>
      <c r="AE107" s="67" t="str">
        <f t="shared" si="33"/>
        <v xml:space="preserve">  </v>
      </c>
      <c r="AF107" s="67" t="str">
        <f t="shared" si="33"/>
        <v xml:space="preserve">  </v>
      </c>
      <c r="AG107" s="67" t="str">
        <f t="shared" si="33"/>
        <v xml:space="preserve">  </v>
      </c>
      <c r="AH107" s="67" t="str">
        <f t="shared" si="33"/>
        <v xml:space="preserve">  </v>
      </c>
      <c r="AI107" s="67" t="str">
        <f t="shared" si="33"/>
        <v xml:space="preserve">  </v>
      </c>
      <c r="AJ107" s="67" t="str">
        <f t="shared" si="33"/>
        <v xml:space="preserve">  </v>
      </c>
      <c r="AK107" s="67" t="str">
        <f t="shared" si="33"/>
        <v xml:space="preserve">  </v>
      </c>
      <c r="AL107" s="67" t="str">
        <f t="shared" si="33"/>
        <v xml:space="preserve">  </v>
      </c>
      <c r="AM107" s="67" t="str">
        <f t="shared" si="33"/>
        <v xml:space="preserve">  </v>
      </c>
      <c r="AN107" s="67" t="str">
        <f t="shared" si="33"/>
        <v xml:space="preserve">  </v>
      </c>
      <c r="AO107" s="67" t="str">
        <f t="shared" si="33"/>
        <v xml:space="preserve">  </v>
      </c>
      <c r="AP107" s="67" t="str">
        <f t="shared" si="33"/>
        <v xml:space="preserve">  </v>
      </c>
      <c r="AQ107" s="67" t="str">
        <f t="shared" si="33"/>
        <v xml:space="preserve">  </v>
      </c>
      <c r="AR107" s="67" t="str">
        <f t="shared" si="33"/>
        <v xml:space="preserve">  </v>
      </c>
      <c r="AS107" s="67" t="str">
        <f t="shared" si="33"/>
        <v xml:space="preserve">  </v>
      </c>
      <c r="AT107" s="67" t="str">
        <f t="shared" si="33"/>
        <v xml:space="preserve">  </v>
      </c>
      <c r="AU107" s="67" t="str">
        <f t="shared" si="33"/>
        <v xml:space="preserve">  </v>
      </c>
      <c r="AV107" s="67" t="str">
        <f t="shared" si="33"/>
        <v xml:space="preserve">  </v>
      </c>
      <c r="AW107" s="67" t="str">
        <f t="shared" si="33"/>
        <v xml:space="preserve">  </v>
      </c>
      <c r="AX107" s="67" t="str">
        <f t="shared" si="33"/>
        <v xml:space="preserve">  </v>
      </c>
      <c r="AY107" s="67" t="str">
        <f t="shared" si="33"/>
        <v xml:space="preserve">  </v>
      </c>
      <c r="AZ107" s="67" t="str">
        <f t="shared" si="33"/>
        <v xml:space="preserve">  </v>
      </c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N107" s="247">
        <f t="shared" si="27"/>
        <v>0</v>
      </c>
      <c r="BO107" s="248">
        <f t="shared" si="28"/>
        <v>0</v>
      </c>
      <c r="BP107" s="249">
        <f t="shared" si="29"/>
        <v>0</v>
      </c>
      <c r="BQ107" s="353"/>
      <c r="BR107" s="353"/>
      <c r="BS107" s="252">
        <f t="shared" si="30"/>
        <v>0</v>
      </c>
      <c r="BT107" s="253" t="str">
        <f t="shared" si="25"/>
        <v>ปรับปรุง</v>
      </c>
      <c r="BU107" s="254">
        <f t="shared" si="31"/>
        <v>3</v>
      </c>
    </row>
    <row r="108" spans="1:73" ht="14.25" customHeight="1">
      <c r="A108" s="36">
        <f t="shared" si="22"/>
        <v>13</v>
      </c>
      <c r="B108" s="127" t="str">
        <f t="shared" si="22"/>
        <v xml:space="preserve">  </v>
      </c>
      <c r="C108" s="67" t="str">
        <f t="shared" si="33"/>
        <v xml:space="preserve">  </v>
      </c>
      <c r="D108" s="67" t="str">
        <f t="shared" si="33"/>
        <v xml:space="preserve">  </v>
      </c>
      <c r="E108" s="67" t="str">
        <f t="shared" si="33"/>
        <v xml:space="preserve">  </v>
      </c>
      <c r="F108" s="67" t="str">
        <f t="shared" si="33"/>
        <v xml:space="preserve">  </v>
      </c>
      <c r="G108" s="67" t="str">
        <f t="shared" si="33"/>
        <v xml:space="preserve">  </v>
      </c>
      <c r="H108" s="67" t="str">
        <f t="shared" si="33"/>
        <v xml:space="preserve">  </v>
      </c>
      <c r="I108" s="67" t="str">
        <f t="shared" si="33"/>
        <v xml:space="preserve">  </v>
      </c>
      <c r="J108" s="67" t="str">
        <f t="shared" si="33"/>
        <v xml:space="preserve">  </v>
      </c>
      <c r="K108" s="67" t="str">
        <f t="shared" si="33"/>
        <v xml:space="preserve">  </v>
      </c>
      <c r="L108" s="67" t="str">
        <f t="shared" si="33"/>
        <v xml:space="preserve">  </v>
      </c>
      <c r="M108" s="67" t="str">
        <f t="shared" si="33"/>
        <v xml:space="preserve">  </v>
      </c>
      <c r="N108" s="67" t="str">
        <f t="shared" si="33"/>
        <v xml:space="preserve">  </v>
      </c>
      <c r="O108" s="67" t="str">
        <f t="shared" si="33"/>
        <v xml:space="preserve">  </v>
      </c>
      <c r="P108" s="67" t="str">
        <f t="shared" si="33"/>
        <v xml:space="preserve">  </v>
      </c>
      <c r="Q108" s="67" t="str">
        <f t="shared" si="33"/>
        <v xml:space="preserve">  </v>
      </c>
      <c r="R108" s="67" t="str">
        <f t="shared" si="33"/>
        <v xml:space="preserve">  </v>
      </c>
      <c r="S108" s="67" t="str">
        <f t="shared" si="33"/>
        <v xml:space="preserve">  </v>
      </c>
      <c r="T108" s="67" t="str">
        <f t="shared" si="33"/>
        <v xml:space="preserve">  </v>
      </c>
      <c r="U108" s="67" t="str">
        <f t="shared" si="33"/>
        <v xml:space="preserve">  </v>
      </c>
      <c r="V108" s="67" t="str">
        <f t="shared" si="33"/>
        <v xml:space="preserve">  </v>
      </c>
      <c r="W108" s="67" t="str">
        <f t="shared" si="33"/>
        <v xml:space="preserve">  </v>
      </c>
      <c r="X108" s="67" t="str">
        <f t="shared" si="33"/>
        <v xml:space="preserve">  </v>
      </c>
      <c r="Y108" s="67" t="str">
        <f t="shared" si="33"/>
        <v xml:space="preserve">  </v>
      </c>
      <c r="Z108" s="67" t="str">
        <f t="shared" si="33"/>
        <v xml:space="preserve">  </v>
      </c>
      <c r="AA108" s="67" t="str">
        <f t="shared" si="33"/>
        <v xml:space="preserve">  </v>
      </c>
      <c r="AB108" s="67" t="str">
        <f t="shared" si="33"/>
        <v xml:space="preserve">  </v>
      </c>
      <c r="AC108" s="67" t="str">
        <f t="shared" si="33"/>
        <v xml:space="preserve">  </v>
      </c>
      <c r="AD108" s="67" t="str">
        <f t="shared" si="33"/>
        <v xml:space="preserve">  </v>
      </c>
      <c r="AE108" s="67" t="str">
        <f t="shared" si="33"/>
        <v xml:space="preserve">  </v>
      </c>
      <c r="AF108" s="67" t="str">
        <f t="shared" si="33"/>
        <v xml:space="preserve">  </v>
      </c>
      <c r="AG108" s="67" t="str">
        <f t="shared" si="33"/>
        <v xml:space="preserve">  </v>
      </c>
      <c r="AH108" s="67" t="str">
        <f t="shared" si="33"/>
        <v xml:space="preserve">  </v>
      </c>
      <c r="AI108" s="67" t="str">
        <f t="shared" si="33"/>
        <v xml:space="preserve">  </v>
      </c>
      <c r="AJ108" s="67" t="str">
        <f t="shared" si="33"/>
        <v xml:space="preserve">  </v>
      </c>
      <c r="AK108" s="67" t="str">
        <f t="shared" si="33"/>
        <v xml:space="preserve">  </v>
      </c>
      <c r="AL108" s="67" t="str">
        <f t="shared" si="33"/>
        <v xml:space="preserve">  </v>
      </c>
      <c r="AM108" s="67" t="str">
        <f t="shared" si="33"/>
        <v xml:space="preserve">  </v>
      </c>
      <c r="AN108" s="67" t="str">
        <f t="shared" si="33"/>
        <v xml:space="preserve">  </v>
      </c>
      <c r="AO108" s="67" t="str">
        <f t="shared" si="33"/>
        <v xml:space="preserve">  </v>
      </c>
      <c r="AP108" s="67" t="str">
        <f t="shared" si="33"/>
        <v xml:space="preserve">  </v>
      </c>
      <c r="AQ108" s="67" t="str">
        <f t="shared" si="33"/>
        <v xml:space="preserve">  </v>
      </c>
      <c r="AR108" s="67" t="str">
        <f t="shared" si="33"/>
        <v xml:space="preserve">  </v>
      </c>
      <c r="AS108" s="67" t="str">
        <f t="shared" si="33"/>
        <v xml:space="preserve">  </v>
      </c>
      <c r="AT108" s="67" t="str">
        <f t="shared" si="33"/>
        <v xml:space="preserve">  </v>
      </c>
      <c r="AU108" s="67" t="str">
        <f t="shared" si="33"/>
        <v xml:space="preserve">  </v>
      </c>
      <c r="AV108" s="67" t="str">
        <f t="shared" si="33"/>
        <v xml:space="preserve">  </v>
      </c>
      <c r="AW108" s="67" t="str">
        <f t="shared" si="33"/>
        <v xml:space="preserve">  </v>
      </c>
      <c r="AX108" s="67" t="str">
        <f t="shared" si="33"/>
        <v xml:space="preserve">  </v>
      </c>
      <c r="AY108" s="67" t="str">
        <f t="shared" si="33"/>
        <v xml:space="preserve">  </v>
      </c>
      <c r="AZ108" s="67" t="str">
        <f t="shared" si="33"/>
        <v xml:space="preserve">  </v>
      </c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N108" s="247">
        <f t="shared" si="27"/>
        <v>0</v>
      </c>
      <c r="BO108" s="248">
        <f t="shared" si="28"/>
        <v>0</v>
      </c>
      <c r="BP108" s="249">
        <f t="shared" si="29"/>
        <v>0</v>
      </c>
      <c r="BQ108" s="353"/>
      <c r="BR108" s="353"/>
      <c r="BS108" s="252">
        <f t="shared" si="30"/>
        <v>0</v>
      </c>
      <c r="BT108" s="253" t="str">
        <f t="shared" si="25"/>
        <v>ปรับปรุง</v>
      </c>
      <c r="BU108" s="254">
        <f t="shared" si="31"/>
        <v>3</v>
      </c>
    </row>
    <row r="109" spans="1:73" ht="14.25" customHeight="1">
      <c r="A109" s="36">
        <f t="shared" si="22"/>
        <v>14</v>
      </c>
      <c r="B109" s="127" t="str">
        <f t="shared" si="22"/>
        <v xml:space="preserve">  </v>
      </c>
      <c r="C109" s="67" t="str">
        <f t="shared" si="33"/>
        <v xml:space="preserve">  </v>
      </c>
      <c r="D109" s="67" t="str">
        <f t="shared" si="33"/>
        <v xml:space="preserve">  </v>
      </c>
      <c r="E109" s="67" t="str">
        <f t="shared" si="33"/>
        <v xml:space="preserve">  </v>
      </c>
      <c r="F109" s="67" t="str">
        <f t="shared" si="33"/>
        <v xml:space="preserve">  </v>
      </c>
      <c r="G109" s="67" t="str">
        <f t="shared" si="33"/>
        <v xml:space="preserve">  </v>
      </c>
      <c r="H109" s="67" t="str">
        <f t="shared" si="33"/>
        <v xml:space="preserve">  </v>
      </c>
      <c r="I109" s="67" t="str">
        <f t="shared" si="33"/>
        <v xml:space="preserve">  </v>
      </c>
      <c r="J109" s="67" t="str">
        <f t="shared" si="33"/>
        <v xml:space="preserve">  </v>
      </c>
      <c r="K109" s="67" t="str">
        <f t="shared" si="33"/>
        <v xml:space="preserve">  </v>
      </c>
      <c r="L109" s="67" t="str">
        <f t="shared" si="33"/>
        <v xml:space="preserve">  </v>
      </c>
      <c r="M109" s="67" t="str">
        <f t="shared" si="33"/>
        <v xml:space="preserve">  </v>
      </c>
      <c r="N109" s="67" t="str">
        <f t="shared" si="33"/>
        <v xml:space="preserve">  </v>
      </c>
      <c r="O109" s="67" t="str">
        <f t="shared" si="33"/>
        <v xml:space="preserve">  </v>
      </c>
      <c r="P109" s="67" t="str">
        <f t="shared" si="33"/>
        <v xml:space="preserve">  </v>
      </c>
      <c r="Q109" s="67" t="str">
        <f t="shared" si="33"/>
        <v xml:space="preserve">  </v>
      </c>
      <c r="R109" s="67" t="str">
        <f t="shared" si="33"/>
        <v xml:space="preserve">  </v>
      </c>
      <c r="S109" s="67" t="str">
        <f t="shared" si="33"/>
        <v xml:space="preserve">  </v>
      </c>
      <c r="T109" s="67" t="str">
        <f t="shared" si="33"/>
        <v xml:space="preserve">  </v>
      </c>
      <c r="U109" s="67" t="str">
        <f t="shared" si="33"/>
        <v xml:space="preserve">  </v>
      </c>
      <c r="V109" s="67" t="str">
        <f t="shared" si="33"/>
        <v xml:space="preserve">  </v>
      </c>
      <c r="W109" s="67" t="str">
        <f t="shared" si="33"/>
        <v xml:space="preserve">  </v>
      </c>
      <c r="X109" s="67" t="str">
        <f t="shared" si="33"/>
        <v xml:space="preserve">  </v>
      </c>
      <c r="Y109" s="67" t="str">
        <f t="shared" si="33"/>
        <v xml:space="preserve">  </v>
      </c>
      <c r="Z109" s="67" t="str">
        <f t="shared" si="33"/>
        <v xml:space="preserve">  </v>
      </c>
      <c r="AA109" s="67" t="str">
        <f t="shared" si="33"/>
        <v xml:space="preserve">  </v>
      </c>
      <c r="AB109" s="67" t="str">
        <f t="shared" si="33"/>
        <v xml:space="preserve">  </v>
      </c>
      <c r="AC109" s="67" t="str">
        <f t="shared" si="33"/>
        <v xml:space="preserve">  </v>
      </c>
      <c r="AD109" s="67" t="str">
        <f t="shared" si="33"/>
        <v xml:space="preserve">  </v>
      </c>
      <c r="AE109" s="67" t="str">
        <f t="shared" si="33"/>
        <v xml:space="preserve">  </v>
      </c>
      <c r="AF109" s="67" t="str">
        <f t="shared" si="33"/>
        <v xml:space="preserve">  </v>
      </c>
      <c r="AG109" s="67" t="str">
        <f t="shared" si="33"/>
        <v xml:space="preserve">  </v>
      </c>
      <c r="AH109" s="67" t="str">
        <f t="shared" si="33"/>
        <v xml:space="preserve">  </v>
      </c>
      <c r="AI109" s="67" t="str">
        <f t="shared" si="33"/>
        <v xml:space="preserve">  </v>
      </c>
      <c r="AJ109" s="67" t="str">
        <f t="shared" si="33"/>
        <v xml:space="preserve">  </v>
      </c>
      <c r="AK109" s="67" t="str">
        <f t="shared" si="33"/>
        <v xml:space="preserve">  </v>
      </c>
      <c r="AL109" s="67" t="str">
        <f t="shared" si="33"/>
        <v xml:space="preserve">  </v>
      </c>
      <c r="AM109" s="67" t="str">
        <f t="shared" si="33"/>
        <v xml:space="preserve">  </v>
      </c>
      <c r="AN109" s="67" t="str">
        <f t="shared" si="33"/>
        <v xml:space="preserve">  </v>
      </c>
      <c r="AO109" s="67" t="str">
        <f t="shared" si="33"/>
        <v xml:space="preserve">  </v>
      </c>
      <c r="AP109" s="67" t="str">
        <f t="shared" si="33"/>
        <v xml:space="preserve">  </v>
      </c>
      <c r="AQ109" s="67" t="str">
        <f t="shared" si="33"/>
        <v xml:space="preserve">  </v>
      </c>
      <c r="AR109" s="67" t="str">
        <f t="shared" si="33"/>
        <v xml:space="preserve">  </v>
      </c>
      <c r="AS109" s="67" t="str">
        <f t="shared" si="33"/>
        <v xml:space="preserve">  </v>
      </c>
      <c r="AT109" s="67" t="str">
        <f t="shared" si="33"/>
        <v xml:space="preserve">  </v>
      </c>
      <c r="AU109" s="67" t="str">
        <f t="shared" si="33"/>
        <v xml:space="preserve">  </v>
      </c>
      <c r="AV109" s="67" t="str">
        <f t="shared" si="33"/>
        <v xml:space="preserve">  </v>
      </c>
      <c r="AW109" s="67" t="str">
        <f t="shared" si="33"/>
        <v xml:space="preserve">  </v>
      </c>
      <c r="AX109" s="67" t="str">
        <f t="shared" si="33"/>
        <v xml:space="preserve">  </v>
      </c>
      <c r="AY109" s="67" t="str">
        <f t="shared" si="33"/>
        <v xml:space="preserve">  </v>
      </c>
      <c r="AZ109" s="67" t="str">
        <f t="shared" si="33"/>
        <v xml:space="preserve">  </v>
      </c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N109" s="247">
        <f t="shared" si="27"/>
        <v>0</v>
      </c>
      <c r="BO109" s="248">
        <f t="shared" si="28"/>
        <v>0</v>
      </c>
      <c r="BP109" s="249">
        <f t="shared" si="29"/>
        <v>0</v>
      </c>
      <c r="BQ109" s="353"/>
      <c r="BR109" s="353"/>
      <c r="BS109" s="252">
        <f t="shared" si="30"/>
        <v>0</v>
      </c>
      <c r="BT109" s="253" t="str">
        <f t="shared" si="25"/>
        <v>ปรับปรุง</v>
      </c>
      <c r="BU109" s="254">
        <f t="shared" si="31"/>
        <v>3</v>
      </c>
    </row>
    <row r="110" spans="1:73" ht="14.25" customHeight="1">
      <c r="A110" s="36">
        <f t="shared" si="22"/>
        <v>15</v>
      </c>
      <c r="B110" s="127" t="str">
        <f t="shared" si="22"/>
        <v xml:space="preserve">  </v>
      </c>
      <c r="C110" s="67" t="str">
        <f t="shared" si="33"/>
        <v xml:space="preserve">  </v>
      </c>
      <c r="D110" s="67" t="str">
        <f t="shared" si="33"/>
        <v xml:space="preserve">  </v>
      </c>
      <c r="E110" s="67" t="str">
        <f t="shared" si="33"/>
        <v xml:space="preserve">  </v>
      </c>
      <c r="F110" s="67" t="str">
        <f t="shared" si="33"/>
        <v xml:space="preserve">  </v>
      </c>
      <c r="G110" s="67" t="str">
        <f t="shared" si="33"/>
        <v xml:space="preserve">  </v>
      </c>
      <c r="H110" s="67" t="str">
        <f t="shared" si="33"/>
        <v xml:space="preserve">  </v>
      </c>
      <c r="I110" s="67" t="str">
        <f t="shared" si="33"/>
        <v xml:space="preserve">  </v>
      </c>
      <c r="J110" s="67" t="str">
        <f t="shared" si="33"/>
        <v xml:space="preserve">  </v>
      </c>
      <c r="K110" s="67" t="str">
        <f t="shared" si="33"/>
        <v xml:space="preserve">  </v>
      </c>
      <c r="L110" s="67" t="str">
        <f t="shared" si="33"/>
        <v xml:space="preserve">  </v>
      </c>
      <c r="M110" s="67" t="str">
        <f t="shared" si="33"/>
        <v xml:space="preserve">  </v>
      </c>
      <c r="N110" s="67" t="str">
        <f t="shared" si="33"/>
        <v xml:space="preserve">  </v>
      </c>
      <c r="O110" s="67" t="str">
        <f t="shared" si="33"/>
        <v xml:space="preserve">  </v>
      </c>
      <c r="P110" s="67" t="str">
        <f t="shared" si="33"/>
        <v xml:space="preserve">  </v>
      </c>
      <c r="Q110" s="67" t="str">
        <f t="shared" si="33"/>
        <v xml:space="preserve">  </v>
      </c>
      <c r="R110" s="67" t="str">
        <f t="shared" si="33"/>
        <v xml:space="preserve">  </v>
      </c>
      <c r="S110" s="67" t="str">
        <f t="shared" si="33"/>
        <v xml:space="preserve">  </v>
      </c>
      <c r="T110" s="67" t="str">
        <f t="shared" si="33"/>
        <v xml:space="preserve">  </v>
      </c>
      <c r="U110" s="67" t="str">
        <f t="shared" si="33"/>
        <v xml:space="preserve">  </v>
      </c>
      <c r="V110" s="67" t="str">
        <f t="shared" si="33"/>
        <v xml:space="preserve">  </v>
      </c>
      <c r="W110" s="67" t="str">
        <f t="shared" si="33"/>
        <v xml:space="preserve">  </v>
      </c>
      <c r="X110" s="67" t="str">
        <f t="shared" si="33"/>
        <v xml:space="preserve">  </v>
      </c>
      <c r="Y110" s="67" t="str">
        <f t="shared" si="33"/>
        <v xml:space="preserve">  </v>
      </c>
      <c r="Z110" s="67" t="str">
        <f t="shared" si="33"/>
        <v xml:space="preserve">  </v>
      </c>
      <c r="AA110" s="67" t="str">
        <f t="shared" si="33"/>
        <v xml:space="preserve">  </v>
      </c>
      <c r="AB110" s="67" t="str">
        <f t="shared" si="33"/>
        <v xml:space="preserve">  </v>
      </c>
      <c r="AC110" s="67" t="str">
        <f t="shared" si="33"/>
        <v xml:space="preserve">  </v>
      </c>
      <c r="AD110" s="67" t="str">
        <f t="shared" si="33"/>
        <v xml:space="preserve">  </v>
      </c>
      <c r="AE110" s="67" t="str">
        <f t="shared" si="33"/>
        <v xml:space="preserve">  </v>
      </c>
      <c r="AF110" s="67" t="str">
        <f t="shared" si="33"/>
        <v xml:space="preserve">  </v>
      </c>
      <c r="AG110" s="67" t="str">
        <f t="shared" si="33"/>
        <v xml:space="preserve">  </v>
      </c>
      <c r="AH110" s="67" t="str">
        <f t="shared" si="33"/>
        <v xml:space="preserve">  </v>
      </c>
      <c r="AI110" s="67" t="str">
        <f t="shared" si="33"/>
        <v xml:space="preserve">  </v>
      </c>
      <c r="AJ110" s="67" t="str">
        <f t="shared" si="33"/>
        <v xml:space="preserve">  </v>
      </c>
      <c r="AK110" s="67" t="str">
        <f t="shared" si="33"/>
        <v xml:space="preserve">  </v>
      </c>
      <c r="AL110" s="67" t="str">
        <f t="shared" si="33"/>
        <v xml:space="preserve">  </v>
      </c>
      <c r="AM110" s="67" t="str">
        <f t="shared" si="33"/>
        <v xml:space="preserve">  </v>
      </c>
      <c r="AN110" s="67" t="str">
        <f t="shared" si="33"/>
        <v xml:space="preserve">  </v>
      </c>
      <c r="AO110" s="67" t="str">
        <f t="shared" si="33"/>
        <v xml:space="preserve">  </v>
      </c>
      <c r="AP110" s="67" t="str">
        <f t="shared" si="33"/>
        <v xml:space="preserve">  </v>
      </c>
      <c r="AQ110" s="67" t="str">
        <f t="shared" si="33"/>
        <v xml:space="preserve">  </v>
      </c>
      <c r="AR110" s="67" t="str">
        <f t="shared" si="33"/>
        <v xml:space="preserve">  </v>
      </c>
      <c r="AS110" s="67" t="str">
        <f t="shared" si="33"/>
        <v xml:space="preserve">  </v>
      </c>
      <c r="AT110" s="67" t="str">
        <f t="shared" si="33"/>
        <v xml:space="preserve">  </v>
      </c>
      <c r="AU110" s="67" t="str">
        <f t="shared" si="33"/>
        <v xml:space="preserve">  </v>
      </c>
      <c r="AV110" s="67" t="str">
        <f t="shared" si="33"/>
        <v xml:space="preserve">  </v>
      </c>
      <c r="AW110" s="67" t="str">
        <f t="shared" si="33"/>
        <v xml:space="preserve">  </v>
      </c>
      <c r="AX110" s="67" t="str">
        <f t="shared" si="33"/>
        <v xml:space="preserve">  </v>
      </c>
      <c r="AY110" s="67" t="str">
        <f t="shared" si="33"/>
        <v xml:space="preserve">  </v>
      </c>
      <c r="AZ110" s="67" t="str">
        <f t="shared" si="33"/>
        <v xml:space="preserve">  </v>
      </c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N110" s="247">
        <f t="shared" si="27"/>
        <v>0</v>
      </c>
      <c r="BO110" s="248">
        <f t="shared" si="28"/>
        <v>0</v>
      </c>
      <c r="BP110" s="249">
        <f t="shared" si="29"/>
        <v>0</v>
      </c>
      <c r="BQ110" s="353"/>
      <c r="BR110" s="353"/>
      <c r="BS110" s="252">
        <f t="shared" si="30"/>
        <v>0</v>
      </c>
      <c r="BT110" s="253" t="str">
        <f t="shared" si="25"/>
        <v>ปรับปรุง</v>
      </c>
      <c r="BU110" s="254">
        <f t="shared" si="31"/>
        <v>3</v>
      </c>
    </row>
    <row r="111" spans="1:73" ht="14.25" customHeight="1">
      <c r="A111" s="36">
        <f t="shared" si="22"/>
        <v>16</v>
      </c>
      <c r="B111" s="127" t="str">
        <f t="shared" si="22"/>
        <v xml:space="preserve">  </v>
      </c>
      <c r="C111" s="67" t="str">
        <f t="shared" si="33"/>
        <v xml:space="preserve">  </v>
      </c>
      <c r="D111" s="67" t="str">
        <f t="shared" si="33"/>
        <v xml:space="preserve">  </v>
      </c>
      <c r="E111" s="67" t="str">
        <f t="shared" si="33"/>
        <v xml:space="preserve">  </v>
      </c>
      <c r="F111" s="67" t="str">
        <f t="shared" si="33"/>
        <v xml:space="preserve">  </v>
      </c>
      <c r="G111" s="67" t="str">
        <f t="shared" si="33"/>
        <v xml:space="preserve">  </v>
      </c>
      <c r="H111" s="67" t="str">
        <f t="shared" si="33"/>
        <v xml:space="preserve">  </v>
      </c>
      <c r="I111" s="67" t="str">
        <f t="shared" si="33"/>
        <v xml:space="preserve">  </v>
      </c>
      <c r="J111" s="67" t="str">
        <f t="shared" si="33"/>
        <v xml:space="preserve">  </v>
      </c>
      <c r="K111" s="67" t="str">
        <f t="shared" si="33"/>
        <v xml:space="preserve">  </v>
      </c>
      <c r="L111" s="67" t="str">
        <f t="shared" si="33"/>
        <v xml:space="preserve">  </v>
      </c>
      <c r="M111" s="67" t="str">
        <f t="shared" si="33"/>
        <v xml:space="preserve">  </v>
      </c>
      <c r="N111" s="67" t="str">
        <f t="shared" si="33"/>
        <v xml:space="preserve">  </v>
      </c>
      <c r="O111" s="67" t="str">
        <f t="shared" si="33"/>
        <v xml:space="preserve">  </v>
      </c>
      <c r="P111" s="67" t="str">
        <f t="shared" si="33"/>
        <v xml:space="preserve">  </v>
      </c>
      <c r="Q111" s="67" t="str">
        <f t="shared" si="33"/>
        <v xml:space="preserve">  </v>
      </c>
      <c r="R111" s="67" t="str">
        <f t="shared" si="33"/>
        <v xml:space="preserve">  </v>
      </c>
      <c r="S111" s="67" t="str">
        <f t="shared" si="33"/>
        <v xml:space="preserve">  </v>
      </c>
      <c r="T111" s="67" t="str">
        <f t="shared" ref="C111:AZ116" si="34">IF(T24&lt;=0,"  ",IF(T24=T$7,T$6,0))</f>
        <v xml:space="preserve">  </v>
      </c>
      <c r="U111" s="67" t="str">
        <f t="shared" si="34"/>
        <v xml:space="preserve">  </v>
      </c>
      <c r="V111" s="67" t="str">
        <f t="shared" si="34"/>
        <v xml:space="preserve">  </v>
      </c>
      <c r="W111" s="67" t="str">
        <f t="shared" si="34"/>
        <v xml:space="preserve">  </v>
      </c>
      <c r="X111" s="67" t="str">
        <f t="shared" si="34"/>
        <v xml:space="preserve">  </v>
      </c>
      <c r="Y111" s="67" t="str">
        <f t="shared" si="34"/>
        <v xml:space="preserve">  </v>
      </c>
      <c r="Z111" s="67" t="str">
        <f t="shared" si="34"/>
        <v xml:space="preserve">  </v>
      </c>
      <c r="AA111" s="67" t="str">
        <f t="shared" si="34"/>
        <v xml:space="preserve">  </v>
      </c>
      <c r="AB111" s="67" t="str">
        <f t="shared" si="34"/>
        <v xml:space="preserve">  </v>
      </c>
      <c r="AC111" s="67" t="str">
        <f t="shared" si="34"/>
        <v xml:space="preserve">  </v>
      </c>
      <c r="AD111" s="67" t="str">
        <f t="shared" si="34"/>
        <v xml:space="preserve">  </v>
      </c>
      <c r="AE111" s="67" t="str">
        <f t="shared" si="34"/>
        <v xml:space="preserve">  </v>
      </c>
      <c r="AF111" s="67" t="str">
        <f t="shared" si="34"/>
        <v xml:space="preserve">  </v>
      </c>
      <c r="AG111" s="67" t="str">
        <f t="shared" si="34"/>
        <v xml:space="preserve">  </v>
      </c>
      <c r="AH111" s="67" t="str">
        <f t="shared" si="34"/>
        <v xml:space="preserve">  </v>
      </c>
      <c r="AI111" s="67" t="str">
        <f t="shared" si="34"/>
        <v xml:space="preserve">  </v>
      </c>
      <c r="AJ111" s="67" t="str">
        <f t="shared" si="34"/>
        <v xml:space="preserve">  </v>
      </c>
      <c r="AK111" s="67" t="str">
        <f t="shared" si="34"/>
        <v xml:space="preserve">  </v>
      </c>
      <c r="AL111" s="67" t="str">
        <f t="shared" si="34"/>
        <v xml:space="preserve">  </v>
      </c>
      <c r="AM111" s="67" t="str">
        <f t="shared" si="34"/>
        <v xml:space="preserve">  </v>
      </c>
      <c r="AN111" s="67" t="str">
        <f t="shared" si="34"/>
        <v xml:space="preserve">  </v>
      </c>
      <c r="AO111" s="67" t="str">
        <f t="shared" si="34"/>
        <v xml:space="preserve">  </v>
      </c>
      <c r="AP111" s="67" t="str">
        <f t="shared" si="34"/>
        <v xml:space="preserve">  </v>
      </c>
      <c r="AQ111" s="67" t="str">
        <f t="shared" si="34"/>
        <v xml:space="preserve">  </v>
      </c>
      <c r="AR111" s="67" t="str">
        <f t="shared" si="34"/>
        <v xml:space="preserve">  </v>
      </c>
      <c r="AS111" s="67" t="str">
        <f t="shared" si="34"/>
        <v xml:space="preserve">  </v>
      </c>
      <c r="AT111" s="67" t="str">
        <f t="shared" si="34"/>
        <v xml:space="preserve">  </v>
      </c>
      <c r="AU111" s="67" t="str">
        <f t="shared" si="34"/>
        <v xml:space="preserve">  </v>
      </c>
      <c r="AV111" s="67" t="str">
        <f t="shared" si="34"/>
        <v xml:space="preserve">  </v>
      </c>
      <c r="AW111" s="67" t="str">
        <f t="shared" si="34"/>
        <v xml:space="preserve">  </v>
      </c>
      <c r="AX111" s="67" t="str">
        <f t="shared" si="34"/>
        <v xml:space="preserve">  </v>
      </c>
      <c r="AY111" s="67" t="str">
        <f t="shared" si="34"/>
        <v xml:space="preserve">  </v>
      </c>
      <c r="AZ111" s="67" t="str">
        <f t="shared" si="34"/>
        <v xml:space="preserve">  </v>
      </c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N111" s="247">
        <f t="shared" si="27"/>
        <v>0</v>
      </c>
      <c r="BO111" s="248">
        <f t="shared" si="28"/>
        <v>0</v>
      </c>
      <c r="BP111" s="249">
        <f t="shared" si="29"/>
        <v>0</v>
      </c>
      <c r="BQ111" s="353"/>
      <c r="BR111" s="353"/>
      <c r="BS111" s="252">
        <f t="shared" si="30"/>
        <v>0</v>
      </c>
      <c r="BT111" s="253" t="str">
        <f t="shared" si="25"/>
        <v>ปรับปรุง</v>
      </c>
      <c r="BU111" s="254">
        <f t="shared" si="31"/>
        <v>3</v>
      </c>
    </row>
    <row r="112" spans="1:73" ht="14.25" customHeight="1">
      <c r="A112" s="36">
        <f t="shared" ref="A112:B127" si="35">IF(A25&lt;=0,"  ",A25)</f>
        <v>17</v>
      </c>
      <c r="B112" s="127" t="str">
        <f t="shared" si="35"/>
        <v xml:space="preserve">  </v>
      </c>
      <c r="C112" s="67" t="str">
        <f t="shared" si="34"/>
        <v xml:space="preserve">  </v>
      </c>
      <c r="D112" s="67" t="str">
        <f t="shared" si="34"/>
        <v xml:space="preserve">  </v>
      </c>
      <c r="E112" s="67" t="str">
        <f t="shared" si="34"/>
        <v xml:space="preserve">  </v>
      </c>
      <c r="F112" s="67" t="str">
        <f t="shared" si="34"/>
        <v xml:space="preserve">  </v>
      </c>
      <c r="G112" s="67" t="str">
        <f t="shared" si="34"/>
        <v xml:space="preserve">  </v>
      </c>
      <c r="H112" s="67" t="str">
        <f t="shared" si="34"/>
        <v xml:space="preserve">  </v>
      </c>
      <c r="I112" s="67" t="str">
        <f t="shared" si="34"/>
        <v xml:space="preserve">  </v>
      </c>
      <c r="J112" s="67" t="str">
        <f t="shared" si="34"/>
        <v xml:space="preserve">  </v>
      </c>
      <c r="K112" s="67" t="str">
        <f t="shared" si="34"/>
        <v xml:space="preserve">  </v>
      </c>
      <c r="L112" s="67" t="str">
        <f t="shared" si="34"/>
        <v xml:space="preserve">  </v>
      </c>
      <c r="M112" s="67" t="str">
        <f t="shared" si="34"/>
        <v xml:space="preserve">  </v>
      </c>
      <c r="N112" s="67" t="str">
        <f t="shared" si="34"/>
        <v xml:space="preserve">  </v>
      </c>
      <c r="O112" s="67" t="str">
        <f t="shared" si="34"/>
        <v xml:space="preserve">  </v>
      </c>
      <c r="P112" s="67" t="str">
        <f t="shared" si="34"/>
        <v xml:space="preserve">  </v>
      </c>
      <c r="Q112" s="67" t="str">
        <f t="shared" si="34"/>
        <v xml:space="preserve">  </v>
      </c>
      <c r="R112" s="67" t="str">
        <f t="shared" si="34"/>
        <v xml:space="preserve">  </v>
      </c>
      <c r="S112" s="67" t="str">
        <f t="shared" si="34"/>
        <v xml:space="preserve">  </v>
      </c>
      <c r="T112" s="67" t="str">
        <f t="shared" si="34"/>
        <v xml:space="preserve">  </v>
      </c>
      <c r="U112" s="67" t="str">
        <f t="shared" si="34"/>
        <v xml:space="preserve">  </v>
      </c>
      <c r="V112" s="67" t="str">
        <f t="shared" si="34"/>
        <v xml:space="preserve">  </v>
      </c>
      <c r="W112" s="67" t="str">
        <f t="shared" si="34"/>
        <v xml:space="preserve">  </v>
      </c>
      <c r="X112" s="67" t="str">
        <f t="shared" si="34"/>
        <v xml:space="preserve">  </v>
      </c>
      <c r="Y112" s="67" t="str">
        <f t="shared" si="34"/>
        <v xml:space="preserve">  </v>
      </c>
      <c r="Z112" s="67" t="str">
        <f t="shared" si="34"/>
        <v xml:space="preserve">  </v>
      </c>
      <c r="AA112" s="67" t="str">
        <f t="shared" si="34"/>
        <v xml:space="preserve">  </v>
      </c>
      <c r="AB112" s="67" t="str">
        <f t="shared" si="34"/>
        <v xml:space="preserve">  </v>
      </c>
      <c r="AC112" s="67" t="str">
        <f t="shared" si="34"/>
        <v xml:space="preserve">  </v>
      </c>
      <c r="AD112" s="67" t="str">
        <f t="shared" si="34"/>
        <v xml:space="preserve">  </v>
      </c>
      <c r="AE112" s="67" t="str">
        <f t="shared" si="34"/>
        <v xml:space="preserve">  </v>
      </c>
      <c r="AF112" s="67" t="str">
        <f t="shared" si="34"/>
        <v xml:space="preserve">  </v>
      </c>
      <c r="AG112" s="67" t="str">
        <f t="shared" si="34"/>
        <v xml:space="preserve">  </v>
      </c>
      <c r="AH112" s="67" t="str">
        <f t="shared" si="34"/>
        <v xml:space="preserve">  </v>
      </c>
      <c r="AI112" s="67" t="str">
        <f t="shared" si="34"/>
        <v xml:space="preserve">  </v>
      </c>
      <c r="AJ112" s="67" t="str">
        <f t="shared" si="34"/>
        <v xml:space="preserve">  </v>
      </c>
      <c r="AK112" s="67" t="str">
        <f t="shared" si="34"/>
        <v xml:space="preserve">  </v>
      </c>
      <c r="AL112" s="67" t="str">
        <f t="shared" si="34"/>
        <v xml:space="preserve">  </v>
      </c>
      <c r="AM112" s="67" t="str">
        <f t="shared" si="34"/>
        <v xml:space="preserve">  </v>
      </c>
      <c r="AN112" s="67" t="str">
        <f t="shared" si="34"/>
        <v xml:space="preserve">  </v>
      </c>
      <c r="AO112" s="67" t="str">
        <f t="shared" si="34"/>
        <v xml:space="preserve">  </v>
      </c>
      <c r="AP112" s="67" t="str">
        <f t="shared" si="34"/>
        <v xml:space="preserve">  </v>
      </c>
      <c r="AQ112" s="67" t="str">
        <f t="shared" si="34"/>
        <v xml:space="preserve">  </v>
      </c>
      <c r="AR112" s="67" t="str">
        <f t="shared" si="34"/>
        <v xml:space="preserve">  </v>
      </c>
      <c r="AS112" s="67" t="str">
        <f t="shared" si="34"/>
        <v xml:space="preserve">  </v>
      </c>
      <c r="AT112" s="67" t="str">
        <f t="shared" si="34"/>
        <v xml:space="preserve">  </v>
      </c>
      <c r="AU112" s="67" t="str">
        <f t="shared" si="34"/>
        <v xml:space="preserve">  </v>
      </c>
      <c r="AV112" s="67" t="str">
        <f t="shared" si="34"/>
        <v xml:space="preserve">  </v>
      </c>
      <c r="AW112" s="67" t="str">
        <f t="shared" si="34"/>
        <v xml:space="preserve">  </v>
      </c>
      <c r="AX112" s="67" t="str">
        <f t="shared" si="34"/>
        <v xml:space="preserve">  </v>
      </c>
      <c r="AY112" s="67" t="str">
        <f t="shared" si="34"/>
        <v xml:space="preserve">  </v>
      </c>
      <c r="AZ112" s="67" t="str">
        <f t="shared" si="34"/>
        <v xml:space="preserve">  </v>
      </c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N112" s="247">
        <f t="shared" si="27"/>
        <v>0</v>
      </c>
      <c r="BO112" s="248">
        <f t="shared" si="28"/>
        <v>0</v>
      </c>
      <c r="BP112" s="249">
        <f t="shared" si="29"/>
        <v>0</v>
      </c>
      <c r="BQ112" s="353"/>
      <c r="BR112" s="353"/>
      <c r="BS112" s="252">
        <f t="shared" si="30"/>
        <v>0</v>
      </c>
      <c r="BT112" s="253" t="str">
        <f t="shared" si="25"/>
        <v>ปรับปรุง</v>
      </c>
      <c r="BU112" s="254">
        <f t="shared" si="31"/>
        <v>3</v>
      </c>
    </row>
    <row r="113" spans="1:73" ht="14.25" customHeight="1">
      <c r="A113" s="36">
        <f t="shared" si="35"/>
        <v>18</v>
      </c>
      <c r="B113" s="127" t="str">
        <f t="shared" si="35"/>
        <v xml:space="preserve">  </v>
      </c>
      <c r="C113" s="67" t="str">
        <f t="shared" si="34"/>
        <v xml:space="preserve">  </v>
      </c>
      <c r="D113" s="67" t="str">
        <f t="shared" si="34"/>
        <v xml:space="preserve">  </v>
      </c>
      <c r="E113" s="67" t="str">
        <f t="shared" si="34"/>
        <v xml:space="preserve">  </v>
      </c>
      <c r="F113" s="67" t="str">
        <f t="shared" si="34"/>
        <v xml:space="preserve">  </v>
      </c>
      <c r="G113" s="67" t="str">
        <f t="shared" si="34"/>
        <v xml:space="preserve">  </v>
      </c>
      <c r="H113" s="67" t="str">
        <f t="shared" si="34"/>
        <v xml:space="preserve">  </v>
      </c>
      <c r="I113" s="67" t="str">
        <f t="shared" si="34"/>
        <v xml:space="preserve">  </v>
      </c>
      <c r="J113" s="67" t="str">
        <f t="shared" si="34"/>
        <v xml:space="preserve">  </v>
      </c>
      <c r="K113" s="67" t="str">
        <f t="shared" si="34"/>
        <v xml:space="preserve">  </v>
      </c>
      <c r="L113" s="67" t="str">
        <f t="shared" si="34"/>
        <v xml:space="preserve">  </v>
      </c>
      <c r="M113" s="67" t="str">
        <f t="shared" si="34"/>
        <v xml:space="preserve">  </v>
      </c>
      <c r="N113" s="67" t="str">
        <f t="shared" si="34"/>
        <v xml:space="preserve">  </v>
      </c>
      <c r="O113" s="67" t="str">
        <f t="shared" si="34"/>
        <v xml:space="preserve">  </v>
      </c>
      <c r="P113" s="67" t="str">
        <f t="shared" si="34"/>
        <v xml:space="preserve">  </v>
      </c>
      <c r="Q113" s="67" t="str">
        <f t="shared" si="34"/>
        <v xml:space="preserve">  </v>
      </c>
      <c r="R113" s="67" t="str">
        <f t="shared" si="34"/>
        <v xml:space="preserve">  </v>
      </c>
      <c r="S113" s="67" t="str">
        <f t="shared" si="34"/>
        <v xml:space="preserve">  </v>
      </c>
      <c r="T113" s="67" t="str">
        <f t="shared" si="34"/>
        <v xml:space="preserve">  </v>
      </c>
      <c r="U113" s="67" t="str">
        <f t="shared" si="34"/>
        <v xml:space="preserve">  </v>
      </c>
      <c r="V113" s="67" t="str">
        <f t="shared" si="34"/>
        <v xml:space="preserve">  </v>
      </c>
      <c r="W113" s="67" t="str">
        <f t="shared" si="34"/>
        <v xml:space="preserve">  </v>
      </c>
      <c r="X113" s="67" t="str">
        <f t="shared" si="34"/>
        <v xml:space="preserve">  </v>
      </c>
      <c r="Y113" s="67" t="str">
        <f t="shared" si="34"/>
        <v xml:space="preserve">  </v>
      </c>
      <c r="Z113" s="67" t="str">
        <f t="shared" si="34"/>
        <v xml:space="preserve">  </v>
      </c>
      <c r="AA113" s="67" t="str">
        <f t="shared" si="34"/>
        <v xml:space="preserve">  </v>
      </c>
      <c r="AB113" s="67" t="str">
        <f t="shared" si="34"/>
        <v xml:space="preserve">  </v>
      </c>
      <c r="AC113" s="67" t="str">
        <f t="shared" si="34"/>
        <v xml:space="preserve">  </v>
      </c>
      <c r="AD113" s="67" t="str">
        <f t="shared" si="34"/>
        <v xml:space="preserve">  </v>
      </c>
      <c r="AE113" s="67" t="str">
        <f t="shared" si="34"/>
        <v xml:space="preserve">  </v>
      </c>
      <c r="AF113" s="67" t="str">
        <f t="shared" si="34"/>
        <v xml:space="preserve">  </v>
      </c>
      <c r="AG113" s="67" t="str">
        <f t="shared" si="34"/>
        <v xml:space="preserve">  </v>
      </c>
      <c r="AH113" s="67" t="str">
        <f t="shared" si="34"/>
        <v xml:space="preserve">  </v>
      </c>
      <c r="AI113" s="67" t="str">
        <f t="shared" si="34"/>
        <v xml:space="preserve">  </v>
      </c>
      <c r="AJ113" s="67" t="str">
        <f t="shared" si="34"/>
        <v xml:space="preserve">  </v>
      </c>
      <c r="AK113" s="67" t="str">
        <f t="shared" si="34"/>
        <v xml:space="preserve">  </v>
      </c>
      <c r="AL113" s="67" t="str">
        <f t="shared" si="34"/>
        <v xml:space="preserve">  </v>
      </c>
      <c r="AM113" s="67" t="str">
        <f t="shared" si="34"/>
        <v xml:space="preserve">  </v>
      </c>
      <c r="AN113" s="67" t="str">
        <f t="shared" si="34"/>
        <v xml:space="preserve">  </v>
      </c>
      <c r="AO113" s="67" t="str">
        <f t="shared" si="34"/>
        <v xml:space="preserve">  </v>
      </c>
      <c r="AP113" s="67" t="str">
        <f t="shared" si="34"/>
        <v xml:space="preserve">  </v>
      </c>
      <c r="AQ113" s="67" t="str">
        <f t="shared" si="34"/>
        <v xml:space="preserve">  </v>
      </c>
      <c r="AR113" s="67" t="str">
        <f t="shared" si="34"/>
        <v xml:space="preserve">  </v>
      </c>
      <c r="AS113" s="67" t="str">
        <f t="shared" si="34"/>
        <v xml:space="preserve">  </v>
      </c>
      <c r="AT113" s="67" t="str">
        <f t="shared" si="34"/>
        <v xml:space="preserve">  </v>
      </c>
      <c r="AU113" s="67" t="str">
        <f t="shared" si="34"/>
        <v xml:space="preserve">  </v>
      </c>
      <c r="AV113" s="67" t="str">
        <f t="shared" si="34"/>
        <v xml:space="preserve">  </v>
      </c>
      <c r="AW113" s="67" t="str">
        <f t="shared" si="34"/>
        <v xml:space="preserve">  </v>
      </c>
      <c r="AX113" s="67" t="str">
        <f t="shared" si="34"/>
        <v xml:space="preserve">  </v>
      </c>
      <c r="AY113" s="67" t="str">
        <f t="shared" si="34"/>
        <v xml:space="preserve">  </v>
      </c>
      <c r="AZ113" s="67" t="str">
        <f t="shared" si="34"/>
        <v xml:space="preserve">  </v>
      </c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N113" s="247">
        <f t="shared" si="27"/>
        <v>0</v>
      </c>
      <c r="BO113" s="248">
        <f t="shared" si="28"/>
        <v>0</v>
      </c>
      <c r="BP113" s="249">
        <f t="shared" si="29"/>
        <v>0</v>
      </c>
      <c r="BQ113" s="353"/>
      <c r="BR113" s="353"/>
      <c r="BS113" s="252">
        <f t="shared" si="30"/>
        <v>0</v>
      </c>
      <c r="BT113" s="253" t="str">
        <f t="shared" si="25"/>
        <v>ปรับปรุง</v>
      </c>
      <c r="BU113" s="254">
        <f t="shared" si="31"/>
        <v>3</v>
      </c>
    </row>
    <row r="114" spans="1:73" ht="14.25" customHeight="1">
      <c r="A114" s="36">
        <f t="shared" si="35"/>
        <v>19</v>
      </c>
      <c r="B114" s="127" t="str">
        <f t="shared" si="35"/>
        <v xml:space="preserve">  </v>
      </c>
      <c r="C114" s="67" t="str">
        <f t="shared" si="34"/>
        <v xml:space="preserve">  </v>
      </c>
      <c r="D114" s="67" t="str">
        <f t="shared" si="34"/>
        <v xml:space="preserve">  </v>
      </c>
      <c r="E114" s="67" t="str">
        <f t="shared" si="34"/>
        <v xml:space="preserve">  </v>
      </c>
      <c r="F114" s="67" t="str">
        <f t="shared" si="34"/>
        <v xml:space="preserve">  </v>
      </c>
      <c r="G114" s="67" t="str">
        <f t="shared" si="34"/>
        <v xml:space="preserve">  </v>
      </c>
      <c r="H114" s="67" t="str">
        <f t="shared" si="34"/>
        <v xml:space="preserve">  </v>
      </c>
      <c r="I114" s="67" t="str">
        <f t="shared" si="34"/>
        <v xml:space="preserve">  </v>
      </c>
      <c r="J114" s="67" t="str">
        <f t="shared" si="34"/>
        <v xml:space="preserve">  </v>
      </c>
      <c r="K114" s="67" t="str">
        <f t="shared" si="34"/>
        <v xml:space="preserve">  </v>
      </c>
      <c r="L114" s="67" t="str">
        <f t="shared" si="34"/>
        <v xml:space="preserve">  </v>
      </c>
      <c r="M114" s="67" t="str">
        <f t="shared" si="34"/>
        <v xml:space="preserve">  </v>
      </c>
      <c r="N114" s="67" t="str">
        <f t="shared" si="34"/>
        <v xml:space="preserve">  </v>
      </c>
      <c r="O114" s="67" t="str">
        <f t="shared" si="34"/>
        <v xml:space="preserve">  </v>
      </c>
      <c r="P114" s="67" t="str">
        <f t="shared" si="34"/>
        <v xml:space="preserve">  </v>
      </c>
      <c r="Q114" s="67" t="str">
        <f t="shared" si="34"/>
        <v xml:space="preserve">  </v>
      </c>
      <c r="R114" s="67" t="str">
        <f t="shared" si="34"/>
        <v xml:space="preserve">  </v>
      </c>
      <c r="S114" s="67" t="str">
        <f t="shared" si="34"/>
        <v xml:space="preserve">  </v>
      </c>
      <c r="T114" s="67" t="str">
        <f t="shared" si="34"/>
        <v xml:space="preserve">  </v>
      </c>
      <c r="U114" s="67" t="str">
        <f t="shared" si="34"/>
        <v xml:space="preserve">  </v>
      </c>
      <c r="V114" s="67" t="str">
        <f t="shared" si="34"/>
        <v xml:space="preserve">  </v>
      </c>
      <c r="W114" s="67" t="str">
        <f t="shared" si="34"/>
        <v xml:space="preserve">  </v>
      </c>
      <c r="X114" s="67" t="str">
        <f t="shared" si="34"/>
        <v xml:space="preserve">  </v>
      </c>
      <c r="Y114" s="67" t="str">
        <f t="shared" si="34"/>
        <v xml:space="preserve">  </v>
      </c>
      <c r="Z114" s="67" t="str">
        <f t="shared" si="34"/>
        <v xml:space="preserve">  </v>
      </c>
      <c r="AA114" s="67" t="str">
        <f t="shared" si="34"/>
        <v xml:space="preserve">  </v>
      </c>
      <c r="AB114" s="67" t="str">
        <f t="shared" si="34"/>
        <v xml:space="preserve">  </v>
      </c>
      <c r="AC114" s="67" t="str">
        <f t="shared" si="34"/>
        <v xml:space="preserve">  </v>
      </c>
      <c r="AD114" s="67" t="str">
        <f t="shared" si="34"/>
        <v xml:space="preserve">  </v>
      </c>
      <c r="AE114" s="67" t="str">
        <f t="shared" si="34"/>
        <v xml:space="preserve">  </v>
      </c>
      <c r="AF114" s="67" t="str">
        <f t="shared" si="34"/>
        <v xml:space="preserve">  </v>
      </c>
      <c r="AG114" s="67" t="str">
        <f t="shared" si="34"/>
        <v xml:space="preserve">  </v>
      </c>
      <c r="AH114" s="67" t="str">
        <f t="shared" si="34"/>
        <v xml:space="preserve">  </v>
      </c>
      <c r="AI114" s="67" t="str">
        <f t="shared" si="34"/>
        <v xml:space="preserve">  </v>
      </c>
      <c r="AJ114" s="67" t="str">
        <f t="shared" si="34"/>
        <v xml:space="preserve">  </v>
      </c>
      <c r="AK114" s="67" t="str">
        <f t="shared" si="34"/>
        <v xml:space="preserve">  </v>
      </c>
      <c r="AL114" s="67" t="str">
        <f t="shared" si="34"/>
        <v xml:space="preserve">  </v>
      </c>
      <c r="AM114" s="67" t="str">
        <f t="shared" si="34"/>
        <v xml:space="preserve">  </v>
      </c>
      <c r="AN114" s="67" t="str">
        <f t="shared" si="34"/>
        <v xml:space="preserve">  </v>
      </c>
      <c r="AO114" s="67" t="str">
        <f t="shared" si="34"/>
        <v xml:space="preserve">  </v>
      </c>
      <c r="AP114" s="67" t="str">
        <f t="shared" si="34"/>
        <v xml:space="preserve">  </v>
      </c>
      <c r="AQ114" s="67" t="str">
        <f t="shared" si="34"/>
        <v xml:space="preserve">  </v>
      </c>
      <c r="AR114" s="67" t="str">
        <f t="shared" si="34"/>
        <v xml:space="preserve">  </v>
      </c>
      <c r="AS114" s="67" t="str">
        <f t="shared" si="34"/>
        <v xml:space="preserve">  </v>
      </c>
      <c r="AT114" s="67" t="str">
        <f t="shared" si="34"/>
        <v xml:space="preserve">  </v>
      </c>
      <c r="AU114" s="67" t="str">
        <f t="shared" si="34"/>
        <v xml:space="preserve">  </v>
      </c>
      <c r="AV114" s="67" t="str">
        <f t="shared" si="34"/>
        <v xml:space="preserve">  </v>
      </c>
      <c r="AW114" s="67" t="str">
        <f t="shared" si="34"/>
        <v xml:space="preserve">  </v>
      </c>
      <c r="AX114" s="67" t="str">
        <f t="shared" si="34"/>
        <v xml:space="preserve">  </v>
      </c>
      <c r="AY114" s="67" t="str">
        <f t="shared" si="34"/>
        <v xml:space="preserve">  </v>
      </c>
      <c r="AZ114" s="67" t="str">
        <f t="shared" si="34"/>
        <v xml:space="preserve">  </v>
      </c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N114" s="247">
        <f t="shared" si="27"/>
        <v>0</v>
      </c>
      <c r="BO114" s="248">
        <f t="shared" si="28"/>
        <v>0</v>
      </c>
      <c r="BP114" s="249">
        <f t="shared" si="29"/>
        <v>0</v>
      </c>
      <c r="BQ114" s="353"/>
      <c r="BR114" s="353"/>
      <c r="BS114" s="252">
        <f t="shared" si="30"/>
        <v>0</v>
      </c>
      <c r="BT114" s="253" t="str">
        <f t="shared" si="25"/>
        <v>ปรับปรุง</v>
      </c>
      <c r="BU114" s="254">
        <f t="shared" si="31"/>
        <v>3</v>
      </c>
    </row>
    <row r="115" spans="1:73" ht="14.25" customHeight="1">
      <c r="A115" s="36">
        <f t="shared" si="35"/>
        <v>20</v>
      </c>
      <c r="B115" s="127" t="str">
        <f t="shared" si="35"/>
        <v xml:space="preserve">  </v>
      </c>
      <c r="C115" s="67" t="str">
        <f t="shared" si="34"/>
        <v xml:space="preserve">  </v>
      </c>
      <c r="D115" s="67" t="str">
        <f t="shared" si="34"/>
        <v xml:space="preserve">  </v>
      </c>
      <c r="E115" s="67" t="str">
        <f t="shared" si="34"/>
        <v xml:space="preserve">  </v>
      </c>
      <c r="F115" s="67" t="str">
        <f t="shared" si="34"/>
        <v xml:space="preserve">  </v>
      </c>
      <c r="G115" s="67" t="str">
        <f t="shared" si="34"/>
        <v xml:space="preserve">  </v>
      </c>
      <c r="H115" s="67" t="str">
        <f t="shared" si="34"/>
        <v xml:space="preserve">  </v>
      </c>
      <c r="I115" s="67" t="str">
        <f t="shared" si="34"/>
        <v xml:space="preserve">  </v>
      </c>
      <c r="J115" s="67" t="str">
        <f t="shared" si="34"/>
        <v xml:space="preserve">  </v>
      </c>
      <c r="K115" s="67" t="str">
        <f t="shared" si="34"/>
        <v xml:space="preserve">  </v>
      </c>
      <c r="L115" s="67" t="str">
        <f t="shared" si="34"/>
        <v xml:space="preserve">  </v>
      </c>
      <c r="M115" s="67" t="str">
        <f t="shared" si="34"/>
        <v xml:space="preserve">  </v>
      </c>
      <c r="N115" s="67" t="str">
        <f t="shared" si="34"/>
        <v xml:space="preserve">  </v>
      </c>
      <c r="O115" s="67" t="str">
        <f t="shared" si="34"/>
        <v xml:space="preserve">  </v>
      </c>
      <c r="P115" s="67" t="str">
        <f t="shared" si="34"/>
        <v xml:space="preserve">  </v>
      </c>
      <c r="Q115" s="67" t="str">
        <f t="shared" si="34"/>
        <v xml:space="preserve">  </v>
      </c>
      <c r="R115" s="67" t="str">
        <f t="shared" si="34"/>
        <v xml:space="preserve">  </v>
      </c>
      <c r="S115" s="67" t="str">
        <f t="shared" si="34"/>
        <v xml:space="preserve">  </v>
      </c>
      <c r="T115" s="67" t="str">
        <f t="shared" si="34"/>
        <v xml:space="preserve">  </v>
      </c>
      <c r="U115" s="67" t="str">
        <f t="shared" si="34"/>
        <v xml:space="preserve">  </v>
      </c>
      <c r="V115" s="67" t="str">
        <f t="shared" si="34"/>
        <v xml:space="preserve">  </v>
      </c>
      <c r="W115" s="67" t="str">
        <f t="shared" si="34"/>
        <v xml:space="preserve">  </v>
      </c>
      <c r="X115" s="67" t="str">
        <f t="shared" si="34"/>
        <v xml:space="preserve">  </v>
      </c>
      <c r="Y115" s="67" t="str">
        <f t="shared" si="34"/>
        <v xml:space="preserve">  </v>
      </c>
      <c r="Z115" s="67" t="str">
        <f t="shared" si="34"/>
        <v xml:space="preserve">  </v>
      </c>
      <c r="AA115" s="67" t="str">
        <f t="shared" si="34"/>
        <v xml:space="preserve">  </v>
      </c>
      <c r="AB115" s="67" t="str">
        <f t="shared" si="34"/>
        <v xml:space="preserve">  </v>
      </c>
      <c r="AC115" s="67" t="str">
        <f t="shared" si="34"/>
        <v xml:space="preserve">  </v>
      </c>
      <c r="AD115" s="67" t="str">
        <f t="shared" si="34"/>
        <v xml:space="preserve">  </v>
      </c>
      <c r="AE115" s="67" t="str">
        <f t="shared" si="34"/>
        <v xml:space="preserve">  </v>
      </c>
      <c r="AF115" s="67" t="str">
        <f t="shared" si="34"/>
        <v xml:space="preserve">  </v>
      </c>
      <c r="AG115" s="67" t="str">
        <f t="shared" si="34"/>
        <v xml:space="preserve">  </v>
      </c>
      <c r="AH115" s="67" t="str">
        <f t="shared" si="34"/>
        <v xml:space="preserve">  </v>
      </c>
      <c r="AI115" s="67" t="str">
        <f t="shared" si="34"/>
        <v xml:space="preserve">  </v>
      </c>
      <c r="AJ115" s="67" t="str">
        <f t="shared" si="34"/>
        <v xml:space="preserve">  </v>
      </c>
      <c r="AK115" s="67" t="str">
        <f t="shared" si="34"/>
        <v xml:space="preserve">  </v>
      </c>
      <c r="AL115" s="67" t="str">
        <f t="shared" si="34"/>
        <v xml:space="preserve">  </v>
      </c>
      <c r="AM115" s="67" t="str">
        <f t="shared" si="34"/>
        <v xml:space="preserve">  </v>
      </c>
      <c r="AN115" s="67" t="str">
        <f t="shared" si="34"/>
        <v xml:space="preserve">  </v>
      </c>
      <c r="AO115" s="67" t="str">
        <f t="shared" si="34"/>
        <v xml:space="preserve">  </v>
      </c>
      <c r="AP115" s="67" t="str">
        <f t="shared" si="34"/>
        <v xml:space="preserve">  </v>
      </c>
      <c r="AQ115" s="67" t="str">
        <f t="shared" si="34"/>
        <v xml:space="preserve">  </v>
      </c>
      <c r="AR115" s="67" t="str">
        <f t="shared" si="34"/>
        <v xml:space="preserve">  </v>
      </c>
      <c r="AS115" s="67" t="str">
        <f t="shared" si="34"/>
        <v xml:space="preserve">  </v>
      </c>
      <c r="AT115" s="67" t="str">
        <f t="shared" si="34"/>
        <v xml:space="preserve">  </v>
      </c>
      <c r="AU115" s="67" t="str">
        <f t="shared" si="34"/>
        <v xml:space="preserve">  </v>
      </c>
      <c r="AV115" s="67" t="str">
        <f t="shared" si="34"/>
        <v xml:space="preserve">  </v>
      </c>
      <c r="AW115" s="67" t="str">
        <f t="shared" si="34"/>
        <v xml:space="preserve">  </v>
      </c>
      <c r="AX115" s="67" t="str">
        <f t="shared" si="34"/>
        <v xml:space="preserve">  </v>
      </c>
      <c r="AY115" s="67" t="str">
        <f t="shared" si="34"/>
        <v xml:space="preserve">  </v>
      </c>
      <c r="AZ115" s="67" t="str">
        <f t="shared" si="34"/>
        <v xml:space="preserve">  </v>
      </c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N115" s="247">
        <f t="shared" si="27"/>
        <v>0</v>
      </c>
      <c r="BO115" s="248">
        <f t="shared" si="28"/>
        <v>0</v>
      </c>
      <c r="BP115" s="249">
        <f t="shared" si="29"/>
        <v>0</v>
      </c>
      <c r="BQ115" s="353"/>
      <c r="BR115" s="353"/>
      <c r="BS115" s="252">
        <f t="shared" si="30"/>
        <v>0</v>
      </c>
      <c r="BT115" s="253" t="str">
        <f t="shared" si="25"/>
        <v>ปรับปรุง</v>
      </c>
      <c r="BU115" s="254">
        <f t="shared" si="31"/>
        <v>3</v>
      </c>
    </row>
    <row r="116" spans="1:73" ht="14.25" customHeight="1">
      <c r="A116" s="36">
        <f t="shared" si="35"/>
        <v>21</v>
      </c>
      <c r="B116" s="127" t="str">
        <f t="shared" si="35"/>
        <v xml:space="preserve">  </v>
      </c>
      <c r="C116" s="67" t="str">
        <f t="shared" si="34"/>
        <v xml:space="preserve">  </v>
      </c>
      <c r="D116" s="67" t="str">
        <f t="shared" si="34"/>
        <v xml:space="preserve">  </v>
      </c>
      <c r="E116" s="67" t="str">
        <f t="shared" si="34"/>
        <v xml:space="preserve">  </v>
      </c>
      <c r="F116" s="67" t="str">
        <f t="shared" si="34"/>
        <v xml:space="preserve">  </v>
      </c>
      <c r="G116" s="67" t="str">
        <f t="shared" si="34"/>
        <v xml:space="preserve">  </v>
      </c>
      <c r="H116" s="67" t="str">
        <f t="shared" si="34"/>
        <v xml:space="preserve">  </v>
      </c>
      <c r="I116" s="67" t="str">
        <f t="shared" si="34"/>
        <v xml:space="preserve">  </v>
      </c>
      <c r="J116" s="67" t="str">
        <f t="shared" si="34"/>
        <v xml:space="preserve">  </v>
      </c>
      <c r="K116" s="67" t="str">
        <f t="shared" si="34"/>
        <v xml:space="preserve">  </v>
      </c>
      <c r="L116" s="67" t="str">
        <f t="shared" si="34"/>
        <v xml:space="preserve">  </v>
      </c>
      <c r="M116" s="67" t="str">
        <f t="shared" si="34"/>
        <v xml:space="preserve">  </v>
      </c>
      <c r="N116" s="67" t="str">
        <f t="shared" si="34"/>
        <v xml:space="preserve">  </v>
      </c>
      <c r="O116" s="67" t="str">
        <f t="shared" si="34"/>
        <v xml:space="preserve">  </v>
      </c>
      <c r="P116" s="67" t="str">
        <f t="shared" si="34"/>
        <v xml:space="preserve">  </v>
      </c>
      <c r="Q116" s="67" t="str">
        <f t="shared" si="34"/>
        <v xml:space="preserve">  </v>
      </c>
      <c r="R116" s="67" t="str">
        <f t="shared" si="34"/>
        <v xml:space="preserve">  </v>
      </c>
      <c r="S116" s="67" t="str">
        <f t="shared" si="34"/>
        <v xml:space="preserve">  </v>
      </c>
      <c r="T116" s="67" t="str">
        <f t="shared" si="34"/>
        <v xml:space="preserve">  </v>
      </c>
      <c r="U116" s="67" t="str">
        <f t="shared" si="34"/>
        <v xml:space="preserve">  </v>
      </c>
      <c r="V116" s="67" t="str">
        <f t="shared" si="34"/>
        <v xml:space="preserve">  </v>
      </c>
      <c r="W116" s="67" t="str">
        <f t="shared" si="34"/>
        <v xml:space="preserve">  </v>
      </c>
      <c r="X116" s="67" t="str">
        <f t="shared" si="34"/>
        <v xml:space="preserve">  </v>
      </c>
      <c r="Y116" s="67" t="str">
        <f t="shared" ref="C116:AZ121" si="36">IF(Y29&lt;=0,"  ",IF(Y29=Y$7,Y$6,0))</f>
        <v xml:space="preserve">  </v>
      </c>
      <c r="Z116" s="67" t="str">
        <f t="shared" si="36"/>
        <v xml:space="preserve">  </v>
      </c>
      <c r="AA116" s="67" t="str">
        <f t="shared" si="36"/>
        <v xml:space="preserve">  </v>
      </c>
      <c r="AB116" s="67" t="str">
        <f t="shared" si="36"/>
        <v xml:space="preserve">  </v>
      </c>
      <c r="AC116" s="67" t="str">
        <f t="shared" si="36"/>
        <v xml:space="preserve">  </v>
      </c>
      <c r="AD116" s="67" t="str">
        <f t="shared" si="36"/>
        <v xml:space="preserve">  </v>
      </c>
      <c r="AE116" s="67" t="str">
        <f t="shared" si="36"/>
        <v xml:space="preserve">  </v>
      </c>
      <c r="AF116" s="67" t="str">
        <f t="shared" si="36"/>
        <v xml:space="preserve">  </v>
      </c>
      <c r="AG116" s="67" t="str">
        <f t="shared" si="36"/>
        <v xml:space="preserve">  </v>
      </c>
      <c r="AH116" s="67" t="str">
        <f t="shared" si="36"/>
        <v xml:space="preserve">  </v>
      </c>
      <c r="AI116" s="67" t="str">
        <f t="shared" si="36"/>
        <v xml:space="preserve">  </v>
      </c>
      <c r="AJ116" s="67" t="str">
        <f t="shared" si="36"/>
        <v xml:space="preserve">  </v>
      </c>
      <c r="AK116" s="67" t="str">
        <f t="shared" si="36"/>
        <v xml:space="preserve">  </v>
      </c>
      <c r="AL116" s="67" t="str">
        <f t="shared" si="36"/>
        <v xml:space="preserve">  </v>
      </c>
      <c r="AM116" s="67" t="str">
        <f t="shared" si="36"/>
        <v xml:space="preserve">  </v>
      </c>
      <c r="AN116" s="67" t="str">
        <f t="shared" si="36"/>
        <v xml:space="preserve">  </v>
      </c>
      <c r="AO116" s="67" t="str">
        <f t="shared" si="36"/>
        <v xml:space="preserve">  </v>
      </c>
      <c r="AP116" s="67" t="str">
        <f t="shared" si="36"/>
        <v xml:space="preserve">  </v>
      </c>
      <c r="AQ116" s="67" t="str">
        <f t="shared" si="36"/>
        <v xml:space="preserve">  </v>
      </c>
      <c r="AR116" s="67" t="str">
        <f t="shared" si="36"/>
        <v xml:space="preserve">  </v>
      </c>
      <c r="AS116" s="67" t="str">
        <f t="shared" si="36"/>
        <v xml:space="preserve">  </v>
      </c>
      <c r="AT116" s="67" t="str">
        <f t="shared" si="36"/>
        <v xml:space="preserve">  </v>
      </c>
      <c r="AU116" s="67" t="str">
        <f t="shared" si="36"/>
        <v xml:space="preserve">  </v>
      </c>
      <c r="AV116" s="67" t="str">
        <f t="shared" si="36"/>
        <v xml:space="preserve">  </v>
      </c>
      <c r="AW116" s="67" t="str">
        <f t="shared" si="36"/>
        <v xml:space="preserve">  </v>
      </c>
      <c r="AX116" s="67" t="str">
        <f t="shared" si="36"/>
        <v xml:space="preserve">  </v>
      </c>
      <c r="AY116" s="67" t="str">
        <f t="shared" si="36"/>
        <v xml:space="preserve">  </v>
      </c>
      <c r="AZ116" s="67" t="str">
        <f t="shared" si="36"/>
        <v xml:space="preserve">  </v>
      </c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N116" s="247">
        <f t="shared" si="27"/>
        <v>0</v>
      </c>
      <c r="BO116" s="248">
        <f t="shared" si="28"/>
        <v>0</v>
      </c>
      <c r="BP116" s="249">
        <f t="shared" si="29"/>
        <v>0</v>
      </c>
      <c r="BQ116" s="353"/>
      <c r="BR116" s="353"/>
      <c r="BS116" s="252">
        <f t="shared" si="30"/>
        <v>0</v>
      </c>
      <c r="BT116" s="253" t="str">
        <f t="shared" si="25"/>
        <v>ปรับปรุง</v>
      </c>
      <c r="BU116" s="254">
        <f t="shared" si="31"/>
        <v>3</v>
      </c>
    </row>
    <row r="117" spans="1:73" ht="14.25" customHeight="1">
      <c r="A117" s="36">
        <f t="shared" si="35"/>
        <v>22</v>
      </c>
      <c r="B117" s="127" t="str">
        <f t="shared" si="35"/>
        <v xml:space="preserve">  </v>
      </c>
      <c r="C117" s="67" t="str">
        <f t="shared" si="36"/>
        <v xml:space="preserve">  </v>
      </c>
      <c r="D117" s="67" t="str">
        <f t="shared" si="36"/>
        <v xml:space="preserve">  </v>
      </c>
      <c r="E117" s="67" t="str">
        <f t="shared" si="36"/>
        <v xml:space="preserve">  </v>
      </c>
      <c r="F117" s="67" t="str">
        <f t="shared" si="36"/>
        <v xml:space="preserve">  </v>
      </c>
      <c r="G117" s="67" t="str">
        <f t="shared" si="36"/>
        <v xml:space="preserve">  </v>
      </c>
      <c r="H117" s="67" t="str">
        <f t="shared" si="36"/>
        <v xml:space="preserve">  </v>
      </c>
      <c r="I117" s="67" t="str">
        <f t="shared" si="36"/>
        <v xml:space="preserve">  </v>
      </c>
      <c r="J117" s="67" t="str">
        <f t="shared" si="36"/>
        <v xml:space="preserve">  </v>
      </c>
      <c r="K117" s="67" t="str">
        <f t="shared" si="36"/>
        <v xml:space="preserve">  </v>
      </c>
      <c r="L117" s="67" t="str">
        <f t="shared" si="36"/>
        <v xml:space="preserve">  </v>
      </c>
      <c r="M117" s="67" t="str">
        <f t="shared" si="36"/>
        <v xml:space="preserve">  </v>
      </c>
      <c r="N117" s="67" t="str">
        <f t="shared" si="36"/>
        <v xml:space="preserve">  </v>
      </c>
      <c r="O117" s="67" t="str">
        <f t="shared" si="36"/>
        <v xml:space="preserve">  </v>
      </c>
      <c r="P117" s="67" t="str">
        <f t="shared" si="36"/>
        <v xml:space="preserve">  </v>
      </c>
      <c r="Q117" s="67" t="str">
        <f t="shared" si="36"/>
        <v xml:space="preserve">  </v>
      </c>
      <c r="R117" s="67" t="str">
        <f t="shared" si="36"/>
        <v xml:space="preserve">  </v>
      </c>
      <c r="S117" s="67" t="str">
        <f t="shared" si="36"/>
        <v xml:space="preserve">  </v>
      </c>
      <c r="T117" s="67" t="str">
        <f t="shared" si="36"/>
        <v xml:space="preserve">  </v>
      </c>
      <c r="U117" s="67" t="str">
        <f t="shared" si="36"/>
        <v xml:space="preserve">  </v>
      </c>
      <c r="V117" s="67" t="str">
        <f t="shared" si="36"/>
        <v xml:space="preserve">  </v>
      </c>
      <c r="W117" s="67" t="str">
        <f t="shared" si="36"/>
        <v xml:space="preserve">  </v>
      </c>
      <c r="X117" s="67" t="str">
        <f t="shared" si="36"/>
        <v xml:space="preserve">  </v>
      </c>
      <c r="Y117" s="67" t="str">
        <f t="shared" si="36"/>
        <v xml:space="preserve">  </v>
      </c>
      <c r="Z117" s="67" t="str">
        <f t="shared" si="36"/>
        <v xml:space="preserve">  </v>
      </c>
      <c r="AA117" s="67" t="str">
        <f t="shared" si="36"/>
        <v xml:space="preserve">  </v>
      </c>
      <c r="AB117" s="67" t="str">
        <f t="shared" si="36"/>
        <v xml:space="preserve">  </v>
      </c>
      <c r="AC117" s="67" t="str">
        <f t="shared" si="36"/>
        <v xml:space="preserve">  </v>
      </c>
      <c r="AD117" s="67" t="str">
        <f t="shared" si="36"/>
        <v xml:space="preserve">  </v>
      </c>
      <c r="AE117" s="67" t="str">
        <f t="shared" si="36"/>
        <v xml:space="preserve">  </v>
      </c>
      <c r="AF117" s="67" t="str">
        <f t="shared" si="36"/>
        <v xml:space="preserve">  </v>
      </c>
      <c r="AG117" s="67" t="str">
        <f t="shared" si="36"/>
        <v xml:space="preserve">  </v>
      </c>
      <c r="AH117" s="67" t="str">
        <f t="shared" si="36"/>
        <v xml:space="preserve">  </v>
      </c>
      <c r="AI117" s="67" t="str">
        <f t="shared" si="36"/>
        <v xml:space="preserve">  </v>
      </c>
      <c r="AJ117" s="67" t="str">
        <f t="shared" si="36"/>
        <v xml:space="preserve">  </v>
      </c>
      <c r="AK117" s="67" t="str">
        <f t="shared" si="36"/>
        <v xml:space="preserve">  </v>
      </c>
      <c r="AL117" s="67" t="str">
        <f t="shared" si="36"/>
        <v xml:space="preserve">  </v>
      </c>
      <c r="AM117" s="67" t="str">
        <f t="shared" si="36"/>
        <v xml:space="preserve">  </v>
      </c>
      <c r="AN117" s="67" t="str">
        <f t="shared" si="36"/>
        <v xml:space="preserve">  </v>
      </c>
      <c r="AO117" s="67" t="str">
        <f t="shared" si="36"/>
        <v xml:space="preserve">  </v>
      </c>
      <c r="AP117" s="67" t="str">
        <f t="shared" si="36"/>
        <v xml:space="preserve">  </v>
      </c>
      <c r="AQ117" s="67" t="str">
        <f t="shared" si="36"/>
        <v xml:space="preserve">  </v>
      </c>
      <c r="AR117" s="67" t="str">
        <f t="shared" si="36"/>
        <v xml:space="preserve">  </v>
      </c>
      <c r="AS117" s="67" t="str">
        <f t="shared" si="36"/>
        <v xml:space="preserve">  </v>
      </c>
      <c r="AT117" s="67" t="str">
        <f t="shared" si="36"/>
        <v xml:space="preserve">  </v>
      </c>
      <c r="AU117" s="67" t="str">
        <f t="shared" si="36"/>
        <v xml:space="preserve">  </v>
      </c>
      <c r="AV117" s="67" t="str">
        <f t="shared" si="36"/>
        <v xml:space="preserve">  </v>
      </c>
      <c r="AW117" s="67" t="str">
        <f t="shared" si="36"/>
        <v xml:space="preserve">  </v>
      </c>
      <c r="AX117" s="67" t="str">
        <f t="shared" si="36"/>
        <v xml:space="preserve">  </v>
      </c>
      <c r="AY117" s="67" t="str">
        <f t="shared" si="36"/>
        <v xml:space="preserve">  </v>
      </c>
      <c r="AZ117" s="67" t="str">
        <f t="shared" si="36"/>
        <v xml:space="preserve">  </v>
      </c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N117" s="247">
        <f t="shared" si="27"/>
        <v>0</v>
      </c>
      <c r="BO117" s="248">
        <f t="shared" si="28"/>
        <v>0</v>
      </c>
      <c r="BP117" s="249">
        <f t="shared" si="29"/>
        <v>0</v>
      </c>
      <c r="BQ117" s="353"/>
      <c r="BR117" s="353"/>
      <c r="BS117" s="252">
        <f t="shared" si="30"/>
        <v>0</v>
      </c>
      <c r="BT117" s="253" t="str">
        <f t="shared" si="25"/>
        <v>ปรับปรุง</v>
      </c>
      <c r="BU117" s="254">
        <f t="shared" si="31"/>
        <v>3</v>
      </c>
    </row>
    <row r="118" spans="1:73" ht="14.25" customHeight="1">
      <c r="A118" s="36">
        <f t="shared" si="35"/>
        <v>23</v>
      </c>
      <c r="B118" s="127" t="str">
        <f t="shared" si="35"/>
        <v xml:space="preserve">  </v>
      </c>
      <c r="C118" s="67" t="str">
        <f t="shared" si="36"/>
        <v xml:space="preserve">  </v>
      </c>
      <c r="D118" s="67" t="str">
        <f t="shared" si="36"/>
        <v xml:space="preserve">  </v>
      </c>
      <c r="E118" s="67" t="str">
        <f t="shared" si="36"/>
        <v xml:space="preserve">  </v>
      </c>
      <c r="F118" s="67" t="str">
        <f t="shared" si="36"/>
        <v xml:space="preserve">  </v>
      </c>
      <c r="G118" s="67" t="str">
        <f t="shared" si="36"/>
        <v xml:space="preserve">  </v>
      </c>
      <c r="H118" s="67" t="str">
        <f t="shared" si="36"/>
        <v xml:space="preserve">  </v>
      </c>
      <c r="I118" s="67" t="str">
        <f t="shared" si="36"/>
        <v xml:space="preserve">  </v>
      </c>
      <c r="J118" s="67" t="str">
        <f t="shared" si="36"/>
        <v xml:space="preserve">  </v>
      </c>
      <c r="K118" s="67" t="str">
        <f t="shared" si="36"/>
        <v xml:space="preserve">  </v>
      </c>
      <c r="L118" s="67" t="str">
        <f t="shared" si="36"/>
        <v xml:space="preserve">  </v>
      </c>
      <c r="M118" s="67" t="str">
        <f t="shared" si="36"/>
        <v xml:space="preserve">  </v>
      </c>
      <c r="N118" s="67" t="str">
        <f t="shared" si="36"/>
        <v xml:space="preserve">  </v>
      </c>
      <c r="O118" s="67" t="str">
        <f t="shared" si="36"/>
        <v xml:space="preserve">  </v>
      </c>
      <c r="P118" s="67" t="str">
        <f t="shared" si="36"/>
        <v xml:space="preserve">  </v>
      </c>
      <c r="Q118" s="67" t="str">
        <f t="shared" si="36"/>
        <v xml:space="preserve">  </v>
      </c>
      <c r="R118" s="67" t="str">
        <f t="shared" si="36"/>
        <v xml:space="preserve">  </v>
      </c>
      <c r="S118" s="67" t="str">
        <f t="shared" si="36"/>
        <v xml:space="preserve">  </v>
      </c>
      <c r="T118" s="67" t="str">
        <f t="shared" si="36"/>
        <v xml:space="preserve">  </v>
      </c>
      <c r="U118" s="67" t="str">
        <f t="shared" si="36"/>
        <v xml:space="preserve">  </v>
      </c>
      <c r="V118" s="67" t="str">
        <f t="shared" si="36"/>
        <v xml:space="preserve">  </v>
      </c>
      <c r="W118" s="67" t="str">
        <f t="shared" si="36"/>
        <v xml:space="preserve">  </v>
      </c>
      <c r="X118" s="67" t="str">
        <f t="shared" si="36"/>
        <v xml:space="preserve">  </v>
      </c>
      <c r="Y118" s="67" t="str">
        <f t="shared" si="36"/>
        <v xml:space="preserve">  </v>
      </c>
      <c r="Z118" s="67" t="str">
        <f t="shared" si="36"/>
        <v xml:space="preserve">  </v>
      </c>
      <c r="AA118" s="67" t="str">
        <f t="shared" si="36"/>
        <v xml:space="preserve">  </v>
      </c>
      <c r="AB118" s="67" t="str">
        <f t="shared" si="36"/>
        <v xml:space="preserve">  </v>
      </c>
      <c r="AC118" s="67" t="str">
        <f t="shared" si="36"/>
        <v xml:space="preserve">  </v>
      </c>
      <c r="AD118" s="67" t="str">
        <f t="shared" si="36"/>
        <v xml:space="preserve">  </v>
      </c>
      <c r="AE118" s="67" t="str">
        <f t="shared" si="36"/>
        <v xml:space="preserve">  </v>
      </c>
      <c r="AF118" s="67" t="str">
        <f t="shared" si="36"/>
        <v xml:space="preserve">  </v>
      </c>
      <c r="AG118" s="67" t="str">
        <f t="shared" si="36"/>
        <v xml:space="preserve">  </v>
      </c>
      <c r="AH118" s="67" t="str">
        <f t="shared" si="36"/>
        <v xml:space="preserve">  </v>
      </c>
      <c r="AI118" s="67" t="str">
        <f t="shared" si="36"/>
        <v xml:space="preserve">  </v>
      </c>
      <c r="AJ118" s="67" t="str">
        <f t="shared" si="36"/>
        <v xml:space="preserve">  </v>
      </c>
      <c r="AK118" s="67" t="str">
        <f t="shared" si="36"/>
        <v xml:space="preserve">  </v>
      </c>
      <c r="AL118" s="67" t="str">
        <f t="shared" si="36"/>
        <v xml:space="preserve">  </v>
      </c>
      <c r="AM118" s="67" t="str">
        <f t="shared" si="36"/>
        <v xml:space="preserve">  </v>
      </c>
      <c r="AN118" s="67" t="str">
        <f t="shared" si="36"/>
        <v xml:space="preserve">  </v>
      </c>
      <c r="AO118" s="67" t="str">
        <f t="shared" si="36"/>
        <v xml:space="preserve">  </v>
      </c>
      <c r="AP118" s="67" t="str">
        <f t="shared" si="36"/>
        <v xml:space="preserve">  </v>
      </c>
      <c r="AQ118" s="67" t="str">
        <f t="shared" si="36"/>
        <v xml:space="preserve">  </v>
      </c>
      <c r="AR118" s="67" t="str">
        <f t="shared" si="36"/>
        <v xml:space="preserve">  </v>
      </c>
      <c r="AS118" s="67" t="str">
        <f t="shared" si="36"/>
        <v xml:space="preserve">  </v>
      </c>
      <c r="AT118" s="67" t="str">
        <f t="shared" si="36"/>
        <v xml:space="preserve">  </v>
      </c>
      <c r="AU118" s="67" t="str">
        <f t="shared" si="36"/>
        <v xml:space="preserve">  </v>
      </c>
      <c r="AV118" s="67" t="str">
        <f t="shared" si="36"/>
        <v xml:space="preserve">  </v>
      </c>
      <c r="AW118" s="67" t="str">
        <f t="shared" si="36"/>
        <v xml:space="preserve">  </v>
      </c>
      <c r="AX118" s="67" t="str">
        <f t="shared" si="36"/>
        <v xml:space="preserve">  </v>
      </c>
      <c r="AY118" s="67" t="str">
        <f t="shared" si="36"/>
        <v xml:space="preserve">  </v>
      </c>
      <c r="AZ118" s="67" t="str">
        <f t="shared" si="36"/>
        <v xml:space="preserve">  </v>
      </c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N118" s="247">
        <f t="shared" si="27"/>
        <v>0</v>
      </c>
      <c r="BO118" s="248">
        <f t="shared" si="28"/>
        <v>0</v>
      </c>
      <c r="BP118" s="249">
        <f t="shared" si="29"/>
        <v>0</v>
      </c>
      <c r="BQ118" s="353"/>
      <c r="BR118" s="353"/>
      <c r="BS118" s="252">
        <f t="shared" si="30"/>
        <v>0</v>
      </c>
      <c r="BT118" s="253" t="str">
        <f t="shared" si="25"/>
        <v>ปรับปรุง</v>
      </c>
      <c r="BU118" s="254">
        <f t="shared" si="31"/>
        <v>3</v>
      </c>
    </row>
    <row r="119" spans="1:73" ht="14.25" customHeight="1">
      <c r="A119" s="36">
        <f t="shared" si="35"/>
        <v>24</v>
      </c>
      <c r="B119" s="127" t="str">
        <f t="shared" si="35"/>
        <v xml:space="preserve">  </v>
      </c>
      <c r="C119" s="67" t="str">
        <f t="shared" si="36"/>
        <v xml:space="preserve">  </v>
      </c>
      <c r="D119" s="67" t="str">
        <f t="shared" si="36"/>
        <v xml:space="preserve">  </v>
      </c>
      <c r="E119" s="67" t="str">
        <f t="shared" si="36"/>
        <v xml:space="preserve">  </v>
      </c>
      <c r="F119" s="67" t="str">
        <f t="shared" si="36"/>
        <v xml:space="preserve">  </v>
      </c>
      <c r="G119" s="67" t="str">
        <f t="shared" si="36"/>
        <v xml:space="preserve">  </v>
      </c>
      <c r="H119" s="67" t="str">
        <f t="shared" si="36"/>
        <v xml:space="preserve">  </v>
      </c>
      <c r="I119" s="67" t="str">
        <f t="shared" si="36"/>
        <v xml:space="preserve">  </v>
      </c>
      <c r="J119" s="67" t="str">
        <f t="shared" si="36"/>
        <v xml:space="preserve">  </v>
      </c>
      <c r="K119" s="67" t="str">
        <f t="shared" si="36"/>
        <v xml:space="preserve">  </v>
      </c>
      <c r="L119" s="67" t="str">
        <f t="shared" si="36"/>
        <v xml:space="preserve">  </v>
      </c>
      <c r="M119" s="67" t="str">
        <f t="shared" si="36"/>
        <v xml:space="preserve">  </v>
      </c>
      <c r="N119" s="67" t="str">
        <f t="shared" si="36"/>
        <v xml:space="preserve">  </v>
      </c>
      <c r="O119" s="67" t="str">
        <f t="shared" si="36"/>
        <v xml:space="preserve">  </v>
      </c>
      <c r="P119" s="67" t="str">
        <f t="shared" si="36"/>
        <v xml:space="preserve">  </v>
      </c>
      <c r="Q119" s="67" t="str">
        <f t="shared" si="36"/>
        <v xml:space="preserve">  </v>
      </c>
      <c r="R119" s="67" t="str">
        <f t="shared" si="36"/>
        <v xml:space="preserve">  </v>
      </c>
      <c r="S119" s="67" t="str">
        <f t="shared" si="36"/>
        <v xml:space="preserve">  </v>
      </c>
      <c r="T119" s="67" t="str">
        <f t="shared" si="36"/>
        <v xml:space="preserve">  </v>
      </c>
      <c r="U119" s="67" t="str">
        <f t="shared" si="36"/>
        <v xml:space="preserve">  </v>
      </c>
      <c r="V119" s="67" t="str">
        <f t="shared" si="36"/>
        <v xml:space="preserve">  </v>
      </c>
      <c r="W119" s="67" t="str">
        <f t="shared" si="36"/>
        <v xml:space="preserve">  </v>
      </c>
      <c r="X119" s="67" t="str">
        <f t="shared" si="36"/>
        <v xml:space="preserve">  </v>
      </c>
      <c r="Y119" s="67" t="str">
        <f t="shared" si="36"/>
        <v xml:space="preserve">  </v>
      </c>
      <c r="Z119" s="67" t="str">
        <f t="shared" si="36"/>
        <v xml:space="preserve">  </v>
      </c>
      <c r="AA119" s="67" t="str">
        <f t="shared" si="36"/>
        <v xml:space="preserve">  </v>
      </c>
      <c r="AB119" s="67" t="str">
        <f t="shared" si="36"/>
        <v xml:space="preserve">  </v>
      </c>
      <c r="AC119" s="67" t="str">
        <f t="shared" si="36"/>
        <v xml:space="preserve">  </v>
      </c>
      <c r="AD119" s="67" t="str">
        <f t="shared" si="36"/>
        <v xml:space="preserve">  </v>
      </c>
      <c r="AE119" s="67" t="str">
        <f t="shared" si="36"/>
        <v xml:space="preserve">  </v>
      </c>
      <c r="AF119" s="67" t="str">
        <f t="shared" si="36"/>
        <v xml:space="preserve">  </v>
      </c>
      <c r="AG119" s="67" t="str">
        <f t="shared" si="36"/>
        <v xml:space="preserve">  </v>
      </c>
      <c r="AH119" s="67" t="str">
        <f t="shared" si="36"/>
        <v xml:space="preserve">  </v>
      </c>
      <c r="AI119" s="67" t="str">
        <f t="shared" si="36"/>
        <v xml:space="preserve">  </v>
      </c>
      <c r="AJ119" s="67" t="str">
        <f t="shared" si="36"/>
        <v xml:space="preserve">  </v>
      </c>
      <c r="AK119" s="67" t="str">
        <f t="shared" si="36"/>
        <v xml:space="preserve">  </v>
      </c>
      <c r="AL119" s="67" t="str">
        <f t="shared" si="36"/>
        <v xml:space="preserve">  </v>
      </c>
      <c r="AM119" s="67" t="str">
        <f t="shared" si="36"/>
        <v xml:space="preserve">  </v>
      </c>
      <c r="AN119" s="67" t="str">
        <f t="shared" si="36"/>
        <v xml:space="preserve">  </v>
      </c>
      <c r="AO119" s="67" t="str">
        <f t="shared" si="36"/>
        <v xml:space="preserve">  </v>
      </c>
      <c r="AP119" s="67" t="str">
        <f t="shared" si="36"/>
        <v xml:space="preserve">  </v>
      </c>
      <c r="AQ119" s="67" t="str">
        <f t="shared" si="36"/>
        <v xml:space="preserve">  </v>
      </c>
      <c r="AR119" s="67" t="str">
        <f t="shared" si="36"/>
        <v xml:space="preserve">  </v>
      </c>
      <c r="AS119" s="67" t="str">
        <f t="shared" si="36"/>
        <v xml:space="preserve">  </v>
      </c>
      <c r="AT119" s="67" t="str">
        <f t="shared" si="36"/>
        <v xml:space="preserve">  </v>
      </c>
      <c r="AU119" s="67" t="str">
        <f t="shared" si="36"/>
        <v xml:space="preserve">  </v>
      </c>
      <c r="AV119" s="67" t="str">
        <f t="shared" si="36"/>
        <v xml:space="preserve">  </v>
      </c>
      <c r="AW119" s="67" t="str">
        <f t="shared" si="36"/>
        <v xml:space="preserve">  </v>
      </c>
      <c r="AX119" s="67" t="str">
        <f t="shared" si="36"/>
        <v xml:space="preserve">  </v>
      </c>
      <c r="AY119" s="67" t="str">
        <f t="shared" si="36"/>
        <v xml:space="preserve">  </v>
      </c>
      <c r="AZ119" s="67" t="str">
        <f t="shared" si="36"/>
        <v xml:space="preserve">  </v>
      </c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N119" s="247">
        <f t="shared" si="27"/>
        <v>0</v>
      </c>
      <c r="BO119" s="248">
        <f t="shared" si="28"/>
        <v>0</v>
      </c>
      <c r="BP119" s="249">
        <f t="shared" si="29"/>
        <v>0</v>
      </c>
      <c r="BQ119" s="353"/>
      <c r="BR119" s="353"/>
      <c r="BS119" s="252">
        <f t="shared" si="30"/>
        <v>0</v>
      </c>
      <c r="BT119" s="253" t="str">
        <f t="shared" si="25"/>
        <v>ปรับปรุง</v>
      </c>
      <c r="BU119" s="254">
        <f t="shared" si="31"/>
        <v>3</v>
      </c>
    </row>
    <row r="120" spans="1:73" ht="14.25" customHeight="1">
      <c r="A120" s="36">
        <f t="shared" si="35"/>
        <v>25</v>
      </c>
      <c r="B120" s="127" t="str">
        <f t="shared" si="35"/>
        <v xml:space="preserve">  </v>
      </c>
      <c r="C120" s="67" t="str">
        <f t="shared" si="36"/>
        <v xml:space="preserve">  </v>
      </c>
      <c r="D120" s="67" t="str">
        <f t="shared" si="36"/>
        <v xml:space="preserve">  </v>
      </c>
      <c r="E120" s="67" t="str">
        <f t="shared" si="36"/>
        <v xml:space="preserve">  </v>
      </c>
      <c r="F120" s="67" t="str">
        <f t="shared" si="36"/>
        <v xml:space="preserve">  </v>
      </c>
      <c r="G120" s="67" t="str">
        <f t="shared" si="36"/>
        <v xml:space="preserve">  </v>
      </c>
      <c r="H120" s="67" t="str">
        <f t="shared" si="36"/>
        <v xml:space="preserve">  </v>
      </c>
      <c r="I120" s="67" t="str">
        <f t="shared" si="36"/>
        <v xml:space="preserve">  </v>
      </c>
      <c r="J120" s="67" t="str">
        <f t="shared" si="36"/>
        <v xml:space="preserve">  </v>
      </c>
      <c r="K120" s="67" t="str">
        <f t="shared" si="36"/>
        <v xml:space="preserve">  </v>
      </c>
      <c r="L120" s="67" t="str">
        <f t="shared" si="36"/>
        <v xml:space="preserve">  </v>
      </c>
      <c r="M120" s="67" t="str">
        <f t="shared" si="36"/>
        <v xml:space="preserve">  </v>
      </c>
      <c r="N120" s="67" t="str">
        <f t="shared" si="36"/>
        <v xml:space="preserve">  </v>
      </c>
      <c r="O120" s="67" t="str">
        <f t="shared" si="36"/>
        <v xml:space="preserve">  </v>
      </c>
      <c r="P120" s="67" t="str">
        <f t="shared" si="36"/>
        <v xml:space="preserve">  </v>
      </c>
      <c r="Q120" s="67" t="str">
        <f t="shared" si="36"/>
        <v xml:space="preserve">  </v>
      </c>
      <c r="R120" s="67" t="str">
        <f t="shared" si="36"/>
        <v xml:space="preserve">  </v>
      </c>
      <c r="S120" s="67" t="str">
        <f t="shared" si="36"/>
        <v xml:space="preserve">  </v>
      </c>
      <c r="T120" s="67" t="str">
        <f t="shared" si="36"/>
        <v xml:space="preserve">  </v>
      </c>
      <c r="U120" s="67" t="str">
        <f t="shared" si="36"/>
        <v xml:space="preserve">  </v>
      </c>
      <c r="V120" s="67" t="str">
        <f t="shared" si="36"/>
        <v xml:space="preserve">  </v>
      </c>
      <c r="W120" s="67" t="str">
        <f t="shared" si="36"/>
        <v xml:space="preserve">  </v>
      </c>
      <c r="X120" s="67" t="str">
        <f t="shared" si="36"/>
        <v xml:space="preserve">  </v>
      </c>
      <c r="Y120" s="67" t="str">
        <f t="shared" si="36"/>
        <v xml:space="preserve">  </v>
      </c>
      <c r="Z120" s="67" t="str">
        <f t="shared" si="36"/>
        <v xml:space="preserve">  </v>
      </c>
      <c r="AA120" s="67" t="str">
        <f t="shared" si="36"/>
        <v xml:space="preserve">  </v>
      </c>
      <c r="AB120" s="67" t="str">
        <f t="shared" si="36"/>
        <v xml:space="preserve">  </v>
      </c>
      <c r="AC120" s="67" t="str">
        <f t="shared" si="36"/>
        <v xml:space="preserve">  </v>
      </c>
      <c r="AD120" s="67" t="str">
        <f t="shared" si="36"/>
        <v xml:space="preserve">  </v>
      </c>
      <c r="AE120" s="67" t="str">
        <f t="shared" si="36"/>
        <v xml:space="preserve">  </v>
      </c>
      <c r="AF120" s="67" t="str">
        <f t="shared" si="36"/>
        <v xml:space="preserve">  </v>
      </c>
      <c r="AG120" s="67" t="str">
        <f t="shared" si="36"/>
        <v xml:space="preserve">  </v>
      </c>
      <c r="AH120" s="67" t="str">
        <f t="shared" si="36"/>
        <v xml:space="preserve">  </v>
      </c>
      <c r="AI120" s="67" t="str">
        <f t="shared" si="36"/>
        <v xml:space="preserve">  </v>
      </c>
      <c r="AJ120" s="67" t="str">
        <f t="shared" si="36"/>
        <v xml:space="preserve">  </v>
      </c>
      <c r="AK120" s="67" t="str">
        <f t="shared" si="36"/>
        <v xml:space="preserve">  </v>
      </c>
      <c r="AL120" s="67" t="str">
        <f t="shared" si="36"/>
        <v xml:space="preserve">  </v>
      </c>
      <c r="AM120" s="67" t="str">
        <f t="shared" si="36"/>
        <v xml:space="preserve">  </v>
      </c>
      <c r="AN120" s="67" t="str">
        <f t="shared" si="36"/>
        <v xml:space="preserve">  </v>
      </c>
      <c r="AO120" s="67" t="str">
        <f t="shared" si="36"/>
        <v xml:space="preserve">  </v>
      </c>
      <c r="AP120" s="67" t="str">
        <f t="shared" si="36"/>
        <v xml:space="preserve">  </v>
      </c>
      <c r="AQ120" s="67" t="str">
        <f t="shared" si="36"/>
        <v xml:space="preserve">  </v>
      </c>
      <c r="AR120" s="67" t="str">
        <f t="shared" si="36"/>
        <v xml:space="preserve">  </v>
      </c>
      <c r="AS120" s="67" t="str">
        <f t="shared" si="36"/>
        <v xml:space="preserve">  </v>
      </c>
      <c r="AT120" s="67" t="str">
        <f t="shared" si="36"/>
        <v xml:space="preserve">  </v>
      </c>
      <c r="AU120" s="67" t="str">
        <f t="shared" si="36"/>
        <v xml:space="preserve">  </v>
      </c>
      <c r="AV120" s="67" t="str">
        <f t="shared" si="36"/>
        <v xml:space="preserve">  </v>
      </c>
      <c r="AW120" s="67" t="str">
        <f t="shared" si="36"/>
        <v xml:space="preserve">  </v>
      </c>
      <c r="AX120" s="67" t="str">
        <f t="shared" si="36"/>
        <v xml:space="preserve">  </v>
      </c>
      <c r="AY120" s="67" t="str">
        <f t="shared" si="36"/>
        <v xml:space="preserve">  </v>
      </c>
      <c r="AZ120" s="67" t="str">
        <f t="shared" si="36"/>
        <v xml:space="preserve">  </v>
      </c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N120" s="247">
        <f t="shared" si="27"/>
        <v>0</v>
      </c>
      <c r="BO120" s="248">
        <f t="shared" si="28"/>
        <v>0</v>
      </c>
      <c r="BP120" s="249">
        <f t="shared" si="29"/>
        <v>0</v>
      </c>
      <c r="BQ120" s="353"/>
      <c r="BR120" s="353"/>
      <c r="BS120" s="252">
        <f t="shared" si="30"/>
        <v>0</v>
      </c>
      <c r="BT120" s="253" t="str">
        <f t="shared" si="25"/>
        <v>ปรับปรุง</v>
      </c>
      <c r="BU120" s="254">
        <f t="shared" si="31"/>
        <v>3</v>
      </c>
    </row>
    <row r="121" spans="1:73" ht="14.25" customHeight="1">
      <c r="A121" s="36">
        <f t="shared" si="35"/>
        <v>26</v>
      </c>
      <c r="B121" s="127" t="str">
        <f t="shared" si="35"/>
        <v xml:space="preserve">  </v>
      </c>
      <c r="C121" s="67" t="str">
        <f t="shared" si="36"/>
        <v xml:space="preserve">  </v>
      </c>
      <c r="D121" s="67" t="str">
        <f t="shared" si="36"/>
        <v xml:space="preserve">  </v>
      </c>
      <c r="E121" s="67" t="str">
        <f t="shared" si="36"/>
        <v xml:space="preserve">  </v>
      </c>
      <c r="F121" s="67" t="str">
        <f t="shared" si="36"/>
        <v xml:space="preserve">  </v>
      </c>
      <c r="G121" s="67" t="str">
        <f t="shared" si="36"/>
        <v xml:space="preserve">  </v>
      </c>
      <c r="H121" s="67" t="str">
        <f t="shared" si="36"/>
        <v xml:space="preserve">  </v>
      </c>
      <c r="I121" s="67" t="str">
        <f t="shared" si="36"/>
        <v xml:space="preserve">  </v>
      </c>
      <c r="J121" s="67" t="str">
        <f t="shared" si="36"/>
        <v xml:space="preserve">  </v>
      </c>
      <c r="K121" s="67" t="str">
        <f t="shared" si="36"/>
        <v xml:space="preserve">  </v>
      </c>
      <c r="L121" s="67" t="str">
        <f t="shared" si="36"/>
        <v xml:space="preserve">  </v>
      </c>
      <c r="M121" s="67" t="str">
        <f t="shared" si="36"/>
        <v xml:space="preserve">  </v>
      </c>
      <c r="N121" s="67" t="str">
        <f t="shared" si="36"/>
        <v xml:space="preserve">  </v>
      </c>
      <c r="O121" s="67" t="str">
        <f t="shared" si="36"/>
        <v xml:space="preserve">  </v>
      </c>
      <c r="P121" s="67" t="str">
        <f t="shared" si="36"/>
        <v xml:space="preserve">  </v>
      </c>
      <c r="Q121" s="67" t="str">
        <f t="shared" si="36"/>
        <v xml:space="preserve">  </v>
      </c>
      <c r="R121" s="67" t="str">
        <f t="shared" si="36"/>
        <v xml:space="preserve">  </v>
      </c>
      <c r="S121" s="67" t="str">
        <f t="shared" si="36"/>
        <v xml:space="preserve">  </v>
      </c>
      <c r="T121" s="67" t="str">
        <f t="shared" si="36"/>
        <v xml:space="preserve">  </v>
      </c>
      <c r="U121" s="67" t="str">
        <f t="shared" si="36"/>
        <v xml:space="preserve">  </v>
      </c>
      <c r="V121" s="67" t="str">
        <f t="shared" si="36"/>
        <v xml:space="preserve">  </v>
      </c>
      <c r="W121" s="67" t="str">
        <f t="shared" si="36"/>
        <v xml:space="preserve">  </v>
      </c>
      <c r="X121" s="67" t="str">
        <f t="shared" si="36"/>
        <v xml:space="preserve">  </v>
      </c>
      <c r="Y121" s="67" t="str">
        <f t="shared" si="36"/>
        <v xml:space="preserve">  </v>
      </c>
      <c r="Z121" s="67" t="str">
        <f t="shared" si="36"/>
        <v xml:space="preserve">  </v>
      </c>
      <c r="AA121" s="67" t="str">
        <f t="shared" si="36"/>
        <v xml:space="preserve">  </v>
      </c>
      <c r="AB121" s="67" t="str">
        <f t="shared" si="36"/>
        <v xml:space="preserve">  </v>
      </c>
      <c r="AC121" s="67" t="str">
        <f t="shared" si="36"/>
        <v xml:space="preserve">  </v>
      </c>
      <c r="AD121" s="67" t="str">
        <f t="shared" ref="AD121:AZ133" si="37">IF(AD34&lt;=0,"  ",IF(AD34=AD$7,AD$6,0))</f>
        <v xml:space="preserve">  </v>
      </c>
      <c r="AE121" s="67" t="str">
        <f t="shared" si="37"/>
        <v xml:space="preserve">  </v>
      </c>
      <c r="AF121" s="67" t="str">
        <f t="shared" si="37"/>
        <v xml:space="preserve">  </v>
      </c>
      <c r="AG121" s="67" t="str">
        <f t="shared" si="37"/>
        <v xml:space="preserve">  </v>
      </c>
      <c r="AH121" s="67" t="str">
        <f t="shared" si="37"/>
        <v xml:space="preserve">  </v>
      </c>
      <c r="AI121" s="67" t="str">
        <f t="shared" si="37"/>
        <v xml:space="preserve">  </v>
      </c>
      <c r="AJ121" s="67" t="str">
        <f t="shared" si="37"/>
        <v xml:space="preserve">  </v>
      </c>
      <c r="AK121" s="67" t="str">
        <f t="shared" si="37"/>
        <v xml:space="preserve">  </v>
      </c>
      <c r="AL121" s="67" t="str">
        <f t="shared" si="37"/>
        <v xml:space="preserve">  </v>
      </c>
      <c r="AM121" s="67" t="str">
        <f t="shared" si="37"/>
        <v xml:space="preserve">  </v>
      </c>
      <c r="AN121" s="67" t="str">
        <f t="shared" si="37"/>
        <v xml:space="preserve">  </v>
      </c>
      <c r="AO121" s="67" t="str">
        <f t="shared" si="37"/>
        <v xml:space="preserve">  </v>
      </c>
      <c r="AP121" s="67" t="str">
        <f t="shared" si="37"/>
        <v xml:space="preserve">  </v>
      </c>
      <c r="AQ121" s="67" t="str">
        <f t="shared" si="37"/>
        <v xml:space="preserve">  </v>
      </c>
      <c r="AR121" s="67" t="str">
        <f t="shared" si="37"/>
        <v xml:space="preserve">  </v>
      </c>
      <c r="AS121" s="67" t="str">
        <f t="shared" si="37"/>
        <v xml:space="preserve">  </v>
      </c>
      <c r="AT121" s="67" t="str">
        <f t="shared" si="37"/>
        <v xml:space="preserve">  </v>
      </c>
      <c r="AU121" s="67" t="str">
        <f t="shared" si="37"/>
        <v xml:space="preserve">  </v>
      </c>
      <c r="AV121" s="67" t="str">
        <f t="shared" si="37"/>
        <v xml:space="preserve">  </v>
      </c>
      <c r="AW121" s="67" t="str">
        <f t="shared" si="37"/>
        <v xml:space="preserve">  </v>
      </c>
      <c r="AX121" s="67" t="str">
        <f t="shared" si="37"/>
        <v xml:space="preserve">  </v>
      </c>
      <c r="AY121" s="67" t="str">
        <f t="shared" si="37"/>
        <v xml:space="preserve">  </v>
      </c>
      <c r="AZ121" s="67" t="str">
        <f t="shared" si="37"/>
        <v xml:space="preserve">  </v>
      </c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N121" s="247">
        <f t="shared" si="27"/>
        <v>0</v>
      </c>
      <c r="BO121" s="248">
        <f t="shared" si="28"/>
        <v>0</v>
      </c>
      <c r="BP121" s="249">
        <f t="shared" si="29"/>
        <v>0</v>
      </c>
      <c r="BQ121" s="353"/>
      <c r="BR121" s="353"/>
      <c r="BS121" s="252">
        <f t="shared" si="30"/>
        <v>0</v>
      </c>
      <c r="BT121" s="253" t="str">
        <f t="shared" si="25"/>
        <v>ปรับปรุง</v>
      </c>
      <c r="BU121" s="254">
        <f t="shared" si="31"/>
        <v>3</v>
      </c>
    </row>
    <row r="122" spans="1:73" ht="14.25" customHeight="1">
      <c r="A122" s="36">
        <f t="shared" si="35"/>
        <v>27</v>
      </c>
      <c r="B122" s="127" t="str">
        <f t="shared" si="35"/>
        <v xml:space="preserve">  </v>
      </c>
      <c r="C122" s="67" t="str">
        <f t="shared" ref="C122:AE130" si="38">IF(C35&lt;=0,"  ",IF(C35=C$7,C$6,0))</f>
        <v xml:space="preserve">  </v>
      </c>
      <c r="D122" s="67" t="str">
        <f t="shared" si="38"/>
        <v xml:space="preserve">  </v>
      </c>
      <c r="E122" s="67" t="str">
        <f t="shared" si="38"/>
        <v xml:space="preserve">  </v>
      </c>
      <c r="F122" s="67" t="str">
        <f t="shared" si="38"/>
        <v xml:space="preserve">  </v>
      </c>
      <c r="G122" s="67" t="str">
        <f t="shared" si="38"/>
        <v xml:space="preserve">  </v>
      </c>
      <c r="H122" s="67" t="str">
        <f t="shared" si="38"/>
        <v xml:space="preserve">  </v>
      </c>
      <c r="I122" s="67" t="str">
        <f t="shared" si="38"/>
        <v xml:space="preserve">  </v>
      </c>
      <c r="J122" s="67" t="str">
        <f t="shared" si="38"/>
        <v xml:space="preserve">  </v>
      </c>
      <c r="K122" s="67" t="str">
        <f t="shared" si="38"/>
        <v xml:space="preserve">  </v>
      </c>
      <c r="L122" s="67" t="str">
        <f t="shared" si="38"/>
        <v xml:space="preserve">  </v>
      </c>
      <c r="M122" s="67" t="str">
        <f t="shared" si="38"/>
        <v xml:space="preserve">  </v>
      </c>
      <c r="N122" s="67" t="str">
        <f t="shared" si="38"/>
        <v xml:space="preserve">  </v>
      </c>
      <c r="O122" s="67" t="str">
        <f t="shared" si="38"/>
        <v xml:space="preserve">  </v>
      </c>
      <c r="P122" s="67" t="str">
        <f t="shared" si="38"/>
        <v xml:space="preserve">  </v>
      </c>
      <c r="Q122" s="67" t="str">
        <f t="shared" si="38"/>
        <v xml:space="preserve">  </v>
      </c>
      <c r="R122" s="67" t="str">
        <f t="shared" si="38"/>
        <v xml:space="preserve">  </v>
      </c>
      <c r="S122" s="67" t="str">
        <f t="shared" si="38"/>
        <v xml:space="preserve">  </v>
      </c>
      <c r="T122" s="67" t="str">
        <f t="shared" si="38"/>
        <v xml:space="preserve">  </v>
      </c>
      <c r="U122" s="67" t="str">
        <f t="shared" si="38"/>
        <v xml:space="preserve">  </v>
      </c>
      <c r="V122" s="67" t="str">
        <f t="shared" si="38"/>
        <v xml:space="preserve">  </v>
      </c>
      <c r="W122" s="67" t="str">
        <f t="shared" si="38"/>
        <v xml:space="preserve">  </v>
      </c>
      <c r="X122" s="67" t="str">
        <f t="shared" si="38"/>
        <v xml:space="preserve">  </v>
      </c>
      <c r="Y122" s="67" t="str">
        <f t="shared" si="38"/>
        <v xml:space="preserve">  </v>
      </c>
      <c r="Z122" s="67" t="str">
        <f t="shared" si="38"/>
        <v xml:space="preserve">  </v>
      </c>
      <c r="AA122" s="67" t="str">
        <f t="shared" si="38"/>
        <v xml:space="preserve">  </v>
      </c>
      <c r="AB122" s="67" t="str">
        <f t="shared" si="38"/>
        <v xml:space="preserve">  </v>
      </c>
      <c r="AC122" s="67" t="str">
        <f t="shared" si="38"/>
        <v xml:space="preserve">  </v>
      </c>
      <c r="AD122" s="67" t="str">
        <f t="shared" si="38"/>
        <v xml:space="preserve">  </v>
      </c>
      <c r="AE122" s="67" t="str">
        <f t="shared" si="38"/>
        <v xml:space="preserve">  </v>
      </c>
      <c r="AF122" s="67" t="str">
        <f t="shared" si="37"/>
        <v xml:space="preserve">  </v>
      </c>
      <c r="AG122" s="67" t="str">
        <f t="shared" si="37"/>
        <v xml:space="preserve">  </v>
      </c>
      <c r="AH122" s="67" t="str">
        <f t="shared" si="37"/>
        <v xml:space="preserve">  </v>
      </c>
      <c r="AI122" s="67" t="str">
        <f t="shared" si="37"/>
        <v xml:space="preserve">  </v>
      </c>
      <c r="AJ122" s="67" t="str">
        <f t="shared" si="37"/>
        <v xml:space="preserve">  </v>
      </c>
      <c r="AK122" s="67" t="str">
        <f t="shared" si="37"/>
        <v xml:space="preserve">  </v>
      </c>
      <c r="AL122" s="67" t="str">
        <f t="shared" si="37"/>
        <v xml:space="preserve">  </v>
      </c>
      <c r="AM122" s="67" t="str">
        <f t="shared" si="37"/>
        <v xml:space="preserve">  </v>
      </c>
      <c r="AN122" s="67" t="str">
        <f t="shared" si="37"/>
        <v xml:space="preserve">  </v>
      </c>
      <c r="AO122" s="67" t="str">
        <f t="shared" si="37"/>
        <v xml:space="preserve">  </v>
      </c>
      <c r="AP122" s="67" t="str">
        <f t="shared" si="37"/>
        <v xml:space="preserve">  </v>
      </c>
      <c r="AQ122" s="67" t="str">
        <f t="shared" si="37"/>
        <v xml:space="preserve">  </v>
      </c>
      <c r="AR122" s="67" t="str">
        <f t="shared" si="37"/>
        <v xml:space="preserve">  </v>
      </c>
      <c r="AS122" s="67" t="str">
        <f t="shared" si="37"/>
        <v xml:space="preserve">  </v>
      </c>
      <c r="AT122" s="67" t="str">
        <f t="shared" si="37"/>
        <v xml:space="preserve">  </v>
      </c>
      <c r="AU122" s="67" t="str">
        <f t="shared" si="37"/>
        <v xml:space="preserve">  </v>
      </c>
      <c r="AV122" s="67" t="str">
        <f t="shared" si="37"/>
        <v xml:space="preserve">  </v>
      </c>
      <c r="AW122" s="67" t="str">
        <f t="shared" si="37"/>
        <v xml:space="preserve">  </v>
      </c>
      <c r="AX122" s="67" t="str">
        <f t="shared" si="37"/>
        <v xml:space="preserve">  </v>
      </c>
      <c r="AY122" s="67" t="str">
        <f t="shared" si="37"/>
        <v xml:space="preserve">  </v>
      </c>
      <c r="AZ122" s="67" t="str">
        <f t="shared" si="37"/>
        <v xml:space="preserve">  </v>
      </c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N122" s="247">
        <f t="shared" si="27"/>
        <v>0</v>
      </c>
      <c r="BO122" s="248">
        <f t="shared" si="28"/>
        <v>0</v>
      </c>
      <c r="BP122" s="249">
        <f t="shared" si="29"/>
        <v>0</v>
      </c>
      <c r="BQ122" s="353"/>
      <c r="BR122" s="353"/>
      <c r="BS122" s="252">
        <f t="shared" si="30"/>
        <v>0</v>
      </c>
      <c r="BT122" s="253" t="str">
        <f t="shared" si="25"/>
        <v>ปรับปรุง</v>
      </c>
      <c r="BU122" s="254">
        <f t="shared" si="31"/>
        <v>3</v>
      </c>
    </row>
    <row r="123" spans="1:73" ht="14.25" customHeight="1">
      <c r="A123" s="36">
        <f t="shared" si="35"/>
        <v>28</v>
      </c>
      <c r="B123" s="127" t="str">
        <f t="shared" si="35"/>
        <v xml:space="preserve">  </v>
      </c>
      <c r="C123" s="67" t="str">
        <f t="shared" si="38"/>
        <v xml:space="preserve">  </v>
      </c>
      <c r="D123" s="67" t="str">
        <f t="shared" si="38"/>
        <v xml:space="preserve">  </v>
      </c>
      <c r="E123" s="67" t="str">
        <f t="shared" si="38"/>
        <v xml:space="preserve">  </v>
      </c>
      <c r="F123" s="67" t="str">
        <f t="shared" si="38"/>
        <v xml:space="preserve">  </v>
      </c>
      <c r="G123" s="67" t="str">
        <f t="shared" si="38"/>
        <v xml:space="preserve">  </v>
      </c>
      <c r="H123" s="67" t="str">
        <f t="shared" si="38"/>
        <v xml:space="preserve">  </v>
      </c>
      <c r="I123" s="67" t="str">
        <f t="shared" si="38"/>
        <v xml:space="preserve">  </v>
      </c>
      <c r="J123" s="67" t="str">
        <f t="shared" si="38"/>
        <v xml:space="preserve">  </v>
      </c>
      <c r="K123" s="67" t="str">
        <f t="shared" si="38"/>
        <v xml:space="preserve">  </v>
      </c>
      <c r="L123" s="67" t="str">
        <f t="shared" si="38"/>
        <v xml:space="preserve">  </v>
      </c>
      <c r="M123" s="67" t="str">
        <f t="shared" si="38"/>
        <v xml:space="preserve">  </v>
      </c>
      <c r="N123" s="67" t="str">
        <f t="shared" si="38"/>
        <v xml:space="preserve">  </v>
      </c>
      <c r="O123" s="67" t="str">
        <f t="shared" si="38"/>
        <v xml:space="preserve">  </v>
      </c>
      <c r="P123" s="67" t="str">
        <f t="shared" si="38"/>
        <v xml:space="preserve">  </v>
      </c>
      <c r="Q123" s="67" t="str">
        <f t="shared" si="38"/>
        <v xml:space="preserve">  </v>
      </c>
      <c r="R123" s="67" t="str">
        <f t="shared" si="38"/>
        <v xml:space="preserve">  </v>
      </c>
      <c r="S123" s="67" t="str">
        <f t="shared" si="38"/>
        <v xml:space="preserve">  </v>
      </c>
      <c r="T123" s="67" t="str">
        <f t="shared" si="38"/>
        <v xml:space="preserve">  </v>
      </c>
      <c r="U123" s="67" t="str">
        <f t="shared" si="38"/>
        <v xml:space="preserve">  </v>
      </c>
      <c r="V123" s="67" t="str">
        <f t="shared" si="38"/>
        <v xml:space="preserve">  </v>
      </c>
      <c r="W123" s="67" t="str">
        <f t="shared" si="38"/>
        <v xml:space="preserve">  </v>
      </c>
      <c r="X123" s="67" t="str">
        <f t="shared" si="38"/>
        <v xml:space="preserve">  </v>
      </c>
      <c r="Y123" s="67" t="str">
        <f t="shared" si="38"/>
        <v xml:space="preserve">  </v>
      </c>
      <c r="Z123" s="67" t="str">
        <f t="shared" si="38"/>
        <v xml:space="preserve">  </v>
      </c>
      <c r="AA123" s="67" t="str">
        <f t="shared" si="38"/>
        <v xml:space="preserve">  </v>
      </c>
      <c r="AB123" s="67" t="str">
        <f t="shared" si="38"/>
        <v xml:space="preserve">  </v>
      </c>
      <c r="AC123" s="67" t="str">
        <f t="shared" si="38"/>
        <v xml:space="preserve">  </v>
      </c>
      <c r="AD123" s="67" t="str">
        <f t="shared" si="38"/>
        <v xml:space="preserve">  </v>
      </c>
      <c r="AE123" s="67" t="str">
        <f t="shared" si="38"/>
        <v xml:space="preserve">  </v>
      </c>
      <c r="AF123" s="67" t="str">
        <f t="shared" si="37"/>
        <v xml:space="preserve">  </v>
      </c>
      <c r="AG123" s="67" t="str">
        <f t="shared" si="37"/>
        <v xml:space="preserve">  </v>
      </c>
      <c r="AH123" s="67" t="str">
        <f t="shared" si="37"/>
        <v xml:space="preserve">  </v>
      </c>
      <c r="AI123" s="67" t="str">
        <f t="shared" si="37"/>
        <v xml:space="preserve">  </v>
      </c>
      <c r="AJ123" s="67" t="str">
        <f t="shared" si="37"/>
        <v xml:space="preserve">  </v>
      </c>
      <c r="AK123" s="67" t="str">
        <f t="shared" si="37"/>
        <v xml:space="preserve">  </v>
      </c>
      <c r="AL123" s="67" t="str">
        <f t="shared" si="37"/>
        <v xml:space="preserve">  </v>
      </c>
      <c r="AM123" s="67" t="str">
        <f t="shared" si="37"/>
        <v xml:space="preserve">  </v>
      </c>
      <c r="AN123" s="67" t="str">
        <f t="shared" si="37"/>
        <v xml:space="preserve">  </v>
      </c>
      <c r="AO123" s="67" t="str">
        <f t="shared" si="37"/>
        <v xml:space="preserve">  </v>
      </c>
      <c r="AP123" s="67" t="str">
        <f t="shared" si="37"/>
        <v xml:space="preserve">  </v>
      </c>
      <c r="AQ123" s="67" t="str">
        <f t="shared" si="37"/>
        <v xml:space="preserve">  </v>
      </c>
      <c r="AR123" s="67" t="str">
        <f t="shared" si="37"/>
        <v xml:space="preserve">  </v>
      </c>
      <c r="AS123" s="67" t="str">
        <f t="shared" si="37"/>
        <v xml:space="preserve">  </v>
      </c>
      <c r="AT123" s="67" t="str">
        <f t="shared" si="37"/>
        <v xml:space="preserve">  </v>
      </c>
      <c r="AU123" s="67" t="str">
        <f t="shared" si="37"/>
        <v xml:space="preserve">  </v>
      </c>
      <c r="AV123" s="67" t="str">
        <f t="shared" si="37"/>
        <v xml:space="preserve">  </v>
      </c>
      <c r="AW123" s="67" t="str">
        <f t="shared" si="37"/>
        <v xml:space="preserve">  </v>
      </c>
      <c r="AX123" s="67" t="str">
        <f t="shared" si="37"/>
        <v xml:space="preserve">  </v>
      </c>
      <c r="AY123" s="67" t="str">
        <f t="shared" si="37"/>
        <v xml:space="preserve">  </v>
      </c>
      <c r="AZ123" s="67" t="str">
        <f t="shared" si="37"/>
        <v xml:space="preserve">  </v>
      </c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N123" s="247">
        <f t="shared" si="27"/>
        <v>0</v>
      </c>
      <c r="BO123" s="248">
        <f t="shared" si="28"/>
        <v>0</v>
      </c>
      <c r="BP123" s="249">
        <f t="shared" si="29"/>
        <v>0</v>
      </c>
      <c r="BQ123" s="353"/>
      <c r="BR123" s="353"/>
      <c r="BS123" s="252">
        <f t="shared" si="30"/>
        <v>0</v>
      </c>
      <c r="BT123" s="253" t="str">
        <f t="shared" si="25"/>
        <v>ปรับปรุง</v>
      </c>
      <c r="BU123" s="254">
        <f t="shared" si="31"/>
        <v>3</v>
      </c>
    </row>
    <row r="124" spans="1:73" ht="14.25" customHeight="1">
      <c r="A124" s="36">
        <f t="shared" si="35"/>
        <v>29</v>
      </c>
      <c r="B124" s="127" t="str">
        <f t="shared" si="35"/>
        <v xml:space="preserve">  </v>
      </c>
      <c r="C124" s="67" t="str">
        <f t="shared" si="38"/>
        <v xml:space="preserve">  </v>
      </c>
      <c r="D124" s="67" t="str">
        <f t="shared" si="38"/>
        <v xml:space="preserve">  </v>
      </c>
      <c r="E124" s="67" t="str">
        <f t="shared" si="38"/>
        <v xml:space="preserve">  </v>
      </c>
      <c r="F124" s="67" t="str">
        <f t="shared" si="38"/>
        <v xml:space="preserve">  </v>
      </c>
      <c r="G124" s="67" t="str">
        <f t="shared" si="38"/>
        <v xml:space="preserve">  </v>
      </c>
      <c r="H124" s="67" t="str">
        <f t="shared" si="38"/>
        <v xml:space="preserve">  </v>
      </c>
      <c r="I124" s="67" t="str">
        <f t="shared" si="38"/>
        <v xml:space="preserve">  </v>
      </c>
      <c r="J124" s="67" t="str">
        <f t="shared" si="38"/>
        <v xml:space="preserve">  </v>
      </c>
      <c r="K124" s="67" t="str">
        <f t="shared" si="38"/>
        <v xml:space="preserve">  </v>
      </c>
      <c r="L124" s="67" t="str">
        <f t="shared" si="38"/>
        <v xml:space="preserve">  </v>
      </c>
      <c r="M124" s="67" t="str">
        <f t="shared" si="38"/>
        <v xml:space="preserve">  </v>
      </c>
      <c r="N124" s="67" t="str">
        <f t="shared" si="38"/>
        <v xml:space="preserve">  </v>
      </c>
      <c r="O124" s="67" t="str">
        <f t="shared" si="38"/>
        <v xml:space="preserve">  </v>
      </c>
      <c r="P124" s="67" t="str">
        <f t="shared" si="38"/>
        <v xml:space="preserve">  </v>
      </c>
      <c r="Q124" s="67" t="str">
        <f t="shared" si="38"/>
        <v xml:space="preserve">  </v>
      </c>
      <c r="R124" s="67" t="str">
        <f t="shared" si="38"/>
        <v xml:space="preserve">  </v>
      </c>
      <c r="S124" s="67" t="str">
        <f t="shared" si="38"/>
        <v xml:space="preserve">  </v>
      </c>
      <c r="T124" s="67" t="str">
        <f t="shared" si="38"/>
        <v xml:space="preserve">  </v>
      </c>
      <c r="U124" s="67" t="str">
        <f t="shared" si="38"/>
        <v xml:space="preserve">  </v>
      </c>
      <c r="V124" s="67" t="str">
        <f t="shared" si="38"/>
        <v xml:space="preserve">  </v>
      </c>
      <c r="W124" s="67" t="str">
        <f t="shared" si="38"/>
        <v xml:space="preserve">  </v>
      </c>
      <c r="X124" s="67" t="str">
        <f t="shared" si="38"/>
        <v xml:space="preserve">  </v>
      </c>
      <c r="Y124" s="67" t="str">
        <f t="shared" si="38"/>
        <v xml:space="preserve">  </v>
      </c>
      <c r="Z124" s="67" t="str">
        <f t="shared" si="38"/>
        <v xml:space="preserve">  </v>
      </c>
      <c r="AA124" s="67" t="str">
        <f t="shared" si="38"/>
        <v xml:space="preserve">  </v>
      </c>
      <c r="AB124" s="67" t="str">
        <f t="shared" si="38"/>
        <v xml:space="preserve">  </v>
      </c>
      <c r="AC124" s="67" t="str">
        <f t="shared" si="38"/>
        <v xml:space="preserve">  </v>
      </c>
      <c r="AD124" s="67" t="str">
        <f t="shared" si="38"/>
        <v xml:space="preserve">  </v>
      </c>
      <c r="AE124" s="67" t="str">
        <f t="shared" si="38"/>
        <v xml:space="preserve">  </v>
      </c>
      <c r="AF124" s="67" t="str">
        <f t="shared" si="37"/>
        <v xml:space="preserve">  </v>
      </c>
      <c r="AG124" s="67" t="str">
        <f t="shared" si="37"/>
        <v xml:space="preserve">  </v>
      </c>
      <c r="AH124" s="67" t="str">
        <f t="shared" si="37"/>
        <v xml:space="preserve">  </v>
      </c>
      <c r="AI124" s="67" t="str">
        <f t="shared" si="37"/>
        <v xml:space="preserve">  </v>
      </c>
      <c r="AJ124" s="67" t="str">
        <f t="shared" si="37"/>
        <v xml:space="preserve">  </v>
      </c>
      <c r="AK124" s="67" t="str">
        <f t="shared" si="37"/>
        <v xml:space="preserve">  </v>
      </c>
      <c r="AL124" s="67" t="str">
        <f t="shared" si="37"/>
        <v xml:space="preserve">  </v>
      </c>
      <c r="AM124" s="67" t="str">
        <f t="shared" si="37"/>
        <v xml:space="preserve">  </v>
      </c>
      <c r="AN124" s="67" t="str">
        <f t="shared" si="37"/>
        <v xml:space="preserve">  </v>
      </c>
      <c r="AO124" s="67" t="str">
        <f t="shared" si="37"/>
        <v xml:space="preserve">  </v>
      </c>
      <c r="AP124" s="67" t="str">
        <f t="shared" si="37"/>
        <v xml:space="preserve">  </v>
      </c>
      <c r="AQ124" s="67" t="str">
        <f t="shared" si="37"/>
        <v xml:space="preserve">  </v>
      </c>
      <c r="AR124" s="67" t="str">
        <f t="shared" si="37"/>
        <v xml:space="preserve">  </v>
      </c>
      <c r="AS124" s="67" t="str">
        <f t="shared" si="37"/>
        <v xml:space="preserve">  </v>
      </c>
      <c r="AT124" s="67" t="str">
        <f t="shared" si="37"/>
        <v xml:space="preserve">  </v>
      </c>
      <c r="AU124" s="67" t="str">
        <f t="shared" si="37"/>
        <v xml:space="preserve">  </v>
      </c>
      <c r="AV124" s="67" t="str">
        <f t="shared" si="37"/>
        <v xml:space="preserve">  </v>
      </c>
      <c r="AW124" s="67" t="str">
        <f t="shared" si="37"/>
        <v xml:space="preserve">  </v>
      </c>
      <c r="AX124" s="67" t="str">
        <f t="shared" si="37"/>
        <v xml:space="preserve">  </v>
      </c>
      <c r="AY124" s="67" t="str">
        <f t="shared" si="37"/>
        <v xml:space="preserve">  </v>
      </c>
      <c r="AZ124" s="67" t="str">
        <f t="shared" si="37"/>
        <v xml:space="preserve">  </v>
      </c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N124" s="247">
        <f t="shared" si="27"/>
        <v>0</v>
      </c>
      <c r="BO124" s="248">
        <f t="shared" si="28"/>
        <v>0</v>
      </c>
      <c r="BP124" s="249">
        <f t="shared" si="29"/>
        <v>0</v>
      </c>
      <c r="BQ124" s="353"/>
      <c r="BR124" s="353"/>
      <c r="BS124" s="252">
        <f t="shared" si="30"/>
        <v>0</v>
      </c>
      <c r="BT124" s="253" t="str">
        <f t="shared" si="25"/>
        <v>ปรับปรุง</v>
      </c>
      <c r="BU124" s="254">
        <f t="shared" si="31"/>
        <v>3</v>
      </c>
    </row>
    <row r="125" spans="1:73" ht="14.25" customHeight="1">
      <c r="A125" s="36">
        <f t="shared" si="35"/>
        <v>30</v>
      </c>
      <c r="B125" s="127" t="str">
        <f t="shared" si="35"/>
        <v xml:space="preserve">  </v>
      </c>
      <c r="C125" s="67" t="str">
        <f t="shared" si="38"/>
        <v xml:space="preserve">  </v>
      </c>
      <c r="D125" s="67" t="str">
        <f t="shared" si="38"/>
        <v xml:space="preserve">  </v>
      </c>
      <c r="E125" s="67" t="str">
        <f t="shared" si="38"/>
        <v xml:space="preserve">  </v>
      </c>
      <c r="F125" s="67" t="str">
        <f t="shared" si="38"/>
        <v xml:space="preserve">  </v>
      </c>
      <c r="G125" s="67" t="str">
        <f t="shared" si="38"/>
        <v xml:space="preserve">  </v>
      </c>
      <c r="H125" s="67" t="str">
        <f t="shared" si="38"/>
        <v xml:space="preserve">  </v>
      </c>
      <c r="I125" s="67" t="str">
        <f t="shared" si="38"/>
        <v xml:space="preserve">  </v>
      </c>
      <c r="J125" s="67" t="str">
        <f t="shared" si="38"/>
        <v xml:space="preserve">  </v>
      </c>
      <c r="K125" s="67" t="str">
        <f t="shared" si="38"/>
        <v xml:space="preserve">  </v>
      </c>
      <c r="L125" s="67" t="str">
        <f t="shared" si="38"/>
        <v xml:space="preserve">  </v>
      </c>
      <c r="M125" s="67" t="str">
        <f t="shared" si="38"/>
        <v xml:space="preserve">  </v>
      </c>
      <c r="N125" s="67" t="str">
        <f t="shared" si="38"/>
        <v xml:space="preserve">  </v>
      </c>
      <c r="O125" s="67" t="str">
        <f t="shared" si="38"/>
        <v xml:space="preserve">  </v>
      </c>
      <c r="P125" s="67" t="str">
        <f t="shared" si="38"/>
        <v xml:space="preserve">  </v>
      </c>
      <c r="Q125" s="67" t="str">
        <f t="shared" si="38"/>
        <v xml:space="preserve">  </v>
      </c>
      <c r="R125" s="67" t="str">
        <f t="shared" si="38"/>
        <v xml:space="preserve">  </v>
      </c>
      <c r="S125" s="67" t="str">
        <f t="shared" si="38"/>
        <v xml:space="preserve">  </v>
      </c>
      <c r="T125" s="67" t="str">
        <f t="shared" si="38"/>
        <v xml:space="preserve">  </v>
      </c>
      <c r="U125" s="67" t="str">
        <f t="shared" si="38"/>
        <v xml:space="preserve">  </v>
      </c>
      <c r="V125" s="67" t="str">
        <f t="shared" si="38"/>
        <v xml:space="preserve">  </v>
      </c>
      <c r="W125" s="67" t="str">
        <f t="shared" si="38"/>
        <v xml:space="preserve">  </v>
      </c>
      <c r="X125" s="67" t="str">
        <f t="shared" si="38"/>
        <v xml:space="preserve">  </v>
      </c>
      <c r="Y125" s="67" t="str">
        <f t="shared" si="38"/>
        <v xml:space="preserve">  </v>
      </c>
      <c r="Z125" s="67" t="str">
        <f t="shared" si="38"/>
        <v xml:space="preserve">  </v>
      </c>
      <c r="AA125" s="67" t="str">
        <f t="shared" si="38"/>
        <v xml:space="preserve">  </v>
      </c>
      <c r="AB125" s="67" t="str">
        <f t="shared" si="38"/>
        <v xml:space="preserve">  </v>
      </c>
      <c r="AC125" s="67" t="str">
        <f t="shared" si="38"/>
        <v xml:space="preserve">  </v>
      </c>
      <c r="AD125" s="67" t="str">
        <f t="shared" si="38"/>
        <v xml:space="preserve">  </v>
      </c>
      <c r="AE125" s="67" t="str">
        <f t="shared" si="38"/>
        <v xml:space="preserve">  </v>
      </c>
      <c r="AF125" s="67" t="str">
        <f t="shared" si="37"/>
        <v xml:space="preserve">  </v>
      </c>
      <c r="AG125" s="67" t="str">
        <f t="shared" si="37"/>
        <v xml:space="preserve">  </v>
      </c>
      <c r="AH125" s="67" t="str">
        <f t="shared" si="37"/>
        <v xml:space="preserve">  </v>
      </c>
      <c r="AI125" s="67" t="str">
        <f t="shared" si="37"/>
        <v xml:space="preserve">  </v>
      </c>
      <c r="AJ125" s="67" t="str">
        <f t="shared" si="37"/>
        <v xml:space="preserve">  </v>
      </c>
      <c r="AK125" s="67" t="str">
        <f t="shared" si="37"/>
        <v xml:space="preserve">  </v>
      </c>
      <c r="AL125" s="67" t="str">
        <f t="shared" si="37"/>
        <v xml:space="preserve">  </v>
      </c>
      <c r="AM125" s="67" t="str">
        <f t="shared" si="37"/>
        <v xml:space="preserve">  </v>
      </c>
      <c r="AN125" s="67" t="str">
        <f t="shared" si="37"/>
        <v xml:space="preserve">  </v>
      </c>
      <c r="AO125" s="67" t="str">
        <f t="shared" si="37"/>
        <v xml:space="preserve">  </v>
      </c>
      <c r="AP125" s="67" t="str">
        <f t="shared" si="37"/>
        <v xml:space="preserve">  </v>
      </c>
      <c r="AQ125" s="67" t="str">
        <f t="shared" si="37"/>
        <v xml:space="preserve">  </v>
      </c>
      <c r="AR125" s="67" t="str">
        <f t="shared" si="37"/>
        <v xml:space="preserve">  </v>
      </c>
      <c r="AS125" s="67" t="str">
        <f t="shared" si="37"/>
        <v xml:space="preserve">  </v>
      </c>
      <c r="AT125" s="67" t="str">
        <f t="shared" si="37"/>
        <v xml:space="preserve">  </v>
      </c>
      <c r="AU125" s="67" t="str">
        <f t="shared" si="37"/>
        <v xml:space="preserve">  </v>
      </c>
      <c r="AV125" s="67" t="str">
        <f t="shared" si="37"/>
        <v xml:space="preserve">  </v>
      </c>
      <c r="AW125" s="67" t="str">
        <f t="shared" si="37"/>
        <v xml:space="preserve">  </v>
      </c>
      <c r="AX125" s="67" t="str">
        <f t="shared" si="37"/>
        <v xml:space="preserve">  </v>
      </c>
      <c r="AY125" s="67" t="str">
        <f t="shared" si="37"/>
        <v xml:space="preserve">  </v>
      </c>
      <c r="AZ125" s="67" t="str">
        <f t="shared" si="37"/>
        <v xml:space="preserve">  </v>
      </c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N125" s="247">
        <f t="shared" si="27"/>
        <v>0</v>
      </c>
      <c r="BO125" s="248">
        <f t="shared" si="28"/>
        <v>0</v>
      </c>
      <c r="BP125" s="249">
        <f t="shared" si="29"/>
        <v>0</v>
      </c>
      <c r="BQ125" s="353"/>
      <c r="BR125" s="353"/>
      <c r="BS125" s="252">
        <f t="shared" si="30"/>
        <v>0</v>
      </c>
      <c r="BT125" s="253" t="str">
        <f t="shared" si="25"/>
        <v>ปรับปรุง</v>
      </c>
      <c r="BU125" s="254">
        <f t="shared" si="31"/>
        <v>3</v>
      </c>
    </row>
    <row r="126" spans="1:73" ht="14.25" customHeight="1">
      <c r="A126" s="36">
        <f t="shared" si="35"/>
        <v>31</v>
      </c>
      <c r="B126" s="127" t="str">
        <f t="shared" si="35"/>
        <v xml:space="preserve">  </v>
      </c>
      <c r="C126" s="67" t="str">
        <f t="shared" si="38"/>
        <v xml:space="preserve">  </v>
      </c>
      <c r="D126" s="67" t="str">
        <f t="shared" si="38"/>
        <v xml:space="preserve">  </v>
      </c>
      <c r="E126" s="67" t="str">
        <f t="shared" si="38"/>
        <v xml:space="preserve">  </v>
      </c>
      <c r="F126" s="67" t="str">
        <f t="shared" si="38"/>
        <v xml:space="preserve">  </v>
      </c>
      <c r="G126" s="67" t="str">
        <f t="shared" si="38"/>
        <v xml:space="preserve">  </v>
      </c>
      <c r="H126" s="67" t="str">
        <f t="shared" si="38"/>
        <v xml:space="preserve">  </v>
      </c>
      <c r="I126" s="67" t="str">
        <f t="shared" si="38"/>
        <v xml:space="preserve">  </v>
      </c>
      <c r="J126" s="67" t="str">
        <f t="shared" si="38"/>
        <v xml:space="preserve">  </v>
      </c>
      <c r="K126" s="67" t="str">
        <f t="shared" si="38"/>
        <v xml:space="preserve">  </v>
      </c>
      <c r="L126" s="67" t="str">
        <f t="shared" si="38"/>
        <v xml:space="preserve">  </v>
      </c>
      <c r="M126" s="67" t="str">
        <f t="shared" si="38"/>
        <v xml:space="preserve">  </v>
      </c>
      <c r="N126" s="67" t="str">
        <f t="shared" si="38"/>
        <v xml:space="preserve">  </v>
      </c>
      <c r="O126" s="67" t="str">
        <f t="shared" si="38"/>
        <v xml:space="preserve">  </v>
      </c>
      <c r="P126" s="67" t="str">
        <f t="shared" si="38"/>
        <v xml:space="preserve">  </v>
      </c>
      <c r="Q126" s="67" t="str">
        <f t="shared" si="38"/>
        <v xml:space="preserve">  </v>
      </c>
      <c r="R126" s="67" t="str">
        <f t="shared" si="38"/>
        <v xml:space="preserve">  </v>
      </c>
      <c r="S126" s="67" t="str">
        <f t="shared" si="38"/>
        <v xml:space="preserve">  </v>
      </c>
      <c r="T126" s="67" t="str">
        <f t="shared" si="38"/>
        <v xml:space="preserve">  </v>
      </c>
      <c r="U126" s="67" t="str">
        <f t="shared" si="38"/>
        <v xml:space="preserve">  </v>
      </c>
      <c r="V126" s="67" t="str">
        <f t="shared" si="38"/>
        <v xml:space="preserve">  </v>
      </c>
      <c r="W126" s="67" t="str">
        <f t="shared" si="38"/>
        <v xml:space="preserve">  </v>
      </c>
      <c r="X126" s="67" t="str">
        <f t="shared" si="38"/>
        <v xml:space="preserve">  </v>
      </c>
      <c r="Y126" s="67" t="str">
        <f t="shared" si="38"/>
        <v xml:space="preserve">  </v>
      </c>
      <c r="Z126" s="67" t="str">
        <f t="shared" si="38"/>
        <v xml:space="preserve">  </v>
      </c>
      <c r="AA126" s="67" t="str">
        <f t="shared" si="38"/>
        <v xml:space="preserve">  </v>
      </c>
      <c r="AB126" s="67" t="str">
        <f t="shared" si="38"/>
        <v xml:space="preserve">  </v>
      </c>
      <c r="AC126" s="67" t="str">
        <f t="shared" si="38"/>
        <v xml:space="preserve">  </v>
      </c>
      <c r="AD126" s="67" t="str">
        <f t="shared" si="38"/>
        <v xml:space="preserve">  </v>
      </c>
      <c r="AE126" s="67" t="str">
        <f t="shared" si="38"/>
        <v xml:space="preserve">  </v>
      </c>
      <c r="AF126" s="67" t="str">
        <f t="shared" si="37"/>
        <v xml:space="preserve">  </v>
      </c>
      <c r="AG126" s="67" t="str">
        <f t="shared" si="37"/>
        <v xml:space="preserve">  </v>
      </c>
      <c r="AH126" s="67" t="str">
        <f t="shared" si="37"/>
        <v xml:space="preserve">  </v>
      </c>
      <c r="AI126" s="67" t="str">
        <f t="shared" si="37"/>
        <v xml:space="preserve">  </v>
      </c>
      <c r="AJ126" s="67" t="str">
        <f t="shared" si="37"/>
        <v xml:space="preserve">  </v>
      </c>
      <c r="AK126" s="67" t="str">
        <f t="shared" si="37"/>
        <v xml:space="preserve">  </v>
      </c>
      <c r="AL126" s="67" t="str">
        <f t="shared" si="37"/>
        <v xml:space="preserve">  </v>
      </c>
      <c r="AM126" s="67" t="str">
        <f t="shared" si="37"/>
        <v xml:space="preserve">  </v>
      </c>
      <c r="AN126" s="67" t="str">
        <f t="shared" si="37"/>
        <v xml:space="preserve">  </v>
      </c>
      <c r="AO126" s="67" t="str">
        <f t="shared" si="37"/>
        <v xml:space="preserve">  </v>
      </c>
      <c r="AP126" s="67" t="str">
        <f t="shared" si="37"/>
        <v xml:space="preserve">  </v>
      </c>
      <c r="AQ126" s="67" t="str">
        <f t="shared" si="37"/>
        <v xml:space="preserve">  </v>
      </c>
      <c r="AR126" s="67" t="str">
        <f t="shared" si="37"/>
        <v xml:space="preserve">  </v>
      </c>
      <c r="AS126" s="67" t="str">
        <f t="shared" si="37"/>
        <v xml:space="preserve">  </v>
      </c>
      <c r="AT126" s="67" t="str">
        <f t="shared" si="37"/>
        <v xml:space="preserve">  </v>
      </c>
      <c r="AU126" s="67" t="str">
        <f t="shared" si="37"/>
        <v xml:space="preserve">  </v>
      </c>
      <c r="AV126" s="67" t="str">
        <f t="shared" si="37"/>
        <v xml:space="preserve">  </v>
      </c>
      <c r="AW126" s="67" t="str">
        <f t="shared" si="37"/>
        <v xml:space="preserve">  </v>
      </c>
      <c r="AX126" s="67" t="str">
        <f t="shared" si="37"/>
        <v xml:space="preserve">  </v>
      </c>
      <c r="AY126" s="67" t="str">
        <f t="shared" si="37"/>
        <v xml:space="preserve">  </v>
      </c>
      <c r="AZ126" s="67" t="str">
        <f t="shared" si="37"/>
        <v xml:space="preserve">  </v>
      </c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N126" s="247">
        <f t="shared" si="27"/>
        <v>0</v>
      </c>
      <c r="BO126" s="248">
        <f t="shared" si="28"/>
        <v>0</v>
      </c>
      <c r="BP126" s="249">
        <f t="shared" si="29"/>
        <v>0</v>
      </c>
      <c r="BQ126" s="353"/>
      <c r="BR126" s="353"/>
      <c r="BS126" s="252">
        <f t="shared" si="30"/>
        <v>0</v>
      </c>
      <c r="BT126" s="253" t="str">
        <f t="shared" si="25"/>
        <v>ปรับปรุง</v>
      </c>
      <c r="BU126" s="254">
        <f t="shared" si="31"/>
        <v>3</v>
      </c>
    </row>
    <row r="127" spans="1:73" ht="14.25" customHeight="1">
      <c r="A127" s="36">
        <f t="shared" si="35"/>
        <v>32</v>
      </c>
      <c r="B127" s="127" t="str">
        <f t="shared" si="35"/>
        <v xml:space="preserve">  </v>
      </c>
      <c r="C127" s="67" t="str">
        <f t="shared" si="38"/>
        <v xml:space="preserve">  </v>
      </c>
      <c r="D127" s="67" t="str">
        <f t="shared" si="38"/>
        <v xml:space="preserve">  </v>
      </c>
      <c r="E127" s="67" t="str">
        <f t="shared" si="38"/>
        <v xml:space="preserve">  </v>
      </c>
      <c r="F127" s="67" t="str">
        <f t="shared" si="38"/>
        <v xml:space="preserve">  </v>
      </c>
      <c r="G127" s="67" t="str">
        <f t="shared" si="38"/>
        <v xml:space="preserve">  </v>
      </c>
      <c r="H127" s="67" t="str">
        <f t="shared" si="38"/>
        <v xml:space="preserve">  </v>
      </c>
      <c r="I127" s="67" t="str">
        <f t="shared" si="38"/>
        <v xml:space="preserve">  </v>
      </c>
      <c r="J127" s="67" t="str">
        <f t="shared" si="38"/>
        <v xml:space="preserve">  </v>
      </c>
      <c r="K127" s="67" t="str">
        <f t="shared" si="38"/>
        <v xml:space="preserve">  </v>
      </c>
      <c r="L127" s="67" t="str">
        <f t="shared" si="38"/>
        <v xml:space="preserve">  </v>
      </c>
      <c r="M127" s="67" t="str">
        <f t="shared" si="38"/>
        <v xml:space="preserve">  </v>
      </c>
      <c r="N127" s="67" t="str">
        <f t="shared" si="38"/>
        <v xml:space="preserve">  </v>
      </c>
      <c r="O127" s="67" t="str">
        <f t="shared" si="38"/>
        <v xml:space="preserve">  </v>
      </c>
      <c r="P127" s="67" t="str">
        <f t="shared" si="38"/>
        <v xml:space="preserve">  </v>
      </c>
      <c r="Q127" s="67" t="str">
        <f t="shared" si="38"/>
        <v xml:space="preserve">  </v>
      </c>
      <c r="R127" s="67" t="str">
        <f t="shared" si="38"/>
        <v xml:space="preserve">  </v>
      </c>
      <c r="S127" s="67" t="str">
        <f t="shared" si="38"/>
        <v xml:space="preserve">  </v>
      </c>
      <c r="T127" s="67" t="str">
        <f t="shared" si="38"/>
        <v xml:space="preserve">  </v>
      </c>
      <c r="U127" s="67" t="str">
        <f t="shared" si="38"/>
        <v xml:space="preserve">  </v>
      </c>
      <c r="V127" s="67" t="str">
        <f t="shared" si="38"/>
        <v xml:space="preserve">  </v>
      </c>
      <c r="W127" s="67" t="str">
        <f t="shared" si="38"/>
        <v xml:space="preserve">  </v>
      </c>
      <c r="X127" s="67" t="str">
        <f t="shared" si="38"/>
        <v xml:space="preserve">  </v>
      </c>
      <c r="Y127" s="67" t="str">
        <f t="shared" si="38"/>
        <v xml:space="preserve">  </v>
      </c>
      <c r="Z127" s="67" t="str">
        <f t="shared" si="38"/>
        <v xml:space="preserve">  </v>
      </c>
      <c r="AA127" s="67" t="str">
        <f t="shared" si="38"/>
        <v xml:space="preserve">  </v>
      </c>
      <c r="AB127" s="67" t="str">
        <f t="shared" si="38"/>
        <v xml:space="preserve">  </v>
      </c>
      <c r="AC127" s="67" t="str">
        <f t="shared" si="38"/>
        <v xml:space="preserve">  </v>
      </c>
      <c r="AD127" s="67" t="str">
        <f t="shared" si="38"/>
        <v xml:space="preserve">  </v>
      </c>
      <c r="AE127" s="67" t="str">
        <f t="shared" si="38"/>
        <v xml:space="preserve">  </v>
      </c>
      <c r="AF127" s="67" t="str">
        <f t="shared" si="37"/>
        <v xml:space="preserve">  </v>
      </c>
      <c r="AG127" s="67" t="str">
        <f t="shared" si="37"/>
        <v xml:space="preserve">  </v>
      </c>
      <c r="AH127" s="67" t="str">
        <f t="shared" si="37"/>
        <v xml:space="preserve">  </v>
      </c>
      <c r="AI127" s="67" t="str">
        <f t="shared" si="37"/>
        <v xml:space="preserve">  </v>
      </c>
      <c r="AJ127" s="67" t="str">
        <f t="shared" si="37"/>
        <v xml:space="preserve">  </v>
      </c>
      <c r="AK127" s="67" t="str">
        <f t="shared" si="37"/>
        <v xml:space="preserve">  </v>
      </c>
      <c r="AL127" s="67" t="str">
        <f t="shared" si="37"/>
        <v xml:space="preserve">  </v>
      </c>
      <c r="AM127" s="67" t="str">
        <f t="shared" si="37"/>
        <v xml:space="preserve">  </v>
      </c>
      <c r="AN127" s="67" t="str">
        <f t="shared" si="37"/>
        <v xml:space="preserve">  </v>
      </c>
      <c r="AO127" s="67" t="str">
        <f t="shared" si="37"/>
        <v xml:space="preserve">  </v>
      </c>
      <c r="AP127" s="67" t="str">
        <f t="shared" si="37"/>
        <v xml:space="preserve">  </v>
      </c>
      <c r="AQ127" s="67" t="str">
        <f t="shared" si="37"/>
        <v xml:space="preserve">  </v>
      </c>
      <c r="AR127" s="67" t="str">
        <f t="shared" si="37"/>
        <v xml:space="preserve">  </v>
      </c>
      <c r="AS127" s="67" t="str">
        <f t="shared" si="37"/>
        <v xml:space="preserve">  </v>
      </c>
      <c r="AT127" s="67" t="str">
        <f t="shared" si="37"/>
        <v xml:space="preserve">  </v>
      </c>
      <c r="AU127" s="67" t="str">
        <f t="shared" si="37"/>
        <v xml:space="preserve">  </v>
      </c>
      <c r="AV127" s="67" t="str">
        <f t="shared" si="37"/>
        <v xml:space="preserve">  </v>
      </c>
      <c r="AW127" s="67" t="str">
        <f t="shared" si="37"/>
        <v xml:space="preserve">  </v>
      </c>
      <c r="AX127" s="67" t="str">
        <f t="shared" si="37"/>
        <v xml:space="preserve">  </v>
      </c>
      <c r="AY127" s="67" t="str">
        <f t="shared" si="37"/>
        <v xml:space="preserve">  </v>
      </c>
      <c r="AZ127" s="67" t="str">
        <f t="shared" si="37"/>
        <v xml:space="preserve">  </v>
      </c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N127" s="247">
        <f t="shared" si="27"/>
        <v>0</v>
      </c>
      <c r="BO127" s="248">
        <f t="shared" si="28"/>
        <v>0</v>
      </c>
      <c r="BP127" s="249">
        <f t="shared" si="29"/>
        <v>0</v>
      </c>
      <c r="BQ127" s="353"/>
      <c r="BR127" s="353"/>
      <c r="BS127" s="252">
        <f t="shared" si="30"/>
        <v>0</v>
      </c>
      <c r="BT127" s="253" t="str">
        <f t="shared" si="25"/>
        <v>ปรับปรุง</v>
      </c>
      <c r="BU127" s="254">
        <f t="shared" si="31"/>
        <v>3</v>
      </c>
    </row>
    <row r="128" spans="1:73" ht="14.25" customHeight="1">
      <c r="A128" s="36">
        <f t="shared" ref="A128:B143" si="39">IF(A41&lt;=0,"  ",A41)</f>
        <v>33</v>
      </c>
      <c r="B128" s="127" t="str">
        <f t="shared" si="39"/>
        <v xml:space="preserve">  </v>
      </c>
      <c r="C128" s="67" t="str">
        <f t="shared" si="38"/>
        <v xml:space="preserve">  </v>
      </c>
      <c r="D128" s="67" t="str">
        <f t="shared" si="38"/>
        <v xml:space="preserve">  </v>
      </c>
      <c r="E128" s="67" t="str">
        <f t="shared" si="38"/>
        <v xml:space="preserve">  </v>
      </c>
      <c r="F128" s="67" t="str">
        <f t="shared" si="38"/>
        <v xml:space="preserve">  </v>
      </c>
      <c r="G128" s="67" t="str">
        <f t="shared" si="38"/>
        <v xml:space="preserve">  </v>
      </c>
      <c r="H128" s="67" t="str">
        <f t="shared" si="38"/>
        <v xml:space="preserve">  </v>
      </c>
      <c r="I128" s="67" t="str">
        <f t="shared" si="38"/>
        <v xml:space="preserve">  </v>
      </c>
      <c r="J128" s="67" t="str">
        <f t="shared" si="38"/>
        <v xml:space="preserve">  </v>
      </c>
      <c r="K128" s="67" t="str">
        <f t="shared" si="38"/>
        <v xml:space="preserve">  </v>
      </c>
      <c r="L128" s="67" t="str">
        <f t="shared" si="38"/>
        <v xml:space="preserve">  </v>
      </c>
      <c r="M128" s="67" t="str">
        <f t="shared" si="38"/>
        <v xml:space="preserve">  </v>
      </c>
      <c r="N128" s="67" t="str">
        <f t="shared" si="38"/>
        <v xml:space="preserve">  </v>
      </c>
      <c r="O128" s="67" t="str">
        <f t="shared" si="38"/>
        <v xml:space="preserve">  </v>
      </c>
      <c r="P128" s="67" t="str">
        <f t="shared" si="38"/>
        <v xml:space="preserve">  </v>
      </c>
      <c r="Q128" s="67" t="str">
        <f t="shared" si="38"/>
        <v xml:space="preserve">  </v>
      </c>
      <c r="R128" s="67" t="str">
        <f t="shared" si="38"/>
        <v xml:space="preserve">  </v>
      </c>
      <c r="S128" s="67" t="str">
        <f t="shared" si="38"/>
        <v xml:space="preserve">  </v>
      </c>
      <c r="T128" s="67" t="str">
        <f t="shared" si="38"/>
        <v xml:space="preserve">  </v>
      </c>
      <c r="U128" s="67" t="str">
        <f t="shared" si="38"/>
        <v xml:space="preserve">  </v>
      </c>
      <c r="V128" s="67" t="str">
        <f t="shared" si="38"/>
        <v xml:space="preserve">  </v>
      </c>
      <c r="W128" s="67" t="str">
        <f t="shared" si="38"/>
        <v xml:space="preserve">  </v>
      </c>
      <c r="X128" s="67" t="str">
        <f t="shared" si="38"/>
        <v xml:space="preserve">  </v>
      </c>
      <c r="Y128" s="67" t="str">
        <f t="shared" si="38"/>
        <v xml:space="preserve">  </v>
      </c>
      <c r="Z128" s="67" t="str">
        <f t="shared" si="38"/>
        <v xml:space="preserve">  </v>
      </c>
      <c r="AA128" s="67" t="str">
        <f t="shared" si="38"/>
        <v xml:space="preserve">  </v>
      </c>
      <c r="AB128" s="67" t="str">
        <f t="shared" si="38"/>
        <v xml:space="preserve">  </v>
      </c>
      <c r="AC128" s="67" t="str">
        <f t="shared" si="38"/>
        <v xml:space="preserve">  </v>
      </c>
      <c r="AD128" s="67" t="str">
        <f t="shared" si="38"/>
        <v xml:space="preserve">  </v>
      </c>
      <c r="AE128" s="67" t="str">
        <f t="shared" si="38"/>
        <v xml:space="preserve">  </v>
      </c>
      <c r="AF128" s="67" t="str">
        <f t="shared" si="37"/>
        <v xml:space="preserve">  </v>
      </c>
      <c r="AG128" s="67" t="str">
        <f t="shared" si="37"/>
        <v xml:space="preserve">  </v>
      </c>
      <c r="AH128" s="67" t="str">
        <f t="shared" si="37"/>
        <v xml:space="preserve">  </v>
      </c>
      <c r="AI128" s="67" t="str">
        <f t="shared" si="37"/>
        <v xml:space="preserve">  </v>
      </c>
      <c r="AJ128" s="67" t="str">
        <f t="shared" si="37"/>
        <v xml:space="preserve">  </v>
      </c>
      <c r="AK128" s="67" t="str">
        <f t="shared" si="37"/>
        <v xml:space="preserve">  </v>
      </c>
      <c r="AL128" s="67" t="str">
        <f t="shared" si="37"/>
        <v xml:space="preserve">  </v>
      </c>
      <c r="AM128" s="67" t="str">
        <f t="shared" si="37"/>
        <v xml:space="preserve">  </v>
      </c>
      <c r="AN128" s="67" t="str">
        <f t="shared" si="37"/>
        <v xml:space="preserve">  </v>
      </c>
      <c r="AO128" s="67" t="str">
        <f t="shared" si="37"/>
        <v xml:space="preserve">  </v>
      </c>
      <c r="AP128" s="67" t="str">
        <f t="shared" si="37"/>
        <v xml:space="preserve">  </v>
      </c>
      <c r="AQ128" s="67" t="str">
        <f t="shared" si="37"/>
        <v xml:space="preserve">  </v>
      </c>
      <c r="AR128" s="67" t="str">
        <f t="shared" si="37"/>
        <v xml:space="preserve">  </v>
      </c>
      <c r="AS128" s="67" t="str">
        <f t="shared" si="37"/>
        <v xml:space="preserve">  </v>
      </c>
      <c r="AT128" s="67" t="str">
        <f t="shared" si="37"/>
        <v xml:space="preserve">  </v>
      </c>
      <c r="AU128" s="67" t="str">
        <f t="shared" si="37"/>
        <v xml:space="preserve">  </v>
      </c>
      <c r="AV128" s="67" t="str">
        <f t="shared" si="37"/>
        <v xml:space="preserve">  </v>
      </c>
      <c r="AW128" s="67" t="str">
        <f t="shared" si="37"/>
        <v xml:space="preserve">  </v>
      </c>
      <c r="AX128" s="67" t="str">
        <f t="shared" si="37"/>
        <v xml:space="preserve">  </v>
      </c>
      <c r="AY128" s="67" t="str">
        <f t="shared" si="37"/>
        <v xml:space="preserve">  </v>
      </c>
      <c r="AZ128" s="67" t="str">
        <f t="shared" si="37"/>
        <v xml:space="preserve">  </v>
      </c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N128" s="247">
        <f t="shared" si="27"/>
        <v>0</v>
      </c>
      <c r="BO128" s="248">
        <f t="shared" si="28"/>
        <v>0</v>
      </c>
      <c r="BP128" s="249">
        <f t="shared" si="29"/>
        <v>0</v>
      </c>
      <c r="BQ128" s="353"/>
      <c r="BR128" s="353"/>
      <c r="BS128" s="252">
        <f t="shared" si="30"/>
        <v>0</v>
      </c>
      <c r="BT128" s="253" t="str">
        <f t="shared" si="25"/>
        <v>ปรับปรุง</v>
      </c>
      <c r="BU128" s="254">
        <f t="shared" si="31"/>
        <v>3</v>
      </c>
    </row>
    <row r="129" spans="1:73" ht="14.25" customHeight="1">
      <c r="A129" s="36">
        <f t="shared" si="39"/>
        <v>34</v>
      </c>
      <c r="B129" s="127" t="str">
        <f t="shared" si="39"/>
        <v xml:space="preserve">  </v>
      </c>
      <c r="C129" s="67" t="str">
        <f t="shared" si="38"/>
        <v xml:space="preserve">  </v>
      </c>
      <c r="D129" s="67" t="str">
        <f t="shared" si="38"/>
        <v xml:space="preserve">  </v>
      </c>
      <c r="E129" s="67" t="str">
        <f t="shared" si="38"/>
        <v xml:space="preserve">  </v>
      </c>
      <c r="F129" s="67" t="str">
        <f t="shared" si="38"/>
        <v xml:space="preserve">  </v>
      </c>
      <c r="G129" s="67" t="str">
        <f t="shared" si="38"/>
        <v xml:space="preserve">  </v>
      </c>
      <c r="H129" s="67" t="str">
        <f t="shared" si="38"/>
        <v xml:space="preserve">  </v>
      </c>
      <c r="I129" s="67" t="str">
        <f t="shared" si="38"/>
        <v xml:space="preserve">  </v>
      </c>
      <c r="J129" s="67" t="str">
        <f t="shared" si="38"/>
        <v xml:space="preserve">  </v>
      </c>
      <c r="K129" s="67" t="str">
        <f t="shared" si="38"/>
        <v xml:space="preserve">  </v>
      </c>
      <c r="L129" s="67" t="str">
        <f t="shared" si="38"/>
        <v xml:space="preserve">  </v>
      </c>
      <c r="M129" s="67" t="str">
        <f t="shared" si="38"/>
        <v xml:space="preserve">  </v>
      </c>
      <c r="N129" s="67" t="str">
        <f t="shared" si="38"/>
        <v xml:space="preserve">  </v>
      </c>
      <c r="O129" s="67" t="str">
        <f t="shared" si="38"/>
        <v xml:space="preserve">  </v>
      </c>
      <c r="P129" s="67" t="str">
        <f t="shared" si="38"/>
        <v xml:space="preserve">  </v>
      </c>
      <c r="Q129" s="67" t="str">
        <f t="shared" si="38"/>
        <v xml:space="preserve">  </v>
      </c>
      <c r="R129" s="67" t="str">
        <f t="shared" si="38"/>
        <v xml:space="preserve">  </v>
      </c>
      <c r="S129" s="67" t="str">
        <f t="shared" si="38"/>
        <v xml:space="preserve">  </v>
      </c>
      <c r="T129" s="67" t="str">
        <f t="shared" si="38"/>
        <v xml:space="preserve">  </v>
      </c>
      <c r="U129" s="67" t="str">
        <f t="shared" si="38"/>
        <v xml:space="preserve">  </v>
      </c>
      <c r="V129" s="67" t="str">
        <f t="shared" si="38"/>
        <v xml:space="preserve">  </v>
      </c>
      <c r="W129" s="67" t="str">
        <f t="shared" si="38"/>
        <v xml:space="preserve">  </v>
      </c>
      <c r="X129" s="67" t="str">
        <f t="shared" si="38"/>
        <v xml:space="preserve">  </v>
      </c>
      <c r="Y129" s="67" t="str">
        <f t="shared" si="38"/>
        <v xml:space="preserve">  </v>
      </c>
      <c r="Z129" s="67" t="str">
        <f t="shared" si="38"/>
        <v xml:space="preserve">  </v>
      </c>
      <c r="AA129" s="67" t="str">
        <f t="shared" si="38"/>
        <v xml:space="preserve">  </v>
      </c>
      <c r="AB129" s="67" t="str">
        <f t="shared" si="38"/>
        <v xml:space="preserve">  </v>
      </c>
      <c r="AC129" s="67" t="str">
        <f t="shared" si="38"/>
        <v xml:space="preserve">  </v>
      </c>
      <c r="AD129" s="67" t="str">
        <f t="shared" si="38"/>
        <v xml:space="preserve">  </v>
      </c>
      <c r="AE129" s="67" t="str">
        <f t="shared" si="38"/>
        <v xml:space="preserve">  </v>
      </c>
      <c r="AF129" s="67" t="str">
        <f t="shared" si="37"/>
        <v xml:space="preserve">  </v>
      </c>
      <c r="AG129" s="67" t="str">
        <f t="shared" si="37"/>
        <v xml:space="preserve">  </v>
      </c>
      <c r="AH129" s="67" t="str">
        <f t="shared" si="37"/>
        <v xml:space="preserve">  </v>
      </c>
      <c r="AI129" s="67" t="str">
        <f t="shared" si="37"/>
        <v xml:space="preserve">  </v>
      </c>
      <c r="AJ129" s="67" t="str">
        <f t="shared" si="37"/>
        <v xml:space="preserve">  </v>
      </c>
      <c r="AK129" s="67" t="str">
        <f t="shared" si="37"/>
        <v xml:space="preserve">  </v>
      </c>
      <c r="AL129" s="67" t="str">
        <f t="shared" si="37"/>
        <v xml:space="preserve">  </v>
      </c>
      <c r="AM129" s="67" t="str">
        <f t="shared" si="37"/>
        <v xml:space="preserve">  </v>
      </c>
      <c r="AN129" s="67" t="str">
        <f t="shared" si="37"/>
        <v xml:space="preserve">  </v>
      </c>
      <c r="AO129" s="67" t="str">
        <f t="shared" si="37"/>
        <v xml:space="preserve">  </v>
      </c>
      <c r="AP129" s="67" t="str">
        <f t="shared" si="37"/>
        <v xml:space="preserve">  </v>
      </c>
      <c r="AQ129" s="67" t="str">
        <f t="shared" si="37"/>
        <v xml:space="preserve">  </v>
      </c>
      <c r="AR129" s="67" t="str">
        <f t="shared" si="37"/>
        <v xml:space="preserve">  </v>
      </c>
      <c r="AS129" s="67" t="str">
        <f t="shared" si="37"/>
        <v xml:space="preserve">  </v>
      </c>
      <c r="AT129" s="67" t="str">
        <f t="shared" si="37"/>
        <v xml:space="preserve">  </v>
      </c>
      <c r="AU129" s="67" t="str">
        <f t="shared" si="37"/>
        <v xml:space="preserve">  </v>
      </c>
      <c r="AV129" s="67" t="str">
        <f t="shared" si="37"/>
        <v xml:space="preserve">  </v>
      </c>
      <c r="AW129" s="67" t="str">
        <f t="shared" si="37"/>
        <v xml:space="preserve">  </v>
      </c>
      <c r="AX129" s="67" t="str">
        <f t="shared" si="37"/>
        <v xml:space="preserve">  </v>
      </c>
      <c r="AY129" s="67" t="str">
        <f t="shared" si="37"/>
        <v xml:space="preserve">  </v>
      </c>
      <c r="AZ129" s="67" t="str">
        <f t="shared" si="37"/>
        <v xml:space="preserve">  </v>
      </c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N129" s="247">
        <f t="shared" si="27"/>
        <v>0</v>
      </c>
      <c r="BO129" s="248">
        <f t="shared" si="28"/>
        <v>0</v>
      </c>
      <c r="BP129" s="249">
        <f t="shared" si="29"/>
        <v>0</v>
      </c>
      <c r="BQ129" s="353"/>
      <c r="BR129" s="353"/>
      <c r="BS129" s="252">
        <f t="shared" si="30"/>
        <v>0</v>
      </c>
      <c r="BT129" s="253" t="str">
        <f t="shared" si="25"/>
        <v>ปรับปรุง</v>
      </c>
      <c r="BU129" s="254">
        <f t="shared" si="31"/>
        <v>3</v>
      </c>
    </row>
    <row r="130" spans="1:73" ht="14.25" customHeight="1">
      <c r="A130" s="36">
        <f t="shared" si="39"/>
        <v>35</v>
      </c>
      <c r="B130" s="127" t="str">
        <f t="shared" si="39"/>
        <v xml:space="preserve">  </v>
      </c>
      <c r="C130" s="67" t="str">
        <f t="shared" si="38"/>
        <v xml:space="preserve">  </v>
      </c>
      <c r="D130" s="67" t="str">
        <f t="shared" si="38"/>
        <v xml:space="preserve">  </v>
      </c>
      <c r="E130" s="67" t="str">
        <f t="shared" si="38"/>
        <v xml:space="preserve">  </v>
      </c>
      <c r="F130" s="67" t="str">
        <f t="shared" si="38"/>
        <v xml:space="preserve">  </v>
      </c>
      <c r="G130" s="67" t="str">
        <f t="shared" si="38"/>
        <v xml:space="preserve">  </v>
      </c>
      <c r="H130" s="67" t="str">
        <f t="shared" si="38"/>
        <v xml:space="preserve">  </v>
      </c>
      <c r="I130" s="67" t="str">
        <f t="shared" si="38"/>
        <v xml:space="preserve">  </v>
      </c>
      <c r="J130" s="67" t="str">
        <f t="shared" si="38"/>
        <v xml:space="preserve">  </v>
      </c>
      <c r="K130" s="67" t="str">
        <f t="shared" si="38"/>
        <v xml:space="preserve">  </v>
      </c>
      <c r="L130" s="67" t="str">
        <f t="shared" si="38"/>
        <v xml:space="preserve">  </v>
      </c>
      <c r="M130" s="67" t="str">
        <f t="shared" si="38"/>
        <v xml:space="preserve">  </v>
      </c>
      <c r="N130" s="67" t="str">
        <f t="shared" si="38"/>
        <v xml:space="preserve">  </v>
      </c>
      <c r="O130" s="67" t="str">
        <f t="shared" si="38"/>
        <v xml:space="preserve">  </v>
      </c>
      <c r="P130" s="67" t="str">
        <f t="shared" si="38"/>
        <v xml:space="preserve">  </v>
      </c>
      <c r="Q130" s="67" t="str">
        <f t="shared" si="38"/>
        <v xml:space="preserve">  </v>
      </c>
      <c r="R130" s="67" t="str">
        <f t="shared" si="38"/>
        <v xml:space="preserve">  </v>
      </c>
      <c r="S130" s="67" t="str">
        <f t="shared" si="38"/>
        <v xml:space="preserve">  </v>
      </c>
      <c r="T130" s="67" t="str">
        <f t="shared" si="38"/>
        <v xml:space="preserve">  </v>
      </c>
      <c r="U130" s="67" t="str">
        <f t="shared" si="38"/>
        <v xml:space="preserve">  </v>
      </c>
      <c r="V130" s="67" t="str">
        <f t="shared" si="38"/>
        <v xml:space="preserve">  </v>
      </c>
      <c r="W130" s="67" t="str">
        <f t="shared" si="38"/>
        <v xml:space="preserve">  </v>
      </c>
      <c r="X130" s="67" t="str">
        <f t="shared" si="38"/>
        <v xml:space="preserve">  </v>
      </c>
      <c r="Y130" s="67" t="str">
        <f t="shared" si="38"/>
        <v xml:space="preserve">  </v>
      </c>
      <c r="Z130" s="67" t="str">
        <f t="shared" ref="C130:AE139" si="40">IF(Z43&lt;=0,"  ",IF(Z43=Z$7,Z$6,0))</f>
        <v xml:space="preserve">  </v>
      </c>
      <c r="AA130" s="67" t="str">
        <f t="shared" si="40"/>
        <v xml:space="preserve">  </v>
      </c>
      <c r="AB130" s="67" t="str">
        <f t="shared" si="40"/>
        <v xml:space="preserve">  </v>
      </c>
      <c r="AC130" s="67" t="str">
        <f t="shared" si="40"/>
        <v xml:space="preserve">  </v>
      </c>
      <c r="AD130" s="67" t="str">
        <f t="shared" si="40"/>
        <v xml:space="preserve">  </v>
      </c>
      <c r="AE130" s="67" t="str">
        <f t="shared" si="40"/>
        <v xml:space="preserve">  </v>
      </c>
      <c r="AF130" s="67" t="str">
        <f t="shared" si="37"/>
        <v xml:space="preserve">  </v>
      </c>
      <c r="AG130" s="67" t="str">
        <f t="shared" si="37"/>
        <v xml:space="preserve">  </v>
      </c>
      <c r="AH130" s="67" t="str">
        <f t="shared" si="37"/>
        <v xml:space="preserve">  </v>
      </c>
      <c r="AI130" s="67" t="str">
        <f t="shared" si="37"/>
        <v xml:space="preserve">  </v>
      </c>
      <c r="AJ130" s="67" t="str">
        <f t="shared" si="37"/>
        <v xml:space="preserve">  </v>
      </c>
      <c r="AK130" s="67" t="str">
        <f t="shared" si="37"/>
        <v xml:space="preserve">  </v>
      </c>
      <c r="AL130" s="67" t="str">
        <f t="shared" si="37"/>
        <v xml:space="preserve">  </v>
      </c>
      <c r="AM130" s="67" t="str">
        <f t="shared" si="37"/>
        <v xml:space="preserve">  </v>
      </c>
      <c r="AN130" s="67" t="str">
        <f t="shared" si="37"/>
        <v xml:space="preserve">  </v>
      </c>
      <c r="AO130" s="67" t="str">
        <f t="shared" si="37"/>
        <v xml:space="preserve">  </v>
      </c>
      <c r="AP130" s="67" t="str">
        <f t="shared" si="37"/>
        <v xml:space="preserve">  </v>
      </c>
      <c r="AQ130" s="67" t="str">
        <f t="shared" si="37"/>
        <v xml:space="preserve">  </v>
      </c>
      <c r="AR130" s="67" t="str">
        <f t="shared" si="37"/>
        <v xml:space="preserve">  </v>
      </c>
      <c r="AS130" s="67" t="str">
        <f t="shared" si="37"/>
        <v xml:space="preserve">  </v>
      </c>
      <c r="AT130" s="67" t="str">
        <f t="shared" si="37"/>
        <v xml:space="preserve">  </v>
      </c>
      <c r="AU130" s="67" t="str">
        <f t="shared" si="37"/>
        <v xml:space="preserve">  </v>
      </c>
      <c r="AV130" s="67" t="str">
        <f t="shared" si="37"/>
        <v xml:space="preserve">  </v>
      </c>
      <c r="AW130" s="67" t="str">
        <f t="shared" si="37"/>
        <v xml:space="preserve">  </v>
      </c>
      <c r="AX130" s="67" t="str">
        <f t="shared" si="37"/>
        <v xml:space="preserve">  </v>
      </c>
      <c r="AY130" s="67" t="str">
        <f t="shared" si="37"/>
        <v xml:space="preserve">  </v>
      </c>
      <c r="AZ130" s="67" t="str">
        <f t="shared" si="37"/>
        <v xml:space="preserve">  </v>
      </c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N130" s="247">
        <f t="shared" si="27"/>
        <v>0</v>
      </c>
      <c r="BO130" s="248">
        <f t="shared" si="28"/>
        <v>0</v>
      </c>
      <c r="BP130" s="249">
        <f t="shared" si="29"/>
        <v>0</v>
      </c>
      <c r="BQ130" s="353"/>
      <c r="BR130" s="353"/>
      <c r="BS130" s="252">
        <f t="shared" si="30"/>
        <v>0</v>
      </c>
      <c r="BT130" s="253" t="str">
        <f t="shared" si="25"/>
        <v>ปรับปรุง</v>
      </c>
      <c r="BU130" s="254">
        <f t="shared" si="31"/>
        <v>3</v>
      </c>
    </row>
    <row r="131" spans="1:73" ht="14.25" customHeight="1">
      <c r="A131" s="36">
        <f t="shared" si="39"/>
        <v>36</v>
      </c>
      <c r="B131" s="127" t="str">
        <f t="shared" si="39"/>
        <v xml:space="preserve">  </v>
      </c>
      <c r="C131" s="67" t="str">
        <f t="shared" si="40"/>
        <v xml:space="preserve">  </v>
      </c>
      <c r="D131" s="67" t="str">
        <f t="shared" si="40"/>
        <v xml:space="preserve">  </v>
      </c>
      <c r="E131" s="67" t="str">
        <f t="shared" si="40"/>
        <v xml:space="preserve">  </v>
      </c>
      <c r="F131" s="67" t="str">
        <f t="shared" si="40"/>
        <v xml:space="preserve">  </v>
      </c>
      <c r="G131" s="67" t="str">
        <f t="shared" si="40"/>
        <v xml:space="preserve">  </v>
      </c>
      <c r="H131" s="67" t="str">
        <f t="shared" si="40"/>
        <v xml:space="preserve">  </v>
      </c>
      <c r="I131" s="67" t="str">
        <f t="shared" si="40"/>
        <v xml:space="preserve">  </v>
      </c>
      <c r="J131" s="67" t="str">
        <f t="shared" si="40"/>
        <v xml:space="preserve">  </v>
      </c>
      <c r="K131" s="67" t="str">
        <f t="shared" si="40"/>
        <v xml:space="preserve">  </v>
      </c>
      <c r="L131" s="67" t="str">
        <f t="shared" si="40"/>
        <v xml:space="preserve">  </v>
      </c>
      <c r="M131" s="67" t="str">
        <f t="shared" si="40"/>
        <v xml:space="preserve">  </v>
      </c>
      <c r="N131" s="67" t="str">
        <f t="shared" si="40"/>
        <v xml:space="preserve">  </v>
      </c>
      <c r="O131" s="67" t="str">
        <f t="shared" si="40"/>
        <v xml:space="preserve">  </v>
      </c>
      <c r="P131" s="67" t="str">
        <f t="shared" si="40"/>
        <v xml:space="preserve">  </v>
      </c>
      <c r="Q131" s="67" t="str">
        <f t="shared" si="40"/>
        <v xml:space="preserve">  </v>
      </c>
      <c r="R131" s="67" t="str">
        <f t="shared" si="40"/>
        <v xml:space="preserve">  </v>
      </c>
      <c r="S131" s="67" t="str">
        <f t="shared" si="40"/>
        <v xml:space="preserve">  </v>
      </c>
      <c r="T131" s="67" t="str">
        <f t="shared" si="40"/>
        <v xml:space="preserve">  </v>
      </c>
      <c r="U131" s="67" t="str">
        <f t="shared" si="40"/>
        <v xml:space="preserve">  </v>
      </c>
      <c r="V131" s="67" t="str">
        <f t="shared" si="40"/>
        <v xml:space="preserve">  </v>
      </c>
      <c r="W131" s="67" t="str">
        <f t="shared" si="40"/>
        <v xml:space="preserve">  </v>
      </c>
      <c r="X131" s="67" t="str">
        <f t="shared" si="40"/>
        <v xml:space="preserve">  </v>
      </c>
      <c r="Y131" s="67" t="str">
        <f t="shared" si="40"/>
        <v xml:space="preserve">  </v>
      </c>
      <c r="Z131" s="67" t="str">
        <f t="shared" si="40"/>
        <v xml:space="preserve">  </v>
      </c>
      <c r="AA131" s="67" t="str">
        <f t="shared" si="40"/>
        <v xml:space="preserve">  </v>
      </c>
      <c r="AB131" s="67" t="str">
        <f t="shared" si="40"/>
        <v xml:space="preserve">  </v>
      </c>
      <c r="AC131" s="67" t="str">
        <f t="shared" si="40"/>
        <v xml:space="preserve">  </v>
      </c>
      <c r="AD131" s="67" t="str">
        <f t="shared" si="40"/>
        <v xml:space="preserve">  </v>
      </c>
      <c r="AE131" s="67" t="str">
        <f t="shared" si="40"/>
        <v xml:space="preserve">  </v>
      </c>
      <c r="AF131" s="67" t="str">
        <f t="shared" si="37"/>
        <v xml:space="preserve">  </v>
      </c>
      <c r="AG131" s="67" t="str">
        <f t="shared" si="37"/>
        <v xml:space="preserve">  </v>
      </c>
      <c r="AH131" s="67" t="str">
        <f t="shared" si="37"/>
        <v xml:space="preserve">  </v>
      </c>
      <c r="AI131" s="67" t="str">
        <f t="shared" si="37"/>
        <v xml:space="preserve">  </v>
      </c>
      <c r="AJ131" s="67" t="str">
        <f t="shared" si="37"/>
        <v xml:space="preserve">  </v>
      </c>
      <c r="AK131" s="67" t="str">
        <f t="shared" si="37"/>
        <v xml:space="preserve">  </v>
      </c>
      <c r="AL131" s="67" t="str">
        <f t="shared" si="37"/>
        <v xml:space="preserve">  </v>
      </c>
      <c r="AM131" s="67" t="str">
        <f t="shared" si="37"/>
        <v xml:space="preserve">  </v>
      </c>
      <c r="AN131" s="67" t="str">
        <f t="shared" si="37"/>
        <v xml:space="preserve">  </v>
      </c>
      <c r="AO131" s="67" t="str">
        <f t="shared" si="37"/>
        <v xml:space="preserve">  </v>
      </c>
      <c r="AP131" s="67" t="str">
        <f t="shared" si="37"/>
        <v xml:space="preserve">  </v>
      </c>
      <c r="AQ131" s="67" t="str">
        <f t="shared" si="37"/>
        <v xml:space="preserve">  </v>
      </c>
      <c r="AR131" s="67" t="str">
        <f t="shared" si="37"/>
        <v xml:space="preserve">  </v>
      </c>
      <c r="AS131" s="67" t="str">
        <f t="shared" si="37"/>
        <v xml:space="preserve">  </v>
      </c>
      <c r="AT131" s="67" t="str">
        <f t="shared" si="37"/>
        <v xml:space="preserve">  </v>
      </c>
      <c r="AU131" s="67" t="str">
        <f t="shared" si="37"/>
        <v xml:space="preserve">  </v>
      </c>
      <c r="AV131" s="67" t="str">
        <f t="shared" si="37"/>
        <v xml:space="preserve">  </v>
      </c>
      <c r="AW131" s="67" t="str">
        <f t="shared" si="37"/>
        <v xml:space="preserve">  </v>
      </c>
      <c r="AX131" s="67" t="str">
        <f t="shared" si="37"/>
        <v xml:space="preserve">  </v>
      </c>
      <c r="AY131" s="67" t="str">
        <f t="shared" si="37"/>
        <v xml:space="preserve">  </v>
      </c>
      <c r="AZ131" s="67" t="str">
        <f t="shared" si="37"/>
        <v xml:space="preserve">  </v>
      </c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N131" s="247">
        <f t="shared" si="27"/>
        <v>0</v>
      </c>
      <c r="BO131" s="248">
        <f t="shared" si="28"/>
        <v>0</v>
      </c>
      <c r="BP131" s="249">
        <f t="shared" si="29"/>
        <v>0</v>
      </c>
      <c r="BQ131" s="353"/>
      <c r="BR131" s="353"/>
      <c r="BS131" s="252">
        <f t="shared" si="30"/>
        <v>0</v>
      </c>
      <c r="BT131" s="253" t="str">
        <f t="shared" si="25"/>
        <v>ปรับปรุง</v>
      </c>
      <c r="BU131" s="254">
        <f t="shared" si="31"/>
        <v>3</v>
      </c>
    </row>
    <row r="132" spans="1:73" ht="14.25" customHeight="1">
      <c r="A132" s="36">
        <f t="shared" si="39"/>
        <v>37</v>
      </c>
      <c r="B132" s="127" t="str">
        <f t="shared" si="39"/>
        <v xml:space="preserve">  </v>
      </c>
      <c r="C132" s="67" t="str">
        <f t="shared" si="40"/>
        <v xml:space="preserve">  </v>
      </c>
      <c r="D132" s="67" t="str">
        <f t="shared" si="40"/>
        <v xml:space="preserve">  </v>
      </c>
      <c r="E132" s="67" t="str">
        <f t="shared" si="40"/>
        <v xml:space="preserve">  </v>
      </c>
      <c r="F132" s="67" t="str">
        <f t="shared" si="40"/>
        <v xml:space="preserve">  </v>
      </c>
      <c r="G132" s="67" t="str">
        <f t="shared" si="40"/>
        <v xml:space="preserve">  </v>
      </c>
      <c r="H132" s="67" t="str">
        <f t="shared" si="40"/>
        <v xml:space="preserve">  </v>
      </c>
      <c r="I132" s="67" t="str">
        <f t="shared" si="40"/>
        <v xml:space="preserve">  </v>
      </c>
      <c r="J132" s="67" t="str">
        <f t="shared" si="40"/>
        <v xml:space="preserve">  </v>
      </c>
      <c r="K132" s="67" t="str">
        <f t="shared" si="40"/>
        <v xml:space="preserve">  </v>
      </c>
      <c r="L132" s="67" t="str">
        <f t="shared" si="40"/>
        <v xml:space="preserve">  </v>
      </c>
      <c r="M132" s="67" t="str">
        <f t="shared" si="40"/>
        <v xml:space="preserve">  </v>
      </c>
      <c r="N132" s="67" t="str">
        <f t="shared" si="40"/>
        <v xml:space="preserve">  </v>
      </c>
      <c r="O132" s="67" t="str">
        <f t="shared" si="40"/>
        <v xml:space="preserve">  </v>
      </c>
      <c r="P132" s="67" t="str">
        <f t="shared" si="40"/>
        <v xml:space="preserve">  </v>
      </c>
      <c r="Q132" s="67" t="str">
        <f t="shared" si="40"/>
        <v xml:space="preserve">  </v>
      </c>
      <c r="R132" s="67" t="str">
        <f t="shared" si="40"/>
        <v xml:space="preserve">  </v>
      </c>
      <c r="S132" s="67" t="str">
        <f t="shared" si="40"/>
        <v xml:space="preserve">  </v>
      </c>
      <c r="T132" s="67" t="str">
        <f t="shared" si="40"/>
        <v xml:space="preserve">  </v>
      </c>
      <c r="U132" s="67" t="str">
        <f t="shared" si="40"/>
        <v xml:space="preserve">  </v>
      </c>
      <c r="V132" s="67" t="str">
        <f t="shared" si="40"/>
        <v xml:space="preserve">  </v>
      </c>
      <c r="W132" s="67" t="str">
        <f t="shared" si="40"/>
        <v xml:space="preserve">  </v>
      </c>
      <c r="X132" s="67" t="str">
        <f t="shared" si="40"/>
        <v xml:space="preserve">  </v>
      </c>
      <c r="Y132" s="67" t="str">
        <f t="shared" si="40"/>
        <v xml:space="preserve">  </v>
      </c>
      <c r="Z132" s="67" t="str">
        <f t="shared" si="40"/>
        <v xml:space="preserve">  </v>
      </c>
      <c r="AA132" s="67" t="str">
        <f t="shared" si="40"/>
        <v xml:space="preserve">  </v>
      </c>
      <c r="AB132" s="67" t="str">
        <f t="shared" si="40"/>
        <v xml:space="preserve">  </v>
      </c>
      <c r="AC132" s="67" t="str">
        <f t="shared" si="40"/>
        <v xml:space="preserve">  </v>
      </c>
      <c r="AD132" s="67" t="str">
        <f t="shared" si="40"/>
        <v xml:space="preserve">  </v>
      </c>
      <c r="AE132" s="67" t="str">
        <f t="shared" si="40"/>
        <v xml:space="preserve">  </v>
      </c>
      <c r="AF132" s="67" t="str">
        <f t="shared" si="37"/>
        <v xml:space="preserve">  </v>
      </c>
      <c r="AG132" s="67" t="str">
        <f t="shared" si="37"/>
        <v xml:space="preserve">  </v>
      </c>
      <c r="AH132" s="67" t="str">
        <f t="shared" si="37"/>
        <v xml:space="preserve">  </v>
      </c>
      <c r="AI132" s="67" t="str">
        <f t="shared" si="37"/>
        <v xml:space="preserve">  </v>
      </c>
      <c r="AJ132" s="67" t="str">
        <f t="shared" si="37"/>
        <v xml:space="preserve">  </v>
      </c>
      <c r="AK132" s="67" t="str">
        <f t="shared" si="37"/>
        <v xml:space="preserve">  </v>
      </c>
      <c r="AL132" s="67" t="str">
        <f t="shared" si="37"/>
        <v xml:space="preserve">  </v>
      </c>
      <c r="AM132" s="67" t="str">
        <f t="shared" si="37"/>
        <v xml:space="preserve">  </v>
      </c>
      <c r="AN132" s="67" t="str">
        <f t="shared" si="37"/>
        <v xml:space="preserve">  </v>
      </c>
      <c r="AO132" s="67" t="str">
        <f t="shared" si="37"/>
        <v xml:space="preserve">  </v>
      </c>
      <c r="AP132" s="67" t="str">
        <f t="shared" si="37"/>
        <v xml:space="preserve">  </v>
      </c>
      <c r="AQ132" s="67" t="str">
        <f t="shared" si="37"/>
        <v xml:space="preserve">  </v>
      </c>
      <c r="AR132" s="67" t="str">
        <f t="shared" si="37"/>
        <v xml:space="preserve">  </v>
      </c>
      <c r="AS132" s="67" t="str">
        <f t="shared" si="37"/>
        <v xml:space="preserve">  </v>
      </c>
      <c r="AT132" s="67" t="str">
        <f t="shared" si="37"/>
        <v xml:space="preserve">  </v>
      </c>
      <c r="AU132" s="67" t="str">
        <f t="shared" si="37"/>
        <v xml:space="preserve">  </v>
      </c>
      <c r="AV132" s="67" t="str">
        <f t="shared" si="37"/>
        <v xml:space="preserve">  </v>
      </c>
      <c r="AW132" s="67" t="str">
        <f t="shared" si="37"/>
        <v xml:space="preserve">  </v>
      </c>
      <c r="AX132" s="67" t="str">
        <f t="shared" si="37"/>
        <v xml:space="preserve">  </v>
      </c>
      <c r="AY132" s="67" t="str">
        <f t="shared" si="37"/>
        <v xml:space="preserve">  </v>
      </c>
      <c r="AZ132" s="67" t="str">
        <f t="shared" si="37"/>
        <v xml:space="preserve">  </v>
      </c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N132" s="247">
        <f t="shared" si="27"/>
        <v>0</v>
      </c>
      <c r="BO132" s="248">
        <f t="shared" si="28"/>
        <v>0</v>
      </c>
      <c r="BP132" s="249">
        <f t="shared" si="29"/>
        <v>0</v>
      </c>
      <c r="BQ132" s="353"/>
      <c r="BR132" s="353"/>
      <c r="BS132" s="252">
        <f t="shared" si="30"/>
        <v>0</v>
      </c>
      <c r="BT132" s="253" t="str">
        <f t="shared" si="25"/>
        <v>ปรับปรุง</v>
      </c>
      <c r="BU132" s="254">
        <f t="shared" si="31"/>
        <v>3</v>
      </c>
    </row>
    <row r="133" spans="1:73" ht="14.25" customHeight="1">
      <c r="A133" s="36">
        <f t="shared" si="39"/>
        <v>38</v>
      </c>
      <c r="B133" s="127" t="str">
        <f t="shared" si="39"/>
        <v xml:space="preserve">  </v>
      </c>
      <c r="C133" s="67" t="str">
        <f t="shared" si="40"/>
        <v xml:space="preserve">  </v>
      </c>
      <c r="D133" s="67" t="str">
        <f t="shared" si="40"/>
        <v xml:space="preserve">  </v>
      </c>
      <c r="E133" s="67" t="str">
        <f t="shared" si="40"/>
        <v xml:space="preserve">  </v>
      </c>
      <c r="F133" s="67" t="str">
        <f t="shared" si="40"/>
        <v xml:space="preserve">  </v>
      </c>
      <c r="G133" s="67" t="str">
        <f t="shared" si="40"/>
        <v xml:space="preserve">  </v>
      </c>
      <c r="H133" s="67" t="str">
        <f t="shared" si="40"/>
        <v xml:space="preserve">  </v>
      </c>
      <c r="I133" s="67" t="str">
        <f t="shared" si="40"/>
        <v xml:space="preserve">  </v>
      </c>
      <c r="J133" s="67" t="str">
        <f t="shared" si="40"/>
        <v xml:space="preserve">  </v>
      </c>
      <c r="K133" s="67" t="str">
        <f t="shared" si="40"/>
        <v xml:space="preserve">  </v>
      </c>
      <c r="L133" s="67" t="str">
        <f t="shared" si="40"/>
        <v xml:space="preserve">  </v>
      </c>
      <c r="M133" s="67" t="str">
        <f t="shared" si="40"/>
        <v xml:space="preserve">  </v>
      </c>
      <c r="N133" s="67" t="str">
        <f t="shared" si="40"/>
        <v xml:space="preserve">  </v>
      </c>
      <c r="O133" s="67" t="str">
        <f t="shared" si="40"/>
        <v xml:space="preserve">  </v>
      </c>
      <c r="P133" s="67" t="str">
        <f t="shared" si="40"/>
        <v xml:space="preserve">  </v>
      </c>
      <c r="Q133" s="67" t="str">
        <f t="shared" si="40"/>
        <v xml:space="preserve">  </v>
      </c>
      <c r="R133" s="67" t="str">
        <f t="shared" si="40"/>
        <v xml:space="preserve">  </v>
      </c>
      <c r="S133" s="67" t="str">
        <f t="shared" si="40"/>
        <v xml:space="preserve">  </v>
      </c>
      <c r="T133" s="67" t="str">
        <f t="shared" si="40"/>
        <v xml:space="preserve">  </v>
      </c>
      <c r="U133" s="67" t="str">
        <f t="shared" si="40"/>
        <v xml:space="preserve">  </v>
      </c>
      <c r="V133" s="67" t="str">
        <f t="shared" si="40"/>
        <v xml:space="preserve">  </v>
      </c>
      <c r="W133" s="67" t="str">
        <f t="shared" si="40"/>
        <v xml:space="preserve">  </v>
      </c>
      <c r="X133" s="67" t="str">
        <f t="shared" si="40"/>
        <v xml:space="preserve">  </v>
      </c>
      <c r="Y133" s="67" t="str">
        <f t="shared" si="40"/>
        <v xml:space="preserve">  </v>
      </c>
      <c r="Z133" s="67" t="str">
        <f t="shared" si="40"/>
        <v xml:space="preserve">  </v>
      </c>
      <c r="AA133" s="67" t="str">
        <f t="shared" si="40"/>
        <v xml:space="preserve">  </v>
      </c>
      <c r="AB133" s="67" t="str">
        <f t="shared" si="40"/>
        <v xml:space="preserve">  </v>
      </c>
      <c r="AC133" s="67" t="str">
        <f t="shared" si="40"/>
        <v xml:space="preserve">  </v>
      </c>
      <c r="AD133" s="67" t="str">
        <f t="shared" si="40"/>
        <v xml:space="preserve">  </v>
      </c>
      <c r="AE133" s="67" t="str">
        <f t="shared" si="40"/>
        <v xml:space="preserve">  </v>
      </c>
      <c r="AF133" s="67" t="str">
        <f t="shared" si="37"/>
        <v xml:space="preserve">  </v>
      </c>
      <c r="AG133" s="67" t="str">
        <f t="shared" ref="AF133:AZ145" si="41">IF(AG46&lt;=0,"  ",IF(AG46=AG$7,AG$6,0))</f>
        <v xml:space="preserve">  </v>
      </c>
      <c r="AH133" s="67" t="str">
        <f t="shared" si="41"/>
        <v xml:space="preserve">  </v>
      </c>
      <c r="AI133" s="67" t="str">
        <f t="shared" si="41"/>
        <v xml:space="preserve">  </v>
      </c>
      <c r="AJ133" s="67" t="str">
        <f t="shared" si="41"/>
        <v xml:space="preserve">  </v>
      </c>
      <c r="AK133" s="67" t="str">
        <f t="shared" si="41"/>
        <v xml:space="preserve">  </v>
      </c>
      <c r="AL133" s="67" t="str">
        <f t="shared" si="41"/>
        <v xml:space="preserve">  </v>
      </c>
      <c r="AM133" s="67" t="str">
        <f t="shared" si="41"/>
        <v xml:space="preserve">  </v>
      </c>
      <c r="AN133" s="67" t="str">
        <f t="shared" si="41"/>
        <v xml:space="preserve">  </v>
      </c>
      <c r="AO133" s="67" t="str">
        <f t="shared" si="41"/>
        <v xml:space="preserve">  </v>
      </c>
      <c r="AP133" s="67" t="str">
        <f t="shared" si="41"/>
        <v xml:space="preserve">  </v>
      </c>
      <c r="AQ133" s="67" t="str">
        <f t="shared" si="41"/>
        <v xml:space="preserve">  </v>
      </c>
      <c r="AR133" s="67" t="str">
        <f t="shared" si="41"/>
        <v xml:space="preserve">  </v>
      </c>
      <c r="AS133" s="67" t="str">
        <f t="shared" si="41"/>
        <v xml:space="preserve">  </v>
      </c>
      <c r="AT133" s="67" t="str">
        <f t="shared" si="41"/>
        <v xml:space="preserve">  </v>
      </c>
      <c r="AU133" s="67" t="str">
        <f t="shared" si="41"/>
        <v xml:space="preserve">  </v>
      </c>
      <c r="AV133" s="67" t="str">
        <f t="shared" si="41"/>
        <v xml:space="preserve">  </v>
      </c>
      <c r="AW133" s="67" t="str">
        <f t="shared" si="41"/>
        <v xml:space="preserve">  </v>
      </c>
      <c r="AX133" s="67" t="str">
        <f t="shared" si="41"/>
        <v xml:space="preserve">  </v>
      </c>
      <c r="AY133" s="67" t="str">
        <f t="shared" si="41"/>
        <v xml:space="preserve">  </v>
      </c>
      <c r="AZ133" s="67" t="str">
        <f t="shared" si="41"/>
        <v xml:space="preserve">  </v>
      </c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N133" s="247">
        <f t="shared" si="27"/>
        <v>0</v>
      </c>
      <c r="BO133" s="248">
        <f t="shared" si="28"/>
        <v>0</v>
      </c>
      <c r="BP133" s="249">
        <f t="shared" si="29"/>
        <v>0</v>
      </c>
      <c r="BQ133" s="353"/>
      <c r="BR133" s="353"/>
      <c r="BS133" s="252">
        <f t="shared" si="30"/>
        <v>0</v>
      </c>
      <c r="BT133" s="253" t="str">
        <f t="shared" si="25"/>
        <v>ปรับปรุง</v>
      </c>
      <c r="BU133" s="254">
        <f t="shared" si="31"/>
        <v>3</v>
      </c>
    </row>
    <row r="134" spans="1:73" ht="14.25" customHeight="1">
      <c r="A134" s="36">
        <f t="shared" si="39"/>
        <v>39</v>
      </c>
      <c r="B134" s="127" t="str">
        <f t="shared" si="39"/>
        <v xml:space="preserve">  </v>
      </c>
      <c r="C134" s="67" t="str">
        <f t="shared" si="40"/>
        <v xml:space="preserve">  </v>
      </c>
      <c r="D134" s="67" t="str">
        <f t="shared" si="40"/>
        <v xml:space="preserve">  </v>
      </c>
      <c r="E134" s="67" t="str">
        <f t="shared" si="40"/>
        <v xml:space="preserve">  </v>
      </c>
      <c r="F134" s="67" t="str">
        <f t="shared" si="40"/>
        <v xml:space="preserve">  </v>
      </c>
      <c r="G134" s="67" t="str">
        <f t="shared" si="40"/>
        <v xml:space="preserve">  </v>
      </c>
      <c r="H134" s="67" t="str">
        <f t="shared" si="40"/>
        <v xml:space="preserve">  </v>
      </c>
      <c r="I134" s="67" t="str">
        <f t="shared" si="40"/>
        <v xml:space="preserve">  </v>
      </c>
      <c r="J134" s="67" t="str">
        <f t="shared" si="40"/>
        <v xml:space="preserve">  </v>
      </c>
      <c r="K134" s="67" t="str">
        <f t="shared" si="40"/>
        <v xml:space="preserve">  </v>
      </c>
      <c r="L134" s="67" t="str">
        <f t="shared" si="40"/>
        <v xml:space="preserve">  </v>
      </c>
      <c r="M134" s="67" t="str">
        <f t="shared" si="40"/>
        <v xml:space="preserve">  </v>
      </c>
      <c r="N134" s="67" t="str">
        <f t="shared" si="40"/>
        <v xml:space="preserve">  </v>
      </c>
      <c r="O134" s="67" t="str">
        <f t="shared" si="40"/>
        <v xml:space="preserve">  </v>
      </c>
      <c r="P134" s="67" t="str">
        <f t="shared" si="40"/>
        <v xml:space="preserve">  </v>
      </c>
      <c r="Q134" s="67" t="str">
        <f t="shared" si="40"/>
        <v xml:space="preserve">  </v>
      </c>
      <c r="R134" s="67" t="str">
        <f t="shared" si="40"/>
        <v xml:space="preserve">  </v>
      </c>
      <c r="S134" s="67" t="str">
        <f t="shared" si="40"/>
        <v xml:space="preserve">  </v>
      </c>
      <c r="T134" s="67" t="str">
        <f t="shared" si="40"/>
        <v xml:space="preserve">  </v>
      </c>
      <c r="U134" s="67" t="str">
        <f t="shared" si="40"/>
        <v xml:space="preserve">  </v>
      </c>
      <c r="V134" s="67" t="str">
        <f t="shared" si="40"/>
        <v xml:space="preserve">  </v>
      </c>
      <c r="W134" s="67" t="str">
        <f t="shared" si="40"/>
        <v xml:space="preserve">  </v>
      </c>
      <c r="X134" s="67" t="str">
        <f t="shared" si="40"/>
        <v xml:space="preserve">  </v>
      </c>
      <c r="Y134" s="67" t="str">
        <f t="shared" si="40"/>
        <v xml:space="preserve">  </v>
      </c>
      <c r="Z134" s="67" t="str">
        <f t="shared" si="40"/>
        <v xml:space="preserve">  </v>
      </c>
      <c r="AA134" s="67" t="str">
        <f t="shared" si="40"/>
        <v xml:space="preserve">  </v>
      </c>
      <c r="AB134" s="67" t="str">
        <f t="shared" si="40"/>
        <v xml:space="preserve">  </v>
      </c>
      <c r="AC134" s="67" t="str">
        <f t="shared" si="40"/>
        <v xml:space="preserve">  </v>
      </c>
      <c r="AD134" s="67" t="str">
        <f t="shared" si="40"/>
        <v xml:space="preserve">  </v>
      </c>
      <c r="AE134" s="67" t="str">
        <f t="shared" si="40"/>
        <v xml:space="preserve">  </v>
      </c>
      <c r="AF134" s="67" t="str">
        <f t="shared" si="41"/>
        <v xml:space="preserve">  </v>
      </c>
      <c r="AG134" s="67" t="str">
        <f t="shared" si="41"/>
        <v xml:space="preserve">  </v>
      </c>
      <c r="AH134" s="67" t="str">
        <f t="shared" si="41"/>
        <v xml:space="preserve">  </v>
      </c>
      <c r="AI134" s="67" t="str">
        <f t="shared" si="41"/>
        <v xml:space="preserve">  </v>
      </c>
      <c r="AJ134" s="67" t="str">
        <f t="shared" si="41"/>
        <v xml:space="preserve">  </v>
      </c>
      <c r="AK134" s="67" t="str">
        <f t="shared" si="41"/>
        <v xml:space="preserve">  </v>
      </c>
      <c r="AL134" s="67" t="str">
        <f t="shared" si="41"/>
        <v xml:space="preserve">  </v>
      </c>
      <c r="AM134" s="67" t="str">
        <f t="shared" si="41"/>
        <v xml:space="preserve">  </v>
      </c>
      <c r="AN134" s="67" t="str">
        <f t="shared" si="41"/>
        <v xml:space="preserve">  </v>
      </c>
      <c r="AO134" s="67" t="str">
        <f t="shared" si="41"/>
        <v xml:space="preserve">  </v>
      </c>
      <c r="AP134" s="67" t="str">
        <f t="shared" si="41"/>
        <v xml:space="preserve">  </v>
      </c>
      <c r="AQ134" s="67" t="str">
        <f t="shared" si="41"/>
        <v xml:space="preserve">  </v>
      </c>
      <c r="AR134" s="67" t="str">
        <f t="shared" si="41"/>
        <v xml:space="preserve">  </v>
      </c>
      <c r="AS134" s="67" t="str">
        <f t="shared" si="41"/>
        <v xml:space="preserve">  </v>
      </c>
      <c r="AT134" s="67" t="str">
        <f t="shared" si="41"/>
        <v xml:space="preserve">  </v>
      </c>
      <c r="AU134" s="67" t="str">
        <f t="shared" si="41"/>
        <v xml:space="preserve">  </v>
      </c>
      <c r="AV134" s="67" t="str">
        <f t="shared" si="41"/>
        <v xml:space="preserve">  </v>
      </c>
      <c r="AW134" s="67" t="str">
        <f t="shared" si="41"/>
        <v xml:space="preserve">  </v>
      </c>
      <c r="AX134" s="67" t="str">
        <f t="shared" si="41"/>
        <v xml:space="preserve">  </v>
      </c>
      <c r="AY134" s="67" t="str">
        <f t="shared" si="41"/>
        <v xml:space="preserve">  </v>
      </c>
      <c r="AZ134" s="67" t="str">
        <f t="shared" si="41"/>
        <v xml:space="preserve">  </v>
      </c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N134" s="247">
        <f t="shared" si="27"/>
        <v>0</v>
      </c>
      <c r="BO134" s="248">
        <f t="shared" si="28"/>
        <v>0</v>
      </c>
      <c r="BP134" s="249">
        <f t="shared" si="29"/>
        <v>0</v>
      </c>
      <c r="BQ134" s="353"/>
      <c r="BR134" s="353"/>
      <c r="BS134" s="252">
        <f t="shared" si="30"/>
        <v>0</v>
      </c>
      <c r="BT134" s="253" t="str">
        <f t="shared" si="25"/>
        <v>ปรับปรุง</v>
      </c>
      <c r="BU134" s="254">
        <f t="shared" si="31"/>
        <v>3</v>
      </c>
    </row>
    <row r="135" spans="1:73" ht="14.25" customHeight="1">
      <c r="A135" s="36">
        <f t="shared" si="39"/>
        <v>40</v>
      </c>
      <c r="B135" s="127" t="str">
        <f t="shared" si="39"/>
        <v xml:space="preserve">  </v>
      </c>
      <c r="C135" s="67" t="str">
        <f t="shared" si="40"/>
        <v xml:space="preserve">  </v>
      </c>
      <c r="D135" s="67" t="str">
        <f t="shared" si="40"/>
        <v xml:space="preserve">  </v>
      </c>
      <c r="E135" s="67" t="str">
        <f t="shared" si="40"/>
        <v xml:space="preserve">  </v>
      </c>
      <c r="F135" s="67" t="str">
        <f t="shared" si="40"/>
        <v xml:space="preserve">  </v>
      </c>
      <c r="G135" s="67" t="str">
        <f t="shared" si="40"/>
        <v xml:space="preserve">  </v>
      </c>
      <c r="H135" s="67" t="str">
        <f t="shared" si="40"/>
        <v xml:space="preserve">  </v>
      </c>
      <c r="I135" s="67" t="str">
        <f t="shared" si="40"/>
        <v xml:space="preserve">  </v>
      </c>
      <c r="J135" s="67" t="str">
        <f t="shared" si="40"/>
        <v xml:space="preserve">  </v>
      </c>
      <c r="K135" s="67" t="str">
        <f t="shared" si="40"/>
        <v xml:space="preserve">  </v>
      </c>
      <c r="L135" s="67" t="str">
        <f t="shared" si="40"/>
        <v xml:space="preserve">  </v>
      </c>
      <c r="M135" s="67" t="str">
        <f t="shared" si="40"/>
        <v xml:space="preserve">  </v>
      </c>
      <c r="N135" s="67" t="str">
        <f t="shared" si="40"/>
        <v xml:space="preserve">  </v>
      </c>
      <c r="O135" s="67" t="str">
        <f t="shared" si="40"/>
        <v xml:space="preserve">  </v>
      </c>
      <c r="P135" s="67" t="str">
        <f t="shared" si="40"/>
        <v xml:space="preserve">  </v>
      </c>
      <c r="Q135" s="67" t="str">
        <f t="shared" si="40"/>
        <v xml:space="preserve">  </v>
      </c>
      <c r="R135" s="67" t="str">
        <f t="shared" si="40"/>
        <v xml:space="preserve">  </v>
      </c>
      <c r="S135" s="67" t="str">
        <f t="shared" si="40"/>
        <v xml:space="preserve">  </v>
      </c>
      <c r="T135" s="67" t="str">
        <f t="shared" si="40"/>
        <v xml:space="preserve">  </v>
      </c>
      <c r="U135" s="67" t="str">
        <f t="shared" si="40"/>
        <v xml:space="preserve">  </v>
      </c>
      <c r="V135" s="67" t="str">
        <f t="shared" si="40"/>
        <v xml:space="preserve">  </v>
      </c>
      <c r="W135" s="67" t="str">
        <f t="shared" si="40"/>
        <v xml:space="preserve">  </v>
      </c>
      <c r="X135" s="67" t="str">
        <f t="shared" si="40"/>
        <v xml:space="preserve">  </v>
      </c>
      <c r="Y135" s="67" t="str">
        <f t="shared" si="40"/>
        <v xml:space="preserve">  </v>
      </c>
      <c r="Z135" s="67" t="str">
        <f t="shared" si="40"/>
        <v xml:space="preserve">  </v>
      </c>
      <c r="AA135" s="67" t="str">
        <f t="shared" si="40"/>
        <v xml:space="preserve">  </v>
      </c>
      <c r="AB135" s="67" t="str">
        <f t="shared" si="40"/>
        <v xml:space="preserve">  </v>
      </c>
      <c r="AC135" s="67" t="str">
        <f t="shared" si="40"/>
        <v xml:space="preserve">  </v>
      </c>
      <c r="AD135" s="67" t="str">
        <f t="shared" si="40"/>
        <v xml:space="preserve">  </v>
      </c>
      <c r="AE135" s="67" t="str">
        <f t="shared" si="40"/>
        <v xml:space="preserve">  </v>
      </c>
      <c r="AF135" s="67" t="str">
        <f t="shared" si="41"/>
        <v xml:space="preserve">  </v>
      </c>
      <c r="AG135" s="67" t="str">
        <f t="shared" si="41"/>
        <v xml:space="preserve">  </v>
      </c>
      <c r="AH135" s="67" t="str">
        <f t="shared" si="41"/>
        <v xml:space="preserve">  </v>
      </c>
      <c r="AI135" s="67" t="str">
        <f t="shared" si="41"/>
        <v xml:space="preserve">  </v>
      </c>
      <c r="AJ135" s="67" t="str">
        <f t="shared" si="41"/>
        <v xml:space="preserve">  </v>
      </c>
      <c r="AK135" s="67" t="str">
        <f t="shared" si="41"/>
        <v xml:space="preserve">  </v>
      </c>
      <c r="AL135" s="67" t="str">
        <f t="shared" si="41"/>
        <v xml:space="preserve">  </v>
      </c>
      <c r="AM135" s="67" t="str">
        <f t="shared" si="41"/>
        <v xml:space="preserve">  </v>
      </c>
      <c r="AN135" s="67" t="str">
        <f t="shared" si="41"/>
        <v xml:space="preserve">  </v>
      </c>
      <c r="AO135" s="67" t="str">
        <f t="shared" si="41"/>
        <v xml:space="preserve">  </v>
      </c>
      <c r="AP135" s="67" t="str">
        <f t="shared" si="41"/>
        <v xml:space="preserve">  </v>
      </c>
      <c r="AQ135" s="67" t="str">
        <f t="shared" si="41"/>
        <v xml:space="preserve">  </v>
      </c>
      <c r="AR135" s="67" t="str">
        <f t="shared" si="41"/>
        <v xml:space="preserve">  </v>
      </c>
      <c r="AS135" s="67" t="str">
        <f t="shared" si="41"/>
        <v xml:space="preserve">  </v>
      </c>
      <c r="AT135" s="67" t="str">
        <f t="shared" si="41"/>
        <v xml:space="preserve">  </v>
      </c>
      <c r="AU135" s="67" t="str">
        <f t="shared" si="41"/>
        <v xml:space="preserve">  </v>
      </c>
      <c r="AV135" s="67" t="str">
        <f t="shared" si="41"/>
        <v xml:space="preserve">  </v>
      </c>
      <c r="AW135" s="67" t="str">
        <f t="shared" si="41"/>
        <v xml:space="preserve">  </v>
      </c>
      <c r="AX135" s="67" t="str">
        <f t="shared" si="41"/>
        <v xml:space="preserve">  </v>
      </c>
      <c r="AY135" s="67" t="str">
        <f t="shared" si="41"/>
        <v xml:space="preserve">  </v>
      </c>
      <c r="AZ135" s="67" t="str">
        <f t="shared" si="41"/>
        <v xml:space="preserve">  </v>
      </c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N135" s="247">
        <f t="shared" si="27"/>
        <v>0</v>
      </c>
      <c r="BO135" s="248">
        <f t="shared" si="28"/>
        <v>0</v>
      </c>
      <c r="BP135" s="249">
        <f t="shared" si="29"/>
        <v>0</v>
      </c>
      <c r="BQ135" s="353"/>
      <c r="BR135" s="353"/>
      <c r="BS135" s="252">
        <f t="shared" si="30"/>
        <v>0</v>
      </c>
      <c r="BT135" s="253" t="str">
        <f t="shared" si="25"/>
        <v>ปรับปรุง</v>
      </c>
      <c r="BU135" s="254">
        <f t="shared" si="31"/>
        <v>3</v>
      </c>
    </row>
    <row r="136" spans="1:73" ht="14.25" customHeight="1">
      <c r="A136" s="36">
        <f t="shared" si="39"/>
        <v>41</v>
      </c>
      <c r="B136" s="127" t="str">
        <f t="shared" si="39"/>
        <v xml:space="preserve">  </v>
      </c>
      <c r="C136" s="67" t="str">
        <f t="shared" si="40"/>
        <v xml:space="preserve">  </v>
      </c>
      <c r="D136" s="67" t="str">
        <f t="shared" si="40"/>
        <v xml:space="preserve">  </v>
      </c>
      <c r="E136" s="67" t="str">
        <f t="shared" si="40"/>
        <v xml:space="preserve">  </v>
      </c>
      <c r="F136" s="67" t="str">
        <f t="shared" si="40"/>
        <v xml:space="preserve">  </v>
      </c>
      <c r="G136" s="67" t="str">
        <f t="shared" si="40"/>
        <v xml:space="preserve">  </v>
      </c>
      <c r="H136" s="67" t="str">
        <f t="shared" si="40"/>
        <v xml:space="preserve">  </v>
      </c>
      <c r="I136" s="67" t="str">
        <f t="shared" si="40"/>
        <v xml:space="preserve">  </v>
      </c>
      <c r="J136" s="67" t="str">
        <f t="shared" si="40"/>
        <v xml:space="preserve">  </v>
      </c>
      <c r="K136" s="67" t="str">
        <f t="shared" si="40"/>
        <v xml:space="preserve">  </v>
      </c>
      <c r="L136" s="67" t="str">
        <f t="shared" si="40"/>
        <v xml:space="preserve">  </v>
      </c>
      <c r="M136" s="67" t="str">
        <f t="shared" si="40"/>
        <v xml:space="preserve">  </v>
      </c>
      <c r="N136" s="67" t="str">
        <f t="shared" si="40"/>
        <v xml:space="preserve">  </v>
      </c>
      <c r="O136" s="67" t="str">
        <f t="shared" si="40"/>
        <v xml:space="preserve">  </v>
      </c>
      <c r="P136" s="67" t="str">
        <f t="shared" si="40"/>
        <v xml:space="preserve">  </v>
      </c>
      <c r="Q136" s="67" t="str">
        <f t="shared" si="40"/>
        <v xml:space="preserve">  </v>
      </c>
      <c r="R136" s="67" t="str">
        <f t="shared" si="40"/>
        <v xml:space="preserve">  </v>
      </c>
      <c r="S136" s="67" t="str">
        <f t="shared" si="40"/>
        <v xml:space="preserve">  </v>
      </c>
      <c r="T136" s="67" t="str">
        <f t="shared" si="40"/>
        <v xml:space="preserve">  </v>
      </c>
      <c r="U136" s="67" t="str">
        <f t="shared" si="40"/>
        <v xml:space="preserve">  </v>
      </c>
      <c r="V136" s="67" t="str">
        <f t="shared" si="40"/>
        <v xml:space="preserve">  </v>
      </c>
      <c r="W136" s="67" t="str">
        <f t="shared" si="40"/>
        <v xml:space="preserve">  </v>
      </c>
      <c r="X136" s="67" t="str">
        <f t="shared" si="40"/>
        <v xml:space="preserve">  </v>
      </c>
      <c r="Y136" s="67" t="str">
        <f t="shared" si="40"/>
        <v xml:space="preserve">  </v>
      </c>
      <c r="Z136" s="67" t="str">
        <f t="shared" si="40"/>
        <v xml:space="preserve">  </v>
      </c>
      <c r="AA136" s="67" t="str">
        <f t="shared" si="40"/>
        <v xml:space="preserve">  </v>
      </c>
      <c r="AB136" s="67" t="str">
        <f t="shared" si="40"/>
        <v xml:space="preserve">  </v>
      </c>
      <c r="AC136" s="67" t="str">
        <f t="shared" si="40"/>
        <v xml:space="preserve">  </v>
      </c>
      <c r="AD136" s="67" t="str">
        <f t="shared" si="40"/>
        <v xml:space="preserve">  </v>
      </c>
      <c r="AE136" s="67" t="str">
        <f t="shared" si="40"/>
        <v xml:space="preserve">  </v>
      </c>
      <c r="AF136" s="67" t="str">
        <f t="shared" si="41"/>
        <v xml:space="preserve">  </v>
      </c>
      <c r="AG136" s="67" t="str">
        <f t="shared" si="41"/>
        <v xml:space="preserve">  </v>
      </c>
      <c r="AH136" s="67" t="str">
        <f t="shared" si="41"/>
        <v xml:space="preserve">  </v>
      </c>
      <c r="AI136" s="67" t="str">
        <f t="shared" si="41"/>
        <v xml:space="preserve">  </v>
      </c>
      <c r="AJ136" s="67" t="str">
        <f t="shared" si="41"/>
        <v xml:space="preserve">  </v>
      </c>
      <c r="AK136" s="67" t="str">
        <f t="shared" si="41"/>
        <v xml:space="preserve">  </v>
      </c>
      <c r="AL136" s="67" t="str">
        <f t="shared" si="41"/>
        <v xml:space="preserve">  </v>
      </c>
      <c r="AM136" s="67" t="str">
        <f t="shared" si="41"/>
        <v xml:space="preserve">  </v>
      </c>
      <c r="AN136" s="67" t="str">
        <f t="shared" si="41"/>
        <v xml:space="preserve">  </v>
      </c>
      <c r="AO136" s="67" t="str">
        <f t="shared" si="41"/>
        <v xml:space="preserve">  </v>
      </c>
      <c r="AP136" s="67" t="str">
        <f t="shared" si="41"/>
        <v xml:space="preserve">  </v>
      </c>
      <c r="AQ136" s="67" t="str">
        <f t="shared" si="41"/>
        <v xml:space="preserve">  </v>
      </c>
      <c r="AR136" s="67" t="str">
        <f t="shared" si="41"/>
        <v xml:space="preserve">  </v>
      </c>
      <c r="AS136" s="67" t="str">
        <f t="shared" si="41"/>
        <v xml:space="preserve">  </v>
      </c>
      <c r="AT136" s="67" t="str">
        <f t="shared" si="41"/>
        <v xml:space="preserve">  </v>
      </c>
      <c r="AU136" s="67" t="str">
        <f t="shared" si="41"/>
        <v xml:space="preserve">  </v>
      </c>
      <c r="AV136" s="67" t="str">
        <f t="shared" si="41"/>
        <v xml:space="preserve">  </v>
      </c>
      <c r="AW136" s="67" t="str">
        <f t="shared" si="41"/>
        <v xml:space="preserve">  </v>
      </c>
      <c r="AX136" s="67" t="str">
        <f t="shared" si="41"/>
        <v xml:space="preserve">  </v>
      </c>
      <c r="AY136" s="67" t="str">
        <f t="shared" si="41"/>
        <v xml:space="preserve">  </v>
      </c>
      <c r="AZ136" s="67" t="str">
        <f t="shared" si="41"/>
        <v xml:space="preserve">  </v>
      </c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N136" s="247">
        <f t="shared" si="27"/>
        <v>0</v>
      </c>
      <c r="BO136" s="248">
        <f t="shared" si="28"/>
        <v>0</v>
      </c>
      <c r="BP136" s="249">
        <f t="shared" si="29"/>
        <v>0</v>
      </c>
      <c r="BQ136" s="353"/>
      <c r="BR136" s="353"/>
      <c r="BS136" s="252">
        <f t="shared" si="30"/>
        <v>0</v>
      </c>
      <c r="BT136" s="253" t="str">
        <f t="shared" si="25"/>
        <v>ปรับปรุง</v>
      </c>
      <c r="BU136" s="254">
        <f t="shared" si="31"/>
        <v>3</v>
      </c>
    </row>
    <row r="137" spans="1:73" ht="14.25" customHeight="1">
      <c r="A137" s="36">
        <f t="shared" si="39"/>
        <v>42</v>
      </c>
      <c r="B137" s="127" t="str">
        <f t="shared" si="39"/>
        <v xml:space="preserve">  </v>
      </c>
      <c r="C137" s="67" t="str">
        <f t="shared" si="40"/>
        <v xml:space="preserve">  </v>
      </c>
      <c r="D137" s="67" t="str">
        <f t="shared" si="40"/>
        <v xml:space="preserve">  </v>
      </c>
      <c r="E137" s="67" t="str">
        <f t="shared" si="40"/>
        <v xml:space="preserve">  </v>
      </c>
      <c r="F137" s="67" t="str">
        <f t="shared" si="40"/>
        <v xml:space="preserve">  </v>
      </c>
      <c r="G137" s="67" t="str">
        <f t="shared" si="40"/>
        <v xml:space="preserve">  </v>
      </c>
      <c r="H137" s="67" t="str">
        <f t="shared" si="40"/>
        <v xml:space="preserve">  </v>
      </c>
      <c r="I137" s="67" t="str">
        <f t="shared" si="40"/>
        <v xml:space="preserve">  </v>
      </c>
      <c r="J137" s="67" t="str">
        <f t="shared" si="40"/>
        <v xml:space="preserve">  </v>
      </c>
      <c r="K137" s="67" t="str">
        <f t="shared" si="40"/>
        <v xml:space="preserve">  </v>
      </c>
      <c r="L137" s="67" t="str">
        <f t="shared" si="40"/>
        <v xml:space="preserve">  </v>
      </c>
      <c r="M137" s="67" t="str">
        <f t="shared" si="40"/>
        <v xml:space="preserve">  </v>
      </c>
      <c r="N137" s="67" t="str">
        <f t="shared" si="40"/>
        <v xml:space="preserve">  </v>
      </c>
      <c r="O137" s="67" t="str">
        <f t="shared" si="40"/>
        <v xml:space="preserve">  </v>
      </c>
      <c r="P137" s="67" t="str">
        <f t="shared" si="40"/>
        <v xml:space="preserve">  </v>
      </c>
      <c r="Q137" s="67" t="str">
        <f t="shared" si="40"/>
        <v xml:space="preserve">  </v>
      </c>
      <c r="R137" s="67" t="str">
        <f t="shared" si="40"/>
        <v xml:space="preserve">  </v>
      </c>
      <c r="S137" s="67" t="str">
        <f t="shared" si="40"/>
        <v xml:space="preserve">  </v>
      </c>
      <c r="T137" s="67" t="str">
        <f t="shared" si="40"/>
        <v xml:space="preserve">  </v>
      </c>
      <c r="U137" s="67" t="str">
        <f t="shared" si="40"/>
        <v xml:space="preserve">  </v>
      </c>
      <c r="V137" s="67" t="str">
        <f t="shared" si="40"/>
        <v xml:space="preserve">  </v>
      </c>
      <c r="W137" s="67" t="str">
        <f t="shared" si="40"/>
        <v xml:space="preserve">  </v>
      </c>
      <c r="X137" s="67" t="str">
        <f t="shared" si="40"/>
        <v xml:space="preserve">  </v>
      </c>
      <c r="Y137" s="67" t="str">
        <f t="shared" si="40"/>
        <v xml:space="preserve">  </v>
      </c>
      <c r="Z137" s="67" t="str">
        <f t="shared" si="40"/>
        <v xml:space="preserve">  </v>
      </c>
      <c r="AA137" s="67" t="str">
        <f t="shared" si="40"/>
        <v xml:space="preserve">  </v>
      </c>
      <c r="AB137" s="67" t="str">
        <f t="shared" si="40"/>
        <v xml:space="preserve">  </v>
      </c>
      <c r="AC137" s="67" t="str">
        <f t="shared" si="40"/>
        <v xml:space="preserve">  </v>
      </c>
      <c r="AD137" s="67" t="str">
        <f t="shared" si="40"/>
        <v xml:space="preserve">  </v>
      </c>
      <c r="AE137" s="67" t="str">
        <f t="shared" si="40"/>
        <v xml:space="preserve">  </v>
      </c>
      <c r="AF137" s="67" t="str">
        <f t="shared" si="41"/>
        <v xml:space="preserve">  </v>
      </c>
      <c r="AG137" s="67" t="str">
        <f t="shared" si="41"/>
        <v xml:space="preserve">  </v>
      </c>
      <c r="AH137" s="67" t="str">
        <f t="shared" si="41"/>
        <v xml:space="preserve">  </v>
      </c>
      <c r="AI137" s="67" t="str">
        <f t="shared" si="41"/>
        <v xml:space="preserve">  </v>
      </c>
      <c r="AJ137" s="67" t="str">
        <f t="shared" si="41"/>
        <v xml:space="preserve">  </v>
      </c>
      <c r="AK137" s="67" t="str">
        <f t="shared" si="41"/>
        <v xml:space="preserve">  </v>
      </c>
      <c r="AL137" s="67" t="str">
        <f t="shared" si="41"/>
        <v xml:space="preserve">  </v>
      </c>
      <c r="AM137" s="67" t="str">
        <f t="shared" si="41"/>
        <v xml:space="preserve">  </v>
      </c>
      <c r="AN137" s="67" t="str">
        <f t="shared" si="41"/>
        <v xml:space="preserve">  </v>
      </c>
      <c r="AO137" s="67" t="str">
        <f t="shared" si="41"/>
        <v xml:space="preserve">  </v>
      </c>
      <c r="AP137" s="67" t="str">
        <f t="shared" si="41"/>
        <v xml:space="preserve">  </v>
      </c>
      <c r="AQ137" s="67" t="str">
        <f t="shared" si="41"/>
        <v xml:space="preserve">  </v>
      </c>
      <c r="AR137" s="67" t="str">
        <f t="shared" si="41"/>
        <v xml:space="preserve">  </v>
      </c>
      <c r="AS137" s="67" t="str">
        <f t="shared" si="41"/>
        <v xml:space="preserve">  </v>
      </c>
      <c r="AT137" s="67" t="str">
        <f t="shared" si="41"/>
        <v xml:space="preserve">  </v>
      </c>
      <c r="AU137" s="67" t="str">
        <f t="shared" si="41"/>
        <v xml:space="preserve">  </v>
      </c>
      <c r="AV137" s="67" t="str">
        <f t="shared" si="41"/>
        <v xml:space="preserve">  </v>
      </c>
      <c r="AW137" s="67" t="str">
        <f t="shared" si="41"/>
        <v xml:space="preserve">  </v>
      </c>
      <c r="AX137" s="67" t="str">
        <f t="shared" si="41"/>
        <v xml:space="preserve">  </v>
      </c>
      <c r="AY137" s="67" t="str">
        <f t="shared" si="41"/>
        <v xml:space="preserve">  </v>
      </c>
      <c r="AZ137" s="67" t="str">
        <f t="shared" si="41"/>
        <v xml:space="preserve">  </v>
      </c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N137" s="247">
        <f t="shared" si="27"/>
        <v>0</v>
      </c>
      <c r="BO137" s="248">
        <f t="shared" si="28"/>
        <v>0</v>
      </c>
      <c r="BP137" s="249">
        <f t="shared" si="29"/>
        <v>0</v>
      </c>
      <c r="BQ137" s="353"/>
      <c r="BR137" s="353"/>
      <c r="BS137" s="252">
        <f t="shared" si="30"/>
        <v>0</v>
      </c>
      <c r="BT137" s="253" t="str">
        <f t="shared" si="25"/>
        <v>ปรับปรุง</v>
      </c>
      <c r="BU137" s="254">
        <f t="shared" si="31"/>
        <v>3</v>
      </c>
    </row>
    <row r="138" spans="1:73" ht="14.25" customHeight="1">
      <c r="A138" s="36">
        <f t="shared" si="39"/>
        <v>43</v>
      </c>
      <c r="B138" s="127" t="str">
        <f t="shared" si="39"/>
        <v xml:space="preserve">  </v>
      </c>
      <c r="C138" s="67" t="str">
        <f t="shared" si="40"/>
        <v xml:space="preserve">  </v>
      </c>
      <c r="D138" s="67" t="str">
        <f t="shared" si="40"/>
        <v xml:space="preserve">  </v>
      </c>
      <c r="E138" s="67" t="str">
        <f t="shared" si="40"/>
        <v xml:space="preserve">  </v>
      </c>
      <c r="F138" s="67" t="str">
        <f t="shared" si="40"/>
        <v xml:space="preserve">  </v>
      </c>
      <c r="G138" s="67" t="str">
        <f t="shared" si="40"/>
        <v xml:space="preserve">  </v>
      </c>
      <c r="H138" s="67" t="str">
        <f t="shared" si="40"/>
        <v xml:space="preserve">  </v>
      </c>
      <c r="I138" s="67" t="str">
        <f t="shared" si="40"/>
        <v xml:space="preserve">  </v>
      </c>
      <c r="J138" s="67" t="str">
        <f t="shared" si="40"/>
        <v xml:space="preserve">  </v>
      </c>
      <c r="K138" s="67" t="str">
        <f t="shared" si="40"/>
        <v xml:space="preserve">  </v>
      </c>
      <c r="L138" s="67" t="str">
        <f t="shared" si="40"/>
        <v xml:space="preserve">  </v>
      </c>
      <c r="M138" s="67" t="str">
        <f t="shared" si="40"/>
        <v xml:space="preserve">  </v>
      </c>
      <c r="N138" s="67" t="str">
        <f t="shared" si="40"/>
        <v xml:space="preserve">  </v>
      </c>
      <c r="O138" s="67" t="str">
        <f t="shared" si="40"/>
        <v xml:space="preserve">  </v>
      </c>
      <c r="P138" s="67" t="str">
        <f t="shared" si="40"/>
        <v xml:space="preserve">  </v>
      </c>
      <c r="Q138" s="67" t="str">
        <f t="shared" si="40"/>
        <v xml:space="preserve">  </v>
      </c>
      <c r="R138" s="67" t="str">
        <f t="shared" si="40"/>
        <v xml:space="preserve">  </v>
      </c>
      <c r="S138" s="67" t="str">
        <f t="shared" si="40"/>
        <v xml:space="preserve">  </v>
      </c>
      <c r="T138" s="67" t="str">
        <f t="shared" si="40"/>
        <v xml:space="preserve">  </v>
      </c>
      <c r="U138" s="67" t="str">
        <f t="shared" si="40"/>
        <v xml:space="preserve">  </v>
      </c>
      <c r="V138" s="67" t="str">
        <f t="shared" si="40"/>
        <v xml:space="preserve">  </v>
      </c>
      <c r="W138" s="67" t="str">
        <f t="shared" si="40"/>
        <v xml:space="preserve">  </v>
      </c>
      <c r="X138" s="67" t="str">
        <f t="shared" si="40"/>
        <v xml:space="preserve">  </v>
      </c>
      <c r="Y138" s="67" t="str">
        <f t="shared" si="40"/>
        <v xml:space="preserve">  </v>
      </c>
      <c r="Z138" s="67" t="str">
        <f t="shared" si="40"/>
        <v xml:space="preserve">  </v>
      </c>
      <c r="AA138" s="67" t="str">
        <f t="shared" si="40"/>
        <v xml:space="preserve">  </v>
      </c>
      <c r="AB138" s="67" t="str">
        <f t="shared" si="40"/>
        <v xml:space="preserve">  </v>
      </c>
      <c r="AC138" s="67" t="str">
        <f t="shared" si="40"/>
        <v xml:space="preserve">  </v>
      </c>
      <c r="AD138" s="67" t="str">
        <f t="shared" si="40"/>
        <v xml:space="preserve">  </v>
      </c>
      <c r="AE138" s="67" t="str">
        <f t="shared" si="40"/>
        <v xml:space="preserve">  </v>
      </c>
      <c r="AF138" s="67" t="str">
        <f t="shared" si="41"/>
        <v xml:space="preserve">  </v>
      </c>
      <c r="AG138" s="67" t="str">
        <f t="shared" si="41"/>
        <v xml:space="preserve">  </v>
      </c>
      <c r="AH138" s="67" t="str">
        <f t="shared" si="41"/>
        <v xml:space="preserve">  </v>
      </c>
      <c r="AI138" s="67" t="str">
        <f t="shared" si="41"/>
        <v xml:space="preserve">  </v>
      </c>
      <c r="AJ138" s="67" t="str">
        <f t="shared" si="41"/>
        <v xml:space="preserve">  </v>
      </c>
      <c r="AK138" s="67" t="str">
        <f t="shared" si="41"/>
        <v xml:space="preserve">  </v>
      </c>
      <c r="AL138" s="67" t="str">
        <f t="shared" si="41"/>
        <v xml:space="preserve">  </v>
      </c>
      <c r="AM138" s="67" t="str">
        <f t="shared" si="41"/>
        <v xml:space="preserve">  </v>
      </c>
      <c r="AN138" s="67" t="str">
        <f t="shared" si="41"/>
        <v xml:space="preserve">  </v>
      </c>
      <c r="AO138" s="67" t="str">
        <f t="shared" si="41"/>
        <v xml:space="preserve">  </v>
      </c>
      <c r="AP138" s="67" t="str">
        <f t="shared" si="41"/>
        <v xml:space="preserve">  </v>
      </c>
      <c r="AQ138" s="67" t="str">
        <f t="shared" si="41"/>
        <v xml:space="preserve">  </v>
      </c>
      <c r="AR138" s="67" t="str">
        <f t="shared" si="41"/>
        <v xml:space="preserve">  </v>
      </c>
      <c r="AS138" s="67" t="str">
        <f t="shared" si="41"/>
        <v xml:space="preserve">  </v>
      </c>
      <c r="AT138" s="67" t="str">
        <f t="shared" si="41"/>
        <v xml:space="preserve">  </v>
      </c>
      <c r="AU138" s="67" t="str">
        <f t="shared" si="41"/>
        <v xml:space="preserve">  </v>
      </c>
      <c r="AV138" s="67" t="str">
        <f t="shared" si="41"/>
        <v xml:space="preserve">  </v>
      </c>
      <c r="AW138" s="67" t="str">
        <f t="shared" si="41"/>
        <v xml:space="preserve">  </v>
      </c>
      <c r="AX138" s="67" t="str">
        <f t="shared" si="41"/>
        <v xml:space="preserve">  </v>
      </c>
      <c r="AY138" s="67" t="str">
        <f t="shared" si="41"/>
        <v xml:space="preserve">  </v>
      </c>
      <c r="AZ138" s="67" t="str">
        <f t="shared" si="41"/>
        <v xml:space="preserve">  </v>
      </c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N138" s="247">
        <f t="shared" si="27"/>
        <v>0</v>
      </c>
      <c r="BO138" s="248">
        <f t="shared" si="28"/>
        <v>0</v>
      </c>
      <c r="BP138" s="249">
        <f t="shared" si="29"/>
        <v>0</v>
      </c>
      <c r="BQ138" s="353"/>
      <c r="BR138" s="353"/>
      <c r="BS138" s="252">
        <f t="shared" si="30"/>
        <v>0</v>
      </c>
      <c r="BT138" s="253" t="str">
        <f t="shared" si="25"/>
        <v>ปรับปรุง</v>
      </c>
      <c r="BU138" s="254">
        <f t="shared" si="31"/>
        <v>3</v>
      </c>
    </row>
    <row r="139" spans="1:73" ht="14.25" customHeight="1">
      <c r="A139" s="36">
        <f t="shared" si="39"/>
        <v>44</v>
      </c>
      <c r="B139" s="127" t="str">
        <f t="shared" si="39"/>
        <v xml:space="preserve">  </v>
      </c>
      <c r="C139" s="67" t="str">
        <f t="shared" si="40"/>
        <v xml:space="preserve">  </v>
      </c>
      <c r="D139" s="67" t="str">
        <f t="shared" si="40"/>
        <v xml:space="preserve">  </v>
      </c>
      <c r="E139" s="67" t="str">
        <f t="shared" si="40"/>
        <v xml:space="preserve">  </v>
      </c>
      <c r="F139" s="67" t="str">
        <f t="shared" si="40"/>
        <v xml:space="preserve">  </v>
      </c>
      <c r="G139" s="67" t="str">
        <f t="shared" si="40"/>
        <v xml:space="preserve">  </v>
      </c>
      <c r="H139" s="67" t="str">
        <f t="shared" si="40"/>
        <v xml:space="preserve">  </v>
      </c>
      <c r="I139" s="67" t="str">
        <f t="shared" si="40"/>
        <v xml:space="preserve">  </v>
      </c>
      <c r="J139" s="67" t="str">
        <f t="shared" si="40"/>
        <v xml:space="preserve">  </v>
      </c>
      <c r="K139" s="67" t="str">
        <f t="shared" si="40"/>
        <v xml:space="preserve">  </v>
      </c>
      <c r="L139" s="67" t="str">
        <f t="shared" si="40"/>
        <v xml:space="preserve">  </v>
      </c>
      <c r="M139" s="67" t="str">
        <f t="shared" si="40"/>
        <v xml:space="preserve">  </v>
      </c>
      <c r="N139" s="67" t="str">
        <f t="shared" si="40"/>
        <v xml:space="preserve">  </v>
      </c>
      <c r="O139" s="67" t="str">
        <f t="shared" si="40"/>
        <v xml:space="preserve">  </v>
      </c>
      <c r="P139" s="67" t="str">
        <f t="shared" si="40"/>
        <v xml:space="preserve">  </v>
      </c>
      <c r="Q139" s="67" t="str">
        <f t="shared" si="40"/>
        <v xml:space="preserve">  </v>
      </c>
      <c r="R139" s="67" t="str">
        <f t="shared" si="40"/>
        <v xml:space="preserve">  </v>
      </c>
      <c r="S139" s="67" t="str">
        <f t="shared" si="40"/>
        <v xml:space="preserve">  </v>
      </c>
      <c r="T139" s="67" t="str">
        <f t="shared" ref="C139:AE148" si="42">IF(T52&lt;=0,"  ",IF(T52=T$7,T$6,0))</f>
        <v xml:space="preserve">  </v>
      </c>
      <c r="U139" s="67" t="str">
        <f t="shared" si="42"/>
        <v xml:space="preserve">  </v>
      </c>
      <c r="V139" s="67" t="str">
        <f t="shared" si="42"/>
        <v xml:space="preserve">  </v>
      </c>
      <c r="W139" s="67" t="str">
        <f t="shared" si="42"/>
        <v xml:space="preserve">  </v>
      </c>
      <c r="X139" s="67" t="str">
        <f t="shared" si="42"/>
        <v xml:space="preserve">  </v>
      </c>
      <c r="Y139" s="67" t="str">
        <f t="shared" si="42"/>
        <v xml:space="preserve">  </v>
      </c>
      <c r="Z139" s="67" t="str">
        <f t="shared" si="42"/>
        <v xml:space="preserve">  </v>
      </c>
      <c r="AA139" s="67" t="str">
        <f t="shared" si="42"/>
        <v xml:space="preserve">  </v>
      </c>
      <c r="AB139" s="67" t="str">
        <f t="shared" si="42"/>
        <v xml:space="preserve">  </v>
      </c>
      <c r="AC139" s="67" t="str">
        <f t="shared" si="42"/>
        <v xml:space="preserve">  </v>
      </c>
      <c r="AD139" s="67" t="str">
        <f t="shared" si="42"/>
        <v xml:space="preserve">  </v>
      </c>
      <c r="AE139" s="67" t="str">
        <f t="shared" si="42"/>
        <v xml:space="preserve">  </v>
      </c>
      <c r="AF139" s="67" t="str">
        <f t="shared" si="41"/>
        <v xml:space="preserve">  </v>
      </c>
      <c r="AG139" s="67" t="str">
        <f t="shared" si="41"/>
        <v xml:space="preserve">  </v>
      </c>
      <c r="AH139" s="67" t="str">
        <f t="shared" si="41"/>
        <v xml:space="preserve">  </v>
      </c>
      <c r="AI139" s="67" t="str">
        <f t="shared" si="41"/>
        <v xml:space="preserve">  </v>
      </c>
      <c r="AJ139" s="67" t="str">
        <f t="shared" si="41"/>
        <v xml:space="preserve">  </v>
      </c>
      <c r="AK139" s="67" t="str">
        <f t="shared" si="41"/>
        <v xml:space="preserve">  </v>
      </c>
      <c r="AL139" s="67" t="str">
        <f t="shared" si="41"/>
        <v xml:space="preserve">  </v>
      </c>
      <c r="AM139" s="67" t="str">
        <f t="shared" si="41"/>
        <v xml:space="preserve">  </v>
      </c>
      <c r="AN139" s="67" t="str">
        <f t="shared" si="41"/>
        <v xml:space="preserve">  </v>
      </c>
      <c r="AO139" s="67" t="str">
        <f t="shared" si="41"/>
        <v xml:space="preserve">  </v>
      </c>
      <c r="AP139" s="67" t="str">
        <f t="shared" si="41"/>
        <v xml:space="preserve">  </v>
      </c>
      <c r="AQ139" s="67" t="str">
        <f t="shared" si="41"/>
        <v xml:space="preserve">  </v>
      </c>
      <c r="AR139" s="67" t="str">
        <f t="shared" si="41"/>
        <v xml:space="preserve">  </v>
      </c>
      <c r="AS139" s="67" t="str">
        <f t="shared" si="41"/>
        <v xml:space="preserve">  </v>
      </c>
      <c r="AT139" s="67" t="str">
        <f t="shared" si="41"/>
        <v xml:space="preserve">  </v>
      </c>
      <c r="AU139" s="67" t="str">
        <f t="shared" si="41"/>
        <v xml:space="preserve">  </v>
      </c>
      <c r="AV139" s="67" t="str">
        <f t="shared" si="41"/>
        <v xml:space="preserve">  </v>
      </c>
      <c r="AW139" s="67" t="str">
        <f t="shared" si="41"/>
        <v xml:space="preserve">  </v>
      </c>
      <c r="AX139" s="67" t="str">
        <f t="shared" si="41"/>
        <v xml:space="preserve">  </v>
      </c>
      <c r="AY139" s="67" t="str">
        <f t="shared" si="41"/>
        <v xml:space="preserve">  </v>
      </c>
      <c r="AZ139" s="67" t="str">
        <f t="shared" si="41"/>
        <v xml:space="preserve">  </v>
      </c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N139" s="247">
        <f t="shared" si="27"/>
        <v>0</v>
      </c>
      <c r="BO139" s="248">
        <f t="shared" si="28"/>
        <v>0</v>
      </c>
      <c r="BP139" s="249">
        <f t="shared" si="29"/>
        <v>0</v>
      </c>
      <c r="BQ139" s="353"/>
      <c r="BR139" s="353"/>
      <c r="BS139" s="252">
        <f t="shared" si="30"/>
        <v>0</v>
      </c>
      <c r="BT139" s="253" t="str">
        <f t="shared" si="25"/>
        <v>ปรับปรุง</v>
      </c>
      <c r="BU139" s="254">
        <f t="shared" si="31"/>
        <v>3</v>
      </c>
    </row>
    <row r="140" spans="1:73" ht="14.25" customHeight="1">
      <c r="A140" s="36">
        <f t="shared" si="39"/>
        <v>45</v>
      </c>
      <c r="B140" s="127" t="str">
        <f t="shared" si="39"/>
        <v xml:space="preserve">  </v>
      </c>
      <c r="C140" s="67" t="str">
        <f t="shared" si="42"/>
        <v xml:space="preserve">  </v>
      </c>
      <c r="D140" s="67" t="str">
        <f t="shared" si="42"/>
        <v xml:space="preserve">  </v>
      </c>
      <c r="E140" s="67" t="str">
        <f t="shared" si="42"/>
        <v xml:space="preserve">  </v>
      </c>
      <c r="F140" s="67" t="str">
        <f t="shared" si="42"/>
        <v xml:space="preserve">  </v>
      </c>
      <c r="G140" s="67" t="str">
        <f t="shared" si="42"/>
        <v xml:space="preserve">  </v>
      </c>
      <c r="H140" s="67" t="str">
        <f t="shared" si="42"/>
        <v xml:space="preserve">  </v>
      </c>
      <c r="I140" s="67" t="str">
        <f t="shared" si="42"/>
        <v xml:space="preserve">  </v>
      </c>
      <c r="J140" s="67" t="str">
        <f t="shared" si="42"/>
        <v xml:space="preserve">  </v>
      </c>
      <c r="K140" s="67" t="str">
        <f t="shared" si="42"/>
        <v xml:space="preserve">  </v>
      </c>
      <c r="L140" s="67" t="str">
        <f t="shared" si="42"/>
        <v xml:space="preserve">  </v>
      </c>
      <c r="M140" s="67" t="str">
        <f t="shared" si="42"/>
        <v xml:space="preserve">  </v>
      </c>
      <c r="N140" s="67" t="str">
        <f t="shared" si="42"/>
        <v xml:space="preserve">  </v>
      </c>
      <c r="O140" s="67" t="str">
        <f t="shared" si="42"/>
        <v xml:space="preserve">  </v>
      </c>
      <c r="P140" s="67" t="str">
        <f t="shared" si="42"/>
        <v xml:space="preserve">  </v>
      </c>
      <c r="Q140" s="67" t="str">
        <f t="shared" si="42"/>
        <v xml:space="preserve">  </v>
      </c>
      <c r="R140" s="67" t="str">
        <f t="shared" si="42"/>
        <v xml:space="preserve">  </v>
      </c>
      <c r="S140" s="67" t="str">
        <f t="shared" si="42"/>
        <v xml:space="preserve">  </v>
      </c>
      <c r="T140" s="67" t="str">
        <f t="shared" si="42"/>
        <v xml:space="preserve">  </v>
      </c>
      <c r="U140" s="67" t="str">
        <f t="shared" si="42"/>
        <v xml:space="preserve">  </v>
      </c>
      <c r="V140" s="67" t="str">
        <f t="shared" si="42"/>
        <v xml:space="preserve">  </v>
      </c>
      <c r="W140" s="67" t="str">
        <f t="shared" si="42"/>
        <v xml:space="preserve">  </v>
      </c>
      <c r="X140" s="67" t="str">
        <f t="shared" si="42"/>
        <v xml:space="preserve">  </v>
      </c>
      <c r="Y140" s="67" t="str">
        <f t="shared" si="42"/>
        <v xml:space="preserve">  </v>
      </c>
      <c r="Z140" s="67" t="str">
        <f t="shared" si="42"/>
        <v xml:space="preserve">  </v>
      </c>
      <c r="AA140" s="67" t="str">
        <f t="shared" si="42"/>
        <v xml:space="preserve">  </v>
      </c>
      <c r="AB140" s="67" t="str">
        <f t="shared" si="42"/>
        <v xml:space="preserve">  </v>
      </c>
      <c r="AC140" s="67" t="str">
        <f t="shared" si="42"/>
        <v xml:space="preserve">  </v>
      </c>
      <c r="AD140" s="67" t="str">
        <f t="shared" si="42"/>
        <v xml:space="preserve">  </v>
      </c>
      <c r="AE140" s="67" t="str">
        <f t="shared" si="42"/>
        <v xml:space="preserve">  </v>
      </c>
      <c r="AF140" s="67" t="str">
        <f t="shared" si="41"/>
        <v xml:space="preserve">  </v>
      </c>
      <c r="AG140" s="67" t="str">
        <f t="shared" si="41"/>
        <v xml:space="preserve">  </v>
      </c>
      <c r="AH140" s="67" t="str">
        <f t="shared" si="41"/>
        <v xml:space="preserve">  </v>
      </c>
      <c r="AI140" s="67" t="str">
        <f t="shared" si="41"/>
        <v xml:space="preserve">  </v>
      </c>
      <c r="AJ140" s="67" t="str">
        <f t="shared" si="41"/>
        <v xml:space="preserve">  </v>
      </c>
      <c r="AK140" s="67" t="str">
        <f t="shared" si="41"/>
        <v xml:space="preserve">  </v>
      </c>
      <c r="AL140" s="67" t="str">
        <f t="shared" si="41"/>
        <v xml:space="preserve">  </v>
      </c>
      <c r="AM140" s="67" t="str">
        <f t="shared" si="41"/>
        <v xml:space="preserve">  </v>
      </c>
      <c r="AN140" s="67" t="str">
        <f t="shared" si="41"/>
        <v xml:space="preserve">  </v>
      </c>
      <c r="AO140" s="67" t="str">
        <f t="shared" si="41"/>
        <v xml:space="preserve">  </v>
      </c>
      <c r="AP140" s="67" t="str">
        <f t="shared" si="41"/>
        <v xml:space="preserve">  </v>
      </c>
      <c r="AQ140" s="67" t="str">
        <f t="shared" si="41"/>
        <v xml:space="preserve">  </v>
      </c>
      <c r="AR140" s="67" t="str">
        <f t="shared" si="41"/>
        <v xml:space="preserve">  </v>
      </c>
      <c r="AS140" s="67" t="str">
        <f t="shared" si="41"/>
        <v xml:space="preserve">  </v>
      </c>
      <c r="AT140" s="67" t="str">
        <f t="shared" si="41"/>
        <v xml:space="preserve">  </v>
      </c>
      <c r="AU140" s="67" t="str">
        <f t="shared" si="41"/>
        <v xml:space="preserve">  </v>
      </c>
      <c r="AV140" s="67" t="str">
        <f t="shared" si="41"/>
        <v xml:space="preserve">  </v>
      </c>
      <c r="AW140" s="67" t="str">
        <f t="shared" si="41"/>
        <v xml:space="preserve">  </v>
      </c>
      <c r="AX140" s="67" t="str">
        <f t="shared" si="41"/>
        <v xml:space="preserve">  </v>
      </c>
      <c r="AY140" s="67" t="str">
        <f t="shared" si="41"/>
        <v xml:space="preserve">  </v>
      </c>
      <c r="AZ140" s="67" t="str">
        <f t="shared" si="41"/>
        <v xml:space="preserve">  </v>
      </c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N140" s="247">
        <f t="shared" si="27"/>
        <v>0</v>
      </c>
      <c r="BO140" s="248">
        <f t="shared" si="28"/>
        <v>0</v>
      </c>
      <c r="BP140" s="249">
        <f t="shared" si="29"/>
        <v>0</v>
      </c>
      <c r="BQ140" s="353"/>
      <c r="BR140" s="353"/>
      <c r="BS140" s="252">
        <f t="shared" si="30"/>
        <v>0</v>
      </c>
      <c r="BT140" s="253" t="str">
        <f t="shared" si="25"/>
        <v>ปรับปรุง</v>
      </c>
      <c r="BU140" s="254">
        <f t="shared" si="31"/>
        <v>3</v>
      </c>
    </row>
    <row r="141" spans="1:73" ht="14.25" customHeight="1">
      <c r="A141" s="36">
        <f t="shared" si="39"/>
        <v>46</v>
      </c>
      <c r="B141" s="127" t="str">
        <f t="shared" si="39"/>
        <v xml:space="preserve">  </v>
      </c>
      <c r="C141" s="67" t="str">
        <f t="shared" si="42"/>
        <v xml:space="preserve">  </v>
      </c>
      <c r="D141" s="67" t="str">
        <f t="shared" si="42"/>
        <v xml:space="preserve">  </v>
      </c>
      <c r="E141" s="67" t="str">
        <f t="shared" si="42"/>
        <v xml:space="preserve">  </v>
      </c>
      <c r="F141" s="67" t="str">
        <f t="shared" si="42"/>
        <v xml:space="preserve">  </v>
      </c>
      <c r="G141" s="67" t="str">
        <f t="shared" si="42"/>
        <v xml:space="preserve">  </v>
      </c>
      <c r="H141" s="67" t="str">
        <f t="shared" si="42"/>
        <v xml:space="preserve">  </v>
      </c>
      <c r="I141" s="67" t="str">
        <f t="shared" si="42"/>
        <v xml:space="preserve">  </v>
      </c>
      <c r="J141" s="67" t="str">
        <f t="shared" si="42"/>
        <v xml:space="preserve">  </v>
      </c>
      <c r="K141" s="67" t="str">
        <f t="shared" si="42"/>
        <v xml:space="preserve">  </v>
      </c>
      <c r="L141" s="67" t="str">
        <f t="shared" si="42"/>
        <v xml:space="preserve">  </v>
      </c>
      <c r="M141" s="67" t="str">
        <f t="shared" si="42"/>
        <v xml:space="preserve">  </v>
      </c>
      <c r="N141" s="67" t="str">
        <f t="shared" si="42"/>
        <v xml:space="preserve">  </v>
      </c>
      <c r="O141" s="67" t="str">
        <f t="shared" si="42"/>
        <v xml:space="preserve">  </v>
      </c>
      <c r="P141" s="67" t="str">
        <f t="shared" si="42"/>
        <v xml:space="preserve">  </v>
      </c>
      <c r="Q141" s="67" t="str">
        <f t="shared" si="42"/>
        <v xml:space="preserve">  </v>
      </c>
      <c r="R141" s="67" t="str">
        <f t="shared" si="42"/>
        <v xml:space="preserve">  </v>
      </c>
      <c r="S141" s="67" t="str">
        <f t="shared" si="42"/>
        <v xml:space="preserve">  </v>
      </c>
      <c r="T141" s="67" t="str">
        <f t="shared" si="42"/>
        <v xml:space="preserve">  </v>
      </c>
      <c r="U141" s="67" t="str">
        <f t="shared" si="42"/>
        <v xml:space="preserve">  </v>
      </c>
      <c r="V141" s="67" t="str">
        <f t="shared" si="42"/>
        <v xml:space="preserve">  </v>
      </c>
      <c r="W141" s="67" t="str">
        <f t="shared" si="42"/>
        <v xml:space="preserve">  </v>
      </c>
      <c r="X141" s="67" t="str">
        <f t="shared" si="42"/>
        <v xml:space="preserve">  </v>
      </c>
      <c r="Y141" s="67" t="str">
        <f t="shared" si="42"/>
        <v xml:space="preserve">  </v>
      </c>
      <c r="Z141" s="67" t="str">
        <f t="shared" si="42"/>
        <v xml:space="preserve">  </v>
      </c>
      <c r="AA141" s="67" t="str">
        <f t="shared" si="42"/>
        <v xml:space="preserve">  </v>
      </c>
      <c r="AB141" s="67" t="str">
        <f t="shared" si="42"/>
        <v xml:space="preserve">  </v>
      </c>
      <c r="AC141" s="67" t="str">
        <f t="shared" si="42"/>
        <v xml:space="preserve">  </v>
      </c>
      <c r="AD141" s="67" t="str">
        <f t="shared" si="42"/>
        <v xml:space="preserve">  </v>
      </c>
      <c r="AE141" s="67" t="str">
        <f t="shared" si="42"/>
        <v xml:space="preserve">  </v>
      </c>
      <c r="AF141" s="67" t="str">
        <f t="shared" si="41"/>
        <v xml:space="preserve">  </v>
      </c>
      <c r="AG141" s="67" t="str">
        <f t="shared" si="41"/>
        <v xml:space="preserve">  </v>
      </c>
      <c r="AH141" s="67" t="str">
        <f t="shared" si="41"/>
        <v xml:space="preserve">  </v>
      </c>
      <c r="AI141" s="67" t="str">
        <f t="shared" si="41"/>
        <v xml:space="preserve">  </v>
      </c>
      <c r="AJ141" s="67" t="str">
        <f t="shared" si="41"/>
        <v xml:space="preserve">  </v>
      </c>
      <c r="AK141" s="67" t="str">
        <f t="shared" si="41"/>
        <v xml:space="preserve">  </v>
      </c>
      <c r="AL141" s="67" t="str">
        <f t="shared" si="41"/>
        <v xml:space="preserve">  </v>
      </c>
      <c r="AM141" s="67" t="str">
        <f t="shared" si="41"/>
        <v xml:space="preserve">  </v>
      </c>
      <c r="AN141" s="67" t="str">
        <f t="shared" si="41"/>
        <v xml:space="preserve">  </v>
      </c>
      <c r="AO141" s="67" t="str">
        <f t="shared" si="41"/>
        <v xml:space="preserve">  </v>
      </c>
      <c r="AP141" s="67" t="str">
        <f t="shared" si="41"/>
        <v xml:space="preserve">  </v>
      </c>
      <c r="AQ141" s="67" t="str">
        <f t="shared" si="41"/>
        <v xml:space="preserve">  </v>
      </c>
      <c r="AR141" s="67" t="str">
        <f t="shared" si="41"/>
        <v xml:space="preserve">  </v>
      </c>
      <c r="AS141" s="67" t="str">
        <f t="shared" si="41"/>
        <v xml:space="preserve">  </v>
      </c>
      <c r="AT141" s="67" t="str">
        <f t="shared" si="41"/>
        <v xml:space="preserve">  </v>
      </c>
      <c r="AU141" s="67" t="str">
        <f t="shared" si="41"/>
        <v xml:space="preserve">  </v>
      </c>
      <c r="AV141" s="67" t="str">
        <f t="shared" si="41"/>
        <v xml:space="preserve">  </v>
      </c>
      <c r="AW141" s="67" t="str">
        <f t="shared" si="41"/>
        <v xml:space="preserve">  </v>
      </c>
      <c r="AX141" s="67" t="str">
        <f t="shared" si="41"/>
        <v xml:space="preserve">  </v>
      </c>
      <c r="AY141" s="67" t="str">
        <f t="shared" si="41"/>
        <v xml:space="preserve">  </v>
      </c>
      <c r="AZ141" s="67" t="str">
        <f t="shared" si="41"/>
        <v xml:space="preserve">  </v>
      </c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N141" s="247">
        <f t="shared" si="27"/>
        <v>0</v>
      </c>
      <c r="BO141" s="248">
        <f t="shared" si="28"/>
        <v>0</v>
      </c>
      <c r="BP141" s="249">
        <f t="shared" si="29"/>
        <v>0</v>
      </c>
      <c r="BQ141" s="353"/>
      <c r="BR141" s="353"/>
      <c r="BS141" s="252">
        <f t="shared" si="30"/>
        <v>0</v>
      </c>
      <c r="BT141" s="253" t="str">
        <f t="shared" si="25"/>
        <v>ปรับปรุง</v>
      </c>
      <c r="BU141" s="254">
        <f t="shared" si="31"/>
        <v>3</v>
      </c>
    </row>
    <row r="142" spans="1:73" ht="14.25" customHeight="1">
      <c r="A142" s="36">
        <f t="shared" si="39"/>
        <v>47</v>
      </c>
      <c r="B142" s="127" t="str">
        <f t="shared" si="39"/>
        <v xml:space="preserve">  </v>
      </c>
      <c r="C142" s="67" t="str">
        <f t="shared" si="42"/>
        <v xml:space="preserve">  </v>
      </c>
      <c r="D142" s="67" t="str">
        <f t="shared" si="42"/>
        <v xml:space="preserve">  </v>
      </c>
      <c r="E142" s="67" t="str">
        <f t="shared" si="42"/>
        <v xml:space="preserve">  </v>
      </c>
      <c r="F142" s="67" t="str">
        <f t="shared" si="42"/>
        <v xml:space="preserve">  </v>
      </c>
      <c r="G142" s="67" t="str">
        <f t="shared" si="42"/>
        <v xml:space="preserve">  </v>
      </c>
      <c r="H142" s="67" t="str">
        <f t="shared" si="42"/>
        <v xml:space="preserve">  </v>
      </c>
      <c r="I142" s="67" t="str">
        <f t="shared" si="42"/>
        <v xml:space="preserve">  </v>
      </c>
      <c r="J142" s="67" t="str">
        <f t="shared" si="42"/>
        <v xml:space="preserve">  </v>
      </c>
      <c r="K142" s="67" t="str">
        <f t="shared" si="42"/>
        <v xml:space="preserve">  </v>
      </c>
      <c r="L142" s="67" t="str">
        <f t="shared" si="42"/>
        <v xml:space="preserve">  </v>
      </c>
      <c r="M142" s="67" t="str">
        <f t="shared" si="42"/>
        <v xml:space="preserve">  </v>
      </c>
      <c r="N142" s="67" t="str">
        <f t="shared" si="42"/>
        <v xml:space="preserve">  </v>
      </c>
      <c r="O142" s="67" t="str">
        <f t="shared" si="42"/>
        <v xml:space="preserve">  </v>
      </c>
      <c r="P142" s="67" t="str">
        <f t="shared" si="42"/>
        <v xml:space="preserve">  </v>
      </c>
      <c r="Q142" s="67" t="str">
        <f t="shared" si="42"/>
        <v xml:space="preserve">  </v>
      </c>
      <c r="R142" s="67" t="str">
        <f t="shared" si="42"/>
        <v xml:space="preserve">  </v>
      </c>
      <c r="S142" s="67" t="str">
        <f t="shared" si="42"/>
        <v xml:space="preserve">  </v>
      </c>
      <c r="T142" s="67" t="str">
        <f t="shared" si="42"/>
        <v xml:space="preserve">  </v>
      </c>
      <c r="U142" s="67" t="str">
        <f t="shared" si="42"/>
        <v xml:space="preserve">  </v>
      </c>
      <c r="V142" s="67" t="str">
        <f t="shared" si="42"/>
        <v xml:space="preserve">  </v>
      </c>
      <c r="W142" s="67" t="str">
        <f t="shared" si="42"/>
        <v xml:space="preserve">  </v>
      </c>
      <c r="X142" s="67" t="str">
        <f t="shared" si="42"/>
        <v xml:space="preserve">  </v>
      </c>
      <c r="Y142" s="67" t="str">
        <f t="shared" si="42"/>
        <v xml:space="preserve">  </v>
      </c>
      <c r="Z142" s="67" t="str">
        <f t="shared" si="42"/>
        <v xml:space="preserve">  </v>
      </c>
      <c r="AA142" s="67" t="str">
        <f t="shared" si="42"/>
        <v xml:space="preserve">  </v>
      </c>
      <c r="AB142" s="67" t="str">
        <f t="shared" si="42"/>
        <v xml:space="preserve">  </v>
      </c>
      <c r="AC142" s="67" t="str">
        <f t="shared" si="42"/>
        <v xml:space="preserve">  </v>
      </c>
      <c r="AD142" s="67" t="str">
        <f t="shared" si="42"/>
        <v xml:space="preserve">  </v>
      </c>
      <c r="AE142" s="67" t="str">
        <f t="shared" si="42"/>
        <v xml:space="preserve">  </v>
      </c>
      <c r="AF142" s="67" t="str">
        <f t="shared" si="41"/>
        <v xml:space="preserve">  </v>
      </c>
      <c r="AG142" s="67" t="str">
        <f t="shared" si="41"/>
        <v xml:space="preserve">  </v>
      </c>
      <c r="AH142" s="67" t="str">
        <f t="shared" si="41"/>
        <v xml:space="preserve">  </v>
      </c>
      <c r="AI142" s="67" t="str">
        <f t="shared" si="41"/>
        <v xml:space="preserve">  </v>
      </c>
      <c r="AJ142" s="67" t="str">
        <f t="shared" si="41"/>
        <v xml:space="preserve">  </v>
      </c>
      <c r="AK142" s="67" t="str">
        <f t="shared" si="41"/>
        <v xml:space="preserve">  </v>
      </c>
      <c r="AL142" s="67" t="str">
        <f t="shared" si="41"/>
        <v xml:space="preserve">  </v>
      </c>
      <c r="AM142" s="67" t="str">
        <f t="shared" si="41"/>
        <v xml:space="preserve">  </v>
      </c>
      <c r="AN142" s="67" t="str">
        <f t="shared" si="41"/>
        <v xml:space="preserve">  </v>
      </c>
      <c r="AO142" s="67" t="str">
        <f t="shared" si="41"/>
        <v xml:space="preserve">  </v>
      </c>
      <c r="AP142" s="67" t="str">
        <f t="shared" si="41"/>
        <v xml:space="preserve">  </v>
      </c>
      <c r="AQ142" s="67" t="str">
        <f t="shared" si="41"/>
        <v xml:space="preserve">  </v>
      </c>
      <c r="AR142" s="67" t="str">
        <f t="shared" si="41"/>
        <v xml:space="preserve">  </v>
      </c>
      <c r="AS142" s="67" t="str">
        <f t="shared" si="41"/>
        <v xml:space="preserve">  </v>
      </c>
      <c r="AT142" s="67" t="str">
        <f t="shared" si="41"/>
        <v xml:space="preserve">  </v>
      </c>
      <c r="AU142" s="67" t="str">
        <f t="shared" si="41"/>
        <v xml:space="preserve">  </v>
      </c>
      <c r="AV142" s="67" t="str">
        <f t="shared" si="41"/>
        <v xml:space="preserve">  </v>
      </c>
      <c r="AW142" s="67" t="str">
        <f t="shared" si="41"/>
        <v xml:space="preserve">  </v>
      </c>
      <c r="AX142" s="67" t="str">
        <f t="shared" si="41"/>
        <v xml:space="preserve">  </v>
      </c>
      <c r="AY142" s="67" t="str">
        <f t="shared" si="41"/>
        <v xml:space="preserve">  </v>
      </c>
      <c r="AZ142" s="67" t="str">
        <f t="shared" si="41"/>
        <v xml:space="preserve">  </v>
      </c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N142" s="247">
        <f t="shared" si="27"/>
        <v>0</v>
      </c>
      <c r="BO142" s="248">
        <f t="shared" si="28"/>
        <v>0</v>
      </c>
      <c r="BP142" s="249">
        <f t="shared" si="29"/>
        <v>0</v>
      </c>
      <c r="BQ142" s="353"/>
      <c r="BR142" s="353"/>
      <c r="BS142" s="252">
        <f t="shared" si="30"/>
        <v>0</v>
      </c>
      <c r="BT142" s="253" t="str">
        <f t="shared" si="25"/>
        <v>ปรับปรุง</v>
      </c>
      <c r="BU142" s="254">
        <f t="shared" si="31"/>
        <v>3</v>
      </c>
    </row>
    <row r="143" spans="1:73" ht="14.25" customHeight="1">
      <c r="A143" s="36">
        <f t="shared" si="39"/>
        <v>48</v>
      </c>
      <c r="B143" s="127" t="str">
        <f t="shared" si="39"/>
        <v xml:space="preserve">  </v>
      </c>
      <c r="C143" s="67" t="str">
        <f t="shared" si="42"/>
        <v xml:space="preserve">  </v>
      </c>
      <c r="D143" s="67" t="str">
        <f t="shared" si="42"/>
        <v xml:space="preserve">  </v>
      </c>
      <c r="E143" s="67" t="str">
        <f t="shared" si="42"/>
        <v xml:space="preserve">  </v>
      </c>
      <c r="F143" s="67" t="str">
        <f t="shared" si="42"/>
        <v xml:space="preserve">  </v>
      </c>
      <c r="G143" s="67" t="str">
        <f t="shared" si="42"/>
        <v xml:space="preserve">  </v>
      </c>
      <c r="H143" s="67" t="str">
        <f t="shared" si="42"/>
        <v xml:space="preserve">  </v>
      </c>
      <c r="I143" s="67" t="str">
        <f t="shared" si="42"/>
        <v xml:space="preserve">  </v>
      </c>
      <c r="J143" s="67" t="str">
        <f t="shared" si="42"/>
        <v xml:space="preserve">  </v>
      </c>
      <c r="K143" s="67" t="str">
        <f t="shared" si="42"/>
        <v xml:space="preserve">  </v>
      </c>
      <c r="L143" s="67" t="str">
        <f t="shared" si="42"/>
        <v xml:space="preserve">  </v>
      </c>
      <c r="M143" s="67" t="str">
        <f t="shared" si="42"/>
        <v xml:space="preserve">  </v>
      </c>
      <c r="N143" s="67" t="str">
        <f t="shared" si="42"/>
        <v xml:space="preserve">  </v>
      </c>
      <c r="O143" s="67" t="str">
        <f t="shared" si="42"/>
        <v xml:space="preserve">  </v>
      </c>
      <c r="P143" s="67" t="str">
        <f t="shared" si="42"/>
        <v xml:space="preserve">  </v>
      </c>
      <c r="Q143" s="67" t="str">
        <f t="shared" si="42"/>
        <v xml:space="preserve">  </v>
      </c>
      <c r="R143" s="67" t="str">
        <f t="shared" si="42"/>
        <v xml:space="preserve">  </v>
      </c>
      <c r="S143" s="67" t="str">
        <f t="shared" si="42"/>
        <v xml:space="preserve">  </v>
      </c>
      <c r="T143" s="67" t="str">
        <f t="shared" si="42"/>
        <v xml:space="preserve">  </v>
      </c>
      <c r="U143" s="67" t="str">
        <f t="shared" si="42"/>
        <v xml:space="preserve">  </v>
      </c>
      <c r="V143" s="67" t="str">
        <f t="shared" si="42"/>
        <v xml:space="preserve">  </v>
      </c>
      <c r="W143" s="67" t="str">
        <f t="shared" si="42"/>
        <v xml:space="preserve">  </v>
      </c>
      <c r="X143" s="67" t="str">
        <f t="shared" si="42"/>
        <v xml:space="preserve">  </v>
      </c>
      <c r="Y143" s="67" t="str">
        <f t="shared" si="42"/>
        <v xml:space="preserve">  </v>
      </c>
      <c r="Z143" s="67" t="str">
        <f t="shared" si="42"/>
        <v xml:space="preserve">  </v>
      </c>
      <c r="AA143" s="67" t="str">
        <f t="shared" si="42"/>
        <v xml:space="preserve">  </v>
      </c>
      <c r="AB143" s="67" t="str">
        <f t="shared" si="42"/>
        <v xml:space="preserve">  </v>
      </c>
      <c r="AC143" s="67" t="str">
        <f t="shared" si="42"/>
        <v xml:space="preserve">  </v>
      </c>
      <c r="AD143" s="67" t="str">
        <f t="shared" si="42"/>
        <v xml:space="preserve">  </v>
      </c>
      <c r="AE143" s="67" t="str">
        <f t="shared" si="42"/>
        <v xml:space="preserve">  </v>
      </c>
      <c r="AF143" s="67" t="str">
        <f t="shared" si="41"/>
        <v xml:space="preserve">  </v>
      </c>
      <c r="AG143" s="67" t="str">
        <f t="shared" si="41"/>
        <v xml:space="preserve">  </v>
      </c>
      <c r="AH143" s="67" t="str">
        <f t="shared" si="41"/>
        <v xml:space="preserve">  </v>
      </c>
      <c r="AI143" s="67" t="str">
        <f t="shared" si="41"/>
        <v xml:space="preserve">  </v>
      </c>
      <c r="AJ143" s="67" t="str">
        <f t="shared" si="41"/>
        <v xml:space="preserve">  </v>
      </c>
      <c r="AK143" s="67" t="str">
        <f t="shared" si="41"/>
        <v xml:space="preserve">  </v>
      </c>
      <c r="AL143" s="67" t="str">
        <f t="shared" si="41"/>
        <v xml:space="preserve">  </v>
      </c>
      <c r="AM143" s="67" t="str">
        <f t="shared" si="41"/>
        <v xml:space="preserve">  </v>
      </c>
      <c r="AN143" s="67" t="str">
        <f t="shared" si="41"/>
        <v xml:space="preserve">  </v>
      </c>
      <c r="AO143" s="67" t="str">
        <f t="shared" si="41"/>
        <v xml:space="preserve">  </v>
      </c>
      <c r="AP143" s="67" t="str">
        <f t="shared" si="41"/>
        <v xml:space="preserve">  </v>
      </c>
      <c r="AQ143" s="67" t="str">
        <f t="shared" si="41"/>
        <v xml:space="preserve">  </v>
      </c>
      <c r="AR143" s="67" t="str">
        <f t="shared" si="41"/>
        <v xml:space="preserve">  </v>
      </c>
      <c r="AS143" s="67" t="str">
        <f t="shared" si="41"/>
        <v xml:space="preserve">  </v>
      </c>
      <c r="AT143" s="67" t="str">
        <f t="shared" si="41"/>
        <v xml:space="preserve">  </v>
      </c>
      <c r="AU143" s="67" t="str">
        <f t="shared" si="41"/>
        <v xml:space="preserve">  </v>
      </c>
      <c r="AV143" s="67" t="str">
        <f t="shared" si="41"/>
        <v xml:space="preserve">  </v>
      </c>
      <c r="AW143" s="67" t="str">
        <f t="shared" si="41"/>
        <v xml:space="preserve">  </v>
      </c>
      <c r="AX143" s="67" t="str">
        <f t="shared" si="41"/>
        <v xml:space="preserve">  </v>
      </c>
      <c r="AY143" s="67" t="str">
        <f t="shared" si="41"/>
        <v xml:space="preserve">  </v>
      </c>
      <c r="AZ143" s="67" t="str">
        <f t="shared" si="41"/>
        <v xml:space="preserve">  </v>
      </c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N143" s="247">
        <f t="shared" si="27"/>
        <v>0</v>
      </c>
      <c r="BO143" s="248">
        <f t="shared" si="28"/>
        <v>0</v>
      </c>
      <c r="BP143" s="249">
        <f t="shared" si="29"/>
        <v>0</v>
      </c>
      <c r="BQ143" s="353"/>
      <c r="BR143" s="353"/>
      <c r="BS143" s="252">
        <f t="shared" si="30"/>
        <v>0</v>
      </c>
      <c r="BT143" s="253" t="str">
        <f t="shared" si="25"/>
        <v>ปรับปรุง</v>
      </c>
      <c r="BU143" s="254">
        <f t="shared" si="31"/>
        <v>3</v>
      </c>
    </row>
    <row r="144" spans="1:73" ht="14.25" customHeight="1">
      <c r="A144" s="36">
        <f t="shared" ref="A144:B155" si="43">IF(A57&lt;=0,"  ",A57)</f>
        <v>49</v>
      </c>
      <c r="B144" s="127" t="str">
        <f t="shared" si="43"/>
        <v xml:space="preserve">  </v>
      </c>
      <c r="C144" s="67" t="str">
        <f t="shared" si="42"/>
        <v xml:space="preserve">  </v>
      </c>
      <c r="D144" s="67" t="str">
        <f t="shared" si="42"/>
        <v xml:space="preserve">  </v>
      </c>
      <c r="E144" s="67" t="str">
        <f t="shared" si="42"/>
        <v xml:space="preserve">  </v>
      </c>
      <c r="F144" s="67" t="str">
        <f t="shared" si="42"/>
        <v xml:space="preserve">  </v>
      </c>
      <c r="G144" s="67" t="str">
        <f t="shared" si="42"/>
        <v xml:space="preserve">  </v>
      </c>
      <c r="H144" s="67" t="str">
        <f t="shared" si="42"/>
        <v xml:space="preserve">  </v>
      </c>
      <c r="I144" s="67" t="str">
        <f t="shared" si="42"/>
        <v xml:space="preserve">  </v>
      </c>
      <c r="J144" s="67" t="str">
        <f t="shared" si="42"/>
        <v xml:space="preserve">  </v>
      </c>
      <c r="K144" s="67" t="str">
        <f t="shared" si="42"/>
        <v xml:space="preserve">  </v>
      </c>
      <c r="L144" s="67" t="str">
        <f t="shared" si="42"/>
        <v xml:space="preserve">  </v>
      </c>
      <c r="M144" s="67" t="str">
        <f t="shared" si="42"/>
        <v xml:space="preserve">  </v>
      </c>
      <c r="N144" s="67" t="str">
        <f t="shared" si="42"/>
        <v xml:space="preserve">  </v>
      </c>
      <c r="O144" s="67" t="str">
        <f t="shared" si="42"/>
        <v xml:space="preserve">  </v>
      </c>
      <c r="P144" s="67" t="str">
        <f t="shared" si="42"/>
        <v xml:space="preserve">  </v>
      </c>
      <c r="Q144" s="67" t="str">
        <f t="shared" si="42"/>
        <v xml:space="preserve">  </v>
      </c>
      <c r="R144" s="67" t="str">
        <f t="shared" si="42"/>
        <v xml:space="preserve">  </v>
      </c>
      <c r="S144" s="67" t="str">
        <f t="shared" si="42"/>
        <v xml:space="preserve">  </v>
      </c>
      <c r="T144" s="67" t="str">
        <f t="shared" si="42"/>
        <v xml:space="preserve">  </v>
      </c>
      <c r="U144" s="67" t="str">
        <f t="shared" si="42"/>
        <v xml:space="preserve">  </v>
      </c>
      <c r="V144" s="67" t="str">
        <f t="shared" si="42"/>
        <v xml:space="preserve">  </v>
      </c>
      <c r="W144" s="67" t="str">
        <f t="shared" si="42"/>
        <v xml:space="preserve">  </v>
      </c>
      <c r="X144" s="67" t="str">
        <f t="shared" si="42"/>
        <v xml:space="preserve">  </v>
      </c>
      <c r="Y144" s="67" t="str">
        <f t="shared" si="42"/>
        <v xml:space="preserve">  </v>
      </c>
      <c r="Z144" s="67" t="str">
        <f t="shared" si="42"/>
        <v xml:space="preserve">  </v>
      </c>
      <c r="AA144" s="67" t="str">
        <f t="shared" si="42"/>
        <v xml:space="preserve">  </v>
      </c>
      <c r="AB144" s="67" t="str">
        <f t="shared" si="42"/>
        <v xml:space="preserve">  </v>
      </c>
      <c r="AC144" s="67" t="str">
        <f t="shared" si="42"/>
        <v xml:space="preserve">  </v>
      </c>
      <c r="AD144" s="67" t="str">
        <f t="shared" si="42"/>
        <v xml:space="preserve">  </v>
      </c>
      <c r="AE144" s="67" t="str">
        <f t="shared" si="42"/>
        <v xml:space="preserve">  </v>
      </c>
      <c r="AF144" s="67" t="str">
        <f t="shared" si="41"/>
        <v xml:space="preserve">  </v>
      </c>
      <c r="AG144" s="67" t="str">
        <f t="shared" si="41"/>
        <v xml:space="preserve">  </v>
      </c>
      <c r="AH144" s="67" t="str">
        <f t="shared" si="41"/>
        <v xml:space="preserve">  </v>
      </c>
      <c r="AI144" s="67" t="str">
        <f t="shared" si="41"/>
        <v xml:space="preserve">  </v>
      </c>
      <c r="AJ144" s="67" t="str">
        <f t="shared" si="41"/>
        <v xml:space="preserve">  </v>
      </c>
      <c r="AK144" s="67" t="str">
        <f t="shared" si="41"/>
        <v xml:space="preserve">  </v>
      </c>
      <c r="AL144" s="67" t="str">
        <f t="shared" si="41"/>
        <v xml:space="preserve">  </v>
      </c>
      <c r="AM144" s="67" t="str">
        <f t="shared" si="41"/>
        <v xml:space="preserve">  </v>
      </c>
      <c r="AN144" s="67" t="str">
        <f t="shared" si="41"/>
        <v xml:space="preserve">  </v>
      </c>
      <c r="AO144" s="67" t="str">
        <f t="shared" si="41"/>
        <v xml:space="preserve">  </v>
      </c>
      <c r="AP144" s="67" t="str">
        <f t="shared" si="41"/>
        <v xml:space="preserve">  </v>
      </c>
      <c r="AQ144" s="67" t="str">
        <f t="shared" si="41"/>
        <v xml:space="preserve">  </v>
      </c>
      <c r="AR144" s="67" t="str">
        <f t="shared" si="41"/>
        <v xml:space="preserve">  </v>
      </c>
      <c r="AS144" s="67" t="str">
        <f t="shared" si="41"/>
        <v xml:space="preserve">  </v>
      </c>
      <c r="AT144" s="67" t="str">
        <f t="shared" si="41"/>
        <v xml:space="preserve">  </v>
      </c>
      <c r="AU144" s="67" t="str">
        <f t="shared" si="41"/>
        <v xml:space="preserve">  </v>
      </c>
      <c r="AV144" s="67" t="str">
        <f t="shared" si="41"/>
        <v xml:space="preserve">  </v>
      </c>
      <c r="AW144" s="67" t="str">
        <f t="shared" si="41"/>
        <v xml:space="preserve">  </v>
      </c>
      <c r="AX144" s="67" t="str">
        <f t="shared" si="41"/>
        <v xml:space="preserve">  </v>
      </c>
      <c r="AY144" s="67" t="str">
        <f t="shared" si="41"/>
        <v xml:space="preserve">  </v>
      </c>
      <c r="AZ144" s="67" t="str">
        <f t="shared" si="41"/>
        <v xml:space="preserve">  </v>
      </c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N144" s="247">
        <f t="shared" si="27"/>
        <v>0</v>
      </c>
      <c r="BO144" s="248">
        <f t="shared" si="28"/>
        <v>0</v>
      </c>
      <c r="BP144" s="249">
        <f t="shared" si="29"/>
        <v>0</v>
      </c>
      <c r="BQ144" s="353"/>
      <c r="BR144" s="353"/>
      <c r="BS144" s="252">
        <f t="shared" si="30"/>
        <v>0</v>
      </c>
      <c r="BT144" s="253" t="str">
        <f t="shared" si="25"/>
        <v>ปรับปรุง</v>
      </c>
      <c r="BU144" s="254">
        <f t="shared" si="31"/>
        <v>3</v>
      </c>
    </row>
    <row r="145" spans="1:73" ht="14.25" customHeight="1">
      <c r="A145" s="36">
        <f t="shared" si="43"/>
        <v>50</v>
      </c>
      <c r="B145" s="127" t="str">
        <f t="shared" si="43"/>
        <v xml:space="preserve">  </v>
      </c>
      <c r="C145" s="67" t="str">
        <f t="shared" si="42"/>
        <v xml:space="preserve">  </v>
      </c>
      <c r="D145" s="67" t="str">
        <f t="shared" si="42"/>
        <v xml:space="preserve">  </v>
      </c>
      <c r="E145" s="67" t="str">
        <f t="shared" si="42"/>
        <v xml:space="preserve">  </v>
      </c>
      <c r="F145" s="67" t="str">
        <f t="shared" si="42"/>
        <v xml:space="preserve">  </v>
      </c>
      <c r="G145" s="67" t="str">
        <f t="shared" si="42"/>
        <v xml:space="preserve">  </v>
      </c>
      <c r="H145" s="67" t="str">
        <f t="shared" si="42"/>
        <v xml:space="preserve">  </v>
      </c>
      <c r="I145" s="67" t="str">
        <f t="shared" si="42"/>
        <v xml:space="preserve">  </v>
      </c>
      <c r="J145" s="67" t="str">
        <f t="shared" si="42"/>
        <v xml:space="preserve">  </v>
      </c>
      <c r="K145" s="67" t="str">
        <f t="shared" si="42"/>
        <v xml:space="preserve">  </v>
      </c>
      <c r="L145" s="67" t="str">
        <f t="shared" si="42"/>
        <v xml:space="preserve">  </v>
      </c>
      <c r="M145" s="67" t="str">
        <f t="shared" si="42"/>
        <v xml:space="preserve">  </v>
      </c>
      <c r="N145" s="67" t="str">
        <f t="shared" si="42"/>
        <v xml:space="preserve">  </v>
      </c>
      <c r="O145" s="67" t="str">
        <f t="shared" si="42"/>
        <v xml:space="preserve">  </v>
      </c>
      <c r="P145" s="67" t="str">
        <f t="shared" si="42"/>
        <v xml:space="preserve">  </v>
      </c>
      <c r="Q145" s="67" t="str">
        <f t="shared" si="42"/>
        <v xml:space="preserve">  </v>
      </c>
      <c r="R145" s="67" t="str">
        <f t="shared" si="42"/>
        <v xml:space="preserve">  </v>
      </c>
      <c r="S145" s="67" t="str">
        <f t="shared" si="42"/>
        <v xml:space="preserve">  </v>
      </c>
      <c r="T145" s="67" t="str">
        <f t="shared" si="42"/>
        <v xml:space="preserve">  </v>
      </c>
      <c r="U145" s="67" t="str">
        <f t="shared" si="42"/>
        <v xml:space="preserve">  </v>
      </c>
      <c r="V145" s="67" t="str">
        <f t="shared" si="42"/>
        <v xml:space="preserve">  </v>
      </c>
      <c r="W145" s="67" t="str">
        <f t="shared" si="42"/>
        <v xml:space="preserve">  </v>
      </c>
      <c r="X145" s="67" t="str">
        <f t="shared" si="42"/>
        <v xml:space="preserve">  </v>
      </c>
      <c r="Y145" s="67" t="str">
        <f t="shared" si="42"/>
        <v xml:space="preserve">  </v>
      </c>
      <c r="Z145" s="67" t="str">
        <f t="shared" si="42"/>
        <v xml:space="preserve">  </v>
      </c>
      <c r="AA145" s="67" t="str">
        <f t="shared" si="42"/>
        <v xml:space="preserve">  </v>
      </c>
      <c r="AB145" s="67" t="str">
        <f t="shared" si="42"/>
        <v xml:space="preserve">  </v>
      </c>
      <c r="AC145" s="67" t="str">
        <f t="shared" si="42"/>
        <v xml:space="preserve">  </v>
      </c>
      <c r="AD145" s="67" t="str">
        <f t="shared" si="42"/>
        <v xml:space="preserve">  </v>
      </c>
      <c r="AE145" s="67" t="str">
        <f t="shared" si="42"/>
        <v xml:space="preserve">  </v>
      </c>
      <c r="AF145" s="67" t="str">
        <f t="shared" si="41"/>
        <v xml:space="preserve">  </v>
      </c>
      <c r="AG145" s="67" t="str">
        <f t="shared" si="41"/>
        <v xml:space="preserve">  </v>
      </c>
      <c r="AH145" s="67" t="str">
        <f t="shared" si="41"/>
        <v xml:space="preserve">  </v>
      </c>
      <c r="AI145" s="67" t="str">
        <f t="shared" si="41"/>
        <v xml:space="preserve">  </v>
      </c>
      <c r="AJ145" s="67" t="str">
        <f t="shared" ref="AF145:AZ155" si="44">IF(AJ58&lt;=0,"  ",IF(AJ58=AJ$7,AJ$6,0))</f>
        <v xml:space="preserve">  </v>
      </c>
      <c r="AK145" s="67" t="str">
        <f t="shared" si="44"/>
        <v xml:space="preserve">  </v>
      </c>
      <c r="AL145" s="67" t="str">
        <f t="shared" si="44"/>
        <v xml:space="preserve">  </v>
      </c>
      <c r="AM145" s="67" t="str">
        <f t="shared" si="44"/>
        <v xml:space="preserve">  </v>
      </c>
      <c r="AN145" s="67" t="str">
        <f t="shared" si="44"/>
        <v xml:space="preserve">  </v>
      </c>
      <c r="AO145" s="67" t="str">
        <f t="shared" si="44"/>
        <v xml:space="preserve">  </v>
      </c>
      <c r="AP145" s="67" t="str">
        <f t="shared" si="44"/>
        <v xml:space="preserve">  </v>
      </c>
      <c r="AQ145" s="67" t="str">
        <f t="shared" si="44"/>
        <v xml:space="preserve">  </v>
      </c>
      <c r="AR145" s="67" t="str">
        <f t="shared" si="44"/>
        <v xml:space="preserve">  </v>
      </c>
      <c r="AS145" s="67" t="str">
        <f t="shared" si="44"/>
        <v xml:space="preserve">  </v>
      </c>
      <c r="AT145" s="67" t="str">
        <f t="shared" si="44"/>
        <v xml:space="preserve">  </v>
      </c>
      <c r="AU145" s="67" t="str">
        <f t="shared" si="44"/>
        <v xml:space="preserve">  </v>
      </c>
      <c r="AV145" s="67" t="str">
        <f t="shared" si="44"/>
        <v xml:space="preserve">  </v>
      </c>
      <c r="AW145" s="67" t="str">
        <f t="shared" si="44"/>
        <v xml:space="preserve">  </v>
      </c>
      <c r="AX145" s="67" t="str">
        <f t="shared" si="44"/>
        <v xml:space="preserve">  </v>
      </c>
      <c r="AY145" s="67" t="str">
        <f t="shared" si="44"/>
        <v xml:space="preserve">  </v>
      </c>
      <c r="AZ145" s="67" t="str">
        <f t="shared" si="44"/>
        <v xml:space="preserve">  </v>
      </c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N145" s="247">
        <f t="shared" si="27"/>
        <v>0</v>
      </c>
      <c r="BO145" s="248">
        <f t="shared" si="28"/>
        <v>0</v>
      </c>
      <c r="BP145" s="249">
        <f t="shared" si="29"/>
        <v>0</v>
      </c>
      <c r="BQ145" s="353"/>
      <c r="BR145" s="353"/>
      <c r="BS145" s="252">
        <f t="shared" si="30"/>
        <v>0</v>
      </c>
      <c r="BT145" s="253" t="str">
        <f t="shared" si="25"/>
        <v>ปรับปรุง</v>
      </c>
      <c r="BU145" s="254">
        <f t="shared" si="31"/>
        <v>3</v>
      </c>
    </row>
    <row r="146" spans="1:73" ht="14.25" customHeight="1">
      <c r="A146" s="36">
        <f t="shared" si="43"/>
        <v>51</v>
      </c>
      <c r="B146" s="127" t="str">
        <f t="shared" si="43"/>
        <v xml:space="preserve">  </v>
      </c>
      <c r="C146" s="67" t="str">
        <f t="shared" si="42"/>
        <v xml:space="preserve">  </v>
      </c>
      <c r="D146" s="67" t="str">
        <f t="shared" si="42"/>
        <v xml:space="preserve">  </v>
      </c>
      <c r="E146" s="67" t="str">
        <f t="shared" si="42"/>
        <v xml:space="preserve">  </v>
      </c>
      <c r="F146" s="67" t="str">
        <f t="shared" si="42"/>
        <v xml:space="preserve">  </v>
      </c>
      <c r="G146" s="67" t="str">
        <f t="shared" si="42"/>
        <v xml:space="preserve">  </v>
      </c>
      <c r="H146" s="67" t="str">
        <f t="shared" si="42"/>
        <v xml:space="preserve">  </v>
      </c>
      <c r="I146" s="67" t="str">
        <f t="shared" si="42"/>
        <v xml:space="preserve">  </v>
      </c>
      <c r="J146" s="67" t="str">
        <f t="shared" si="42"/>
        <v xml:space="preserve">  </v>
      </c>
      <c r="K146" s="67" t="str">
        <f t="shared" si="42"/>
        <v xml:space="preserve">  </v>
      </c>
      <c r="L146" s="67" t="str">
        <f t="shared" si="42"/>
        <v xml:space="preserve">  </v>
      </c>
      <c r="M146" s="67" t="str">
        <f t="shared" si="42"/>
        <v xml:space="preserve">  </v>
      </c>
      <c r="N146" s="67" t="str">
        <f t="shared" si="42"/>
        <v xml:space="preserve">  </v>
      </c>
      <c r="O146" s="67" t="str">
        <f t="shared" si="42"/>
        <v xml:space="preserve">  </v>
      </c>
      <c r="P146" s="67" t="str">
        <f t="shared" si="42"/>
        <v xml:space="preserve">  </v>
      </c>
      <c r="Q146" s="67" t="str">
        <f t="shared" si="42"/>
        <v xml:space="preserve">  </v>
      </c>
      <c r="R146" s="67" t="str">
        <f t="shared" si="42"/>
        <v xml:space="preserve">  </v>
      </c>
      <c r="S146" s="67" t="str">
        <f t="shared" si="42"/>
        <v xml:space="preserve">  </v>
      </c>
      <c r="T146" s="67" t="str">
        <f t="shared" si="42"/>
        <v xml:space="preserve">  </v>
      </c>
      <c r="U146" s="67" t="str">
        <f t="shared" si="42"/>
        <v xml:space="preserve">  </v>
      </c>
      <c r="V146" s="67" t="str">
        <f t="shared" si="42"/>
        <v xml:space="preserve">  </v>
      </c>
      <c r="W146" s="67" t="str">
        <f t="shared" si="42"/>
        <v xml:space="preserve">  </v>
      </c>
      <c r="X146" s="67" t="str">
        <f t="shared" si="42"/>
        <v xml:space="preserve">  </v>
      </c>
      <c r="Y146" s="67" t="str">
        <f t="shared" si="42"/>
        <v xml:space="preserve">  </v>
      </c>
      <c r="Z146" s="67" t="str">
        <f t="shared" si="42"/>
        <v xml:space="preserve">  </v>
      </c>
      <c r="AA146" s="67" t="str">
        <f t="shared" si="42"/>
        <v xml:space="preserve">  </v>
      </c>
      <c r="AB146" s="67" t="str">
        <f t="shared" si="42"/>
        <v xml:space="preserve">  </v>
      </c>
      <c r="AC146" s="67" t="str">
        <f t="shared" si="42"/>
        <v xml:space="preserve">  </v>
      </c>
      <c r="AD146" s="67" t="str">
        <f t="shared" si="42"/>
        <v xml:space="preserve">  </v>
      </c>
      <c r="AE146" s="67" t="str">
        <f t="shared" si="42"/>
        <v xml:space="preserve">  </v>
      </c>
      <c r="AF146" s="67" t="str">
        <f t="shared" si="44"/>
        <v xml:space="preserve">  </v>
      </c>
      <c r="AG146" s="67" t="str">
        <f t="shared" si="44"/>
        <v xml:space="preserve">  </v>
      </c>
      <c r="AH146" s="67" t="str">
        <f t="shared" si="44"/>
        <v xml:space="preserve">  </v>
      </c>
      <c r="AI146" s="67" t="str">
        <f t="shared" si="44"/>
        <v xml:space="preserve">  </v>
      </c>
      <c r="AJ146" s="67" t="str">
        <f t="shared" si="44"/>
        <v xml:space="preserve">  </v>
      </c>
      <c r="AK146" s="67" t="str">
        <f t="shared" si="44"/>
        <v xml:space="preserve">  </v>
      </c>
      <c r="AL146" s="67" t="str">
        <f t="shared" si="44"/>
        <v xml:space="preserve">  </v>
      </c>
      <c r="AM146" s="67" t="str">
        <f t="shared" si="44"/>
        <v xml:space="preserve">  </v>
      </c>
      <c r="AN146" s="67" t="str">
        <f t="shared" si="44"/>
        <v xml:space="preserve">  </v>
      </c>
      <c r="AO146" s="67" t="str">
        <f t="shared" si="44"/>
        <v xml:space="preserve">  </v>
      </c>
      <c r="AP146" s="67" t="str">
        <f t="shared" si="44"/>
        <v xml:space="preserve">  </v>
      </c>
      <c r="AQ146" s="67" t="str">
        <f t="shared" si="44"/>
        <v xml:space="preserve">  </v>
      </c>
      <c r="AR146" s="67" t="str">
        <f t="shared" si="44"/>
        <v xml:space="preserve">  </v>
      </c>
      <c r="AS146" s="67" t="str">
        <f t="shared" si="44"/>
        <v xml:space="preserve">  </v>
      </c>
      <c r="AT146" s="67" t="str">
        <f t="shared" si="44"/>
        <v xml:space="preserve">  </v>
      </c>
      <c r="AU146" s="67" t="str">
        <f t="shared" si="44"/>
        <v xml:space="preserve">  </v>
      </c>
      <c r="AV146" s="67" t="str">
        <f t="shared" si="44"/>
        <v xml:space="preserve">  </v>
      </c>
      <c r="AW146" s="67" t="str">
        <f t="shared" si="44"/>
        <v xml:space="preserve">  </v>
      </c>
      <c r="AX146" s="67" t="str">
        <f t="shared" si="44"/>
        <v xml:space="preserve">  </v>
      </c>
      <c r="AY146" s="67" t="str">
        <f t="shared" si="44"/>
        <v xml:space="preserve">  </v>
      </c>
      <c r="AZ146" s="67" t="str">
        <f t="shared" si="44"/>
        <v xml:space="preserve">  </v>
      </c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N146" s="247">
        <f t="shared" si="27"/>
        <v>0</v>
      </c>
      <c r="BO146" s="248">
        <f t="shared" si="28"/>
        <v>0</v>
      </c>
      <c r="BP146" s="249">
        <f t="shared" si="29"/>
        <v>0</v>
      </c>
      <c r="BQ146" s="353"/>
      <c r="BR146" s="353"/>
      <c r="BS146" s="252">
        <f t="shared" si="30"/>
        <v>0</v>
      </c>
      <c r="BT146" s="253" t="str">
        <f t="shared" si="25"/>
        <v>ปรับปรุง</v>
      </c>
      <c r="BU146" s="254">
        <f t="shared" si="31"/>
        <v>3</v>
      </c>
    </row>
    <row r="147" spans="1:73" ht="14.25" customHeight="1">
      <c r="A147" s="36">
        <f t="shared" si="43"/>
        <v>52</v>
      </c>
      <c r="B147" s="127" t="str">
        <f t="shared" si="43"/>
        <v xml:space="preserve">  </v>
      </c>
      <c r="C147" s="67" t="str">
        <f t="shared" si="42"/>
        <v xml:space="preserve">  </v>
      </c>
      <c r="D147" s="67" t="str">
        <f t="shared" si="42"/>
        <v xml:space="preserve">  </v>
      </c>
      <c r="E147" s="67" t="str">
        <f t="shared" si="42"/>
        <v xml:space="preserve">  </v>
      </c>
      <c r="F147" s="67" t="str">
        <f t="shared" si="42"/>
        <v xml:space="preserve">  </v>
      </c>
      <c r="G147" s="67" t="str">
        <f t="shared" si="42"/>
        <v xml:space="preserve">  </v>
      </c>
      <c r="H147" s="67" t="str">
        <f t="shared" si="42"/>
        <v xml:space="preserve">  </v>
      </c>
      <c r="I147" s="67" t="str">
        <f t="shared" si="42"/>
        <v xml:space="preserve">  </v>
      </c>
      <c r="J147" s="67" t="str">
        <f t="shared" si="42"/>
        <v xml:space="preserve">  </v>
      </c>
      <c r="K147" s="67" t="str">
        <f t="shared" si="42"/>
        <v xml:space="preserve">  </v>
      </c>
      <c r="L147" s="67" t="str">
        <f t="shared" si="42"/>
        <v xml:space="preserve">  </v>
      </c>
      <c r="M147" s="67" t="str">
        <f t="shared" si="42"/>
        <v xml:space="preserve">  </v>
      </c>
      <c r="N147" s="67" t="str">
        <f t="shared" si="42"/>
        <v xml:space="preserve">  </v>
      </c>
      <c r="O147" s="67" t="str">
        <f t="shared" si="42"/>
        <v xml:space="preserve">  </v>
      </c>
      <c r="P147" s="67" t="str">
        <f t="shared" si="42"/>
        <v xml:space="preserve">  </v>
      </c>
      <c r="Q147" s="67" t="str">
        <f t="shared" si="42"/>
        <v xml:space="preserve">  </v>
      </c>
      <c r="R147" s="67" t="str">
        <f t="shared" si="42"/>
        <v xml:space="preserve">  </v>
      </c>
      <c r="S147" s="67" t="str">
        <f t="shared" si="42"/>
        <v xml:space="preserve">  </v>
      </c>
      <c r="T147" s="67" t="str">
        <f t="shared" si="42"/>
        <v xml:space="preserve">  </v>
      </c>
      <c r="U147" s="67" t="str">
        <f t="shared" si="42"/>
        <v xml:space="preserve">  </v>
      </c>
      <c r="V147" s="67" t="str">
        <f t="shared" si="42"/>
        <v xml:space="preserve">  </v>
      </c>
      <c r="W147" s="67" t="str">
        <f t="shared" si="42"/>
        <v xml:space="preserve">  </v>
      </c>
      <c r="X147" s="67" t="str">
        <f t="shared" si="42"/>
        <v xml:space="preserve">  </v>
      </c>
      <c r="Y147" s="67" t="str">
        <f t="shared" si="42"/>
        <v xml:space="preserve">  </v>
      </c>
      <c r="Z147" s="67" t="str">
        <f t="shared" si="42"/>
        <v xml:space="preserve">  </v>
      </c>
      <c r="AA147" s="67" t="str">
        <f t="shared" si="42"/>
        <v xml:space="preserve">  </v>
      </c>
      <c r="AB147" s="67" t="str">
        <f t="shared" si="42"/>
        <v xml:space="preserve">  </v>
      </c>
      <c r="AC147" s="67" t="str">
        <f t="shared" si="42"/>
        <v xml:space="preserve">  </v>
      </c>
      <c r="AD147" s="67" t="str">
        <f t="shared" si="42"/>
        <v xml:space="preserve">  </v>
      </c>
      <c r="AE147" s="67" t="str">
        <f t="shared" si="42"/>
        <v xml:space="preserve">  </v>
      </c>
      <c r="AF147" s="67" t="str">
        <f t="shared" si="44"/>
        <v xml:space="preserve">  </v>
      </c>
      <c r="AG147" s="67" t="str">
        <f t="shared" si="44"/>
        <v xml:space="preserve">  </v>
      </c>
      <c r="AH147" s="67" t="str">
        <f t="shared" si="44"/>
        <v xml:space="preserve">  </v>
      </c>
      <c r="AI147" s="67" t="str">
        <f t="shared" si="44"/>
        <v xml:space="preserve">  </v>
      </c>
      <c r="AJ147" s="67" t="str">
        <f t="shared" si="44"/>
        <v xml:space="preserve">  </v>
      </c>
      <c r="AK147" s="67" t="str">
        <f t="shared" si="44"/>
        <v xml:space="preserve">  </v>
      </c>
      <c r="AL147" s="67" t="str">
        <f t="shared" si="44"/>
        <v xml:space="preserve">  </v>
      </c>
      <c r="AM147" s="67" t="str">
        <f t="shared" si="44"/>
        <v xml:space="preserve">  </v>
      </c>
      <c r="AN147" s="67" t="str">
        <f t="shared" si="44"/>
        <v xml:space="preserve">  </v>
      </c>
      <c r="AO147" s="67" t="str">
        <f t="shared" si="44"/>
        <v xml:space="preserve">  </v>
      </c>
      <c r="AP147" s="67" t="str">
        <f t="shared" si="44"/>
        <v xml:space="preserve">  </v>
      </c>
      <c r="AQ147" s="67" t="str">
        <f t="shared" si="44"/>
        <v xml:space="preserve">  </v>
      </c>
      <c r="AR147" s="67" t="str">
        <f t="shared" si="44"/>
        <v xml:space="preserve">  </v>
      </c>
      <c r="AS147" s="67" t="str">
        <f t="shared" si="44"/>
        <v xml:space="preserve">  </v>
      </c>
      <c r="AT147" s="67" t="str">
        <f t="shared" si="44"/>
        <v xml:space="preserve">  </v>
      </c>
      <c r="AU147" s="67" t="str">
        <f t="shared" si="44"/>
        <v xml:space="preserve">  </v>
      </c>
      <c r="AV147" s="67" t="str">
        <f t="shared" si="44"/>
        <v xml:space="preserve">  </v>
      </c>
      <c r="AW147" s="67" t="str">
        <f t="shared" si="44"/>
        <v xml:space="preserve">  </v>
      </c>
      <c r="AX147" s="67" t="str">
        <f t="shared" si="44"/>
        <v xml:space="preserve">  </v>
      </c>
      <c r="AY147" s="67" t="str">
        <f t="shared" si="44"/>
        <v xml:space="preserve">  </v>
      </c>
      <c r="AZ147" s="67" t="str">
        <f t="shared" si="44"/>
        <v xml:space="preserve">  </v>
      </c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N147" s="247">
        <f t="shared" si="27"/>
        <v>0</v>
      </c>
      <c r="BO147" s="248">
        <f t="shared" si="28"/>
        <v>0</v>
      </c>
      <c r="BP147" s="249">
        <f t="shared" si="29"/>
        <v>0</v>
      </c>
      <c r="BQ147" s="353"/>
      <c r="BR147" s="353"/>
      <c r="BS147" s="252">
        <f t="shared" si="30"/>
        <v>0</v>
      </c>
      <c r="BT147" s="253" t="str">
        <f t="shared" si="25"/>
        <v>ปรับปรุง</v>
      </c>
      <c r="BU147" s="254">
        <f t="shared" si="31"/>
        <v>3</v>
      </c>
    </row>
    <row r="148" spans="1:73" ht="14.25" customHeight="1">
      <c r="A148" s="36">
        <f t="shared" si="43"/>
        <v>53</v>
      </c>
      <c r="B148" s="127" t="str">
        <f t="shared" si="43"/>
        <v xml:space="preserve">  </v>
      </c>
      <c r="C148" s="67" t="str">
        <f t="shared" si="42"/>
        <v xml:space="preserve">  </v>
      </c>
      <c r="D148" s="67" t="str">
        <f t="shared" si="42"/>
        <v xml:space="preserve">  </v>
      </c>
      <c r="E148" s="67" t="str">
        <f t="shared" si="42"/>
        <v xml:space="preserve">  </v>
      </c>
      <c r="F148" s="67" t="str">
        <f t="shared" si="42"/>
        <v xml:space="preserve">  </v>
      </c>
      <c r="G148" s="67" t="str">
        <f t="shared" si="42"/>
        <v xml:space="preserve">  </v>
      </c>
      <c r="H148" s="67" t="str">
        <f t="shared" si="42"/>
        <v xml:space="preserve">  </v>
      </c>
      <c r="I148" s="67" t="str">
        <f t="shared" si="42"/>
        <v xml:space="preserve">  </v>
      </c>
      <c r="J148" s="67" t="str">
        <f t="shared" si="42"/>
        <v xml:space="preserve">  </v>
      </c>
      <c r="K148" s="67" t="str">
        <f t="shared" si="42"/>
        <v xml:space="preserve">  </v>
      </c>
      <c r="L148" s="67" t="str">
        <f t="shared" si="42"/>
        <v xml:space="preserve">  </v>
      </c>
      <c r="M148" s="67" t="str">
        <f t="shared" si="42"/>
        <v xml:space="preserve">  </v>
      </c>
      <c r="N148" s="67" t="str">
        <f t="shared" ref="C148:AE155" si="45">IF(N61&lt;=0,"  ",IF(N61=N$7,N$6,0))</f>
        <v xml:space="preserve">  </v>
      </c>
      <c r="O148" s="67" t="str">
        <f t="shared" si="45"/>
        <v xml:space="preserve">  </v>
      </c>
      <c r="P148" s="67" t="str">
        <f t="shared" si="45"/>
        <v xml:space="preserve">  </v>
      </c>
      <c r="Q148" s="67" t="str">
        <f t="shared" si="45"/>
        <v xml:space="preserve">  </v>
      </c>
      <c r="R148" s="67" t="str">
        <f t="shared" si="45"/>
        <v xml:space="preserve">  </v>
      </c>
      <c r="S148" s="67" t="str">
        <f t="shared" si="45"/>
        <v xml:space="preserve">  </v>
      </c>
      <c r="T148" s="67" t="str">
        <f t="shared" si="45"/>
        <v xml:space="preserve">  </v>
      </c>
      <c r="U148" s="67" t="str">
        <f t="shared" si="45"/>
        <v xml:space="preserve">  </v>
      </c>
      <c r="V148" s="67" t="str">
        <f t="shared" si="45"/>
        <v xml:space="preserve">  </v>
      </c>
      <c r="W148" s="67" t="str">
        <f t="shared" si="45"/>
        <v xml:space="preserve">  </v>
      </c>
      <c r="X148" s="67" t="str">
        <f t="shared" si="45"/>
        <v xml:space="preserve">  </v>
      </c>
      <c r="Y148" s="67" t="str">
        <f t="shared" si="45"/>
        <v xml:space="preserve">  </v>
      </c>
      <c r="Z148" s="67" t="str">
        <f t="shared" si="45"/>
        <v xml:space="preserve">  </v>
      </c>
      <c r="AA148" s="67" t="str">
        <f t="shared" si="45"/>
        <v xml:space="preserve">  </v>
      </c>
      <c r="AB148" s="67" t="str">
        <f t="shared" si="45"/>
        <v xml:space="preserve">  </v>
      </c>
      <c r="AC148" s="67" t="str">
        <f t="shared" si="45"/>
        <v xml:space="preserve">  </v>
      </c>
      <c r="AD148" s="67" t="str">
        <f t="shared" si="45"/>
        <v xml:space="preserve">  </v>
      </c>
      <c r="AE148" s="67" t="str">
        <f t="shared" si="45"/>
        <v xml:space="preserve">  </v>
      </c>
      <c r="AF148" s="67" t="str">
        <f t="shared" si="44"/>
        <v xml:space="preserve">  </v>
      </c>
      <c r="AG148" s="67" t="str">
        <f t="shared" si="44"/>
        <v xml:space="preserve">  </v>
      </c>
      <c r="AH148" s="67" t="str">
        <f t="shared" si="44"/>
        <v xml:space="preserve">  </v>
      </c>
      <c r="AI148" s="67" t="str">
        <f t="shared" si="44"/>
        <v xml:space="preserve">  </v>
      </c>
      <c r="AJ148" s="67" t="str">
        <f t="shared" si="44"/>
        <v xml:space="preserve">  </v>
      </c>
      <c r="AK148" s="67" t="str">
        <f t="shared" si="44"/>
        <v xml:space="preserve">  </v>
      </c>
      <c r="AL148" s="67" t="str">
        <f t="shared" si="44"/>
        <v xml:space="preserve">  </v>
      </c>
      <c r="AM148" s="67" t="str">
        <f t="shared" si="44"/>
        <v xml:space="preserve">  </v>
      </c>
      <c r="AN148" s="67" t="str">
        <f t="shared" si="44"/>
        <v xml:space="preserve">  </v>
      </c>
      <c r="AO148" s="67" t="str">
        <f t="shared" si="44"/>
        <v xml:space="preserve">  </v>
      </c>
      <c r="AP148" s="67" t="str">
        <f t="shared" si="44"/>
        <v xml:space="preserve">  </v>
      </c>
      <c r="AQ148" s="67" t="str">
        <f t="shared" si="44"/>
        <v xml:space="preserve">  </v>
      </c>
      <c r="AR148" s="67" t="str">
        <f t="shared" si="44"/>
        <v xml:space="preserve">  </v>
      </c>
      <c r="AS148" s="67" t="str">
        <f t="shared" si="44"/>
        <v xml:space="preserve">  </v>
      </c>
      <c r="AT148" s="67" t="str">
        <f t="shared" si="44"/>
        <v xml:space="preserve">  </v>
      </c>
      <c r="AU148" s="67" t="str">
        <f t="shared" si="44"/>
        <v xml:space="preserve">  </v>
      </c>
      <c r="AV148" s="67" t="str">
        <f t="shared" si="44"/>
        <v xml:space="preserve">  </v>
      </c>
      <c r="AW148" s="67" t="str">
        <f t="shared" si="44"/>
        <v xml:space="preserve">  </v>
      </c>
      <c r="AX148" s="67" t="str">
        <f t="shared" si="44"/>
        <v xml:space="preserve">  </v>
      </c>
      <c r="AY148" s="67" t="str">
        <f t="shared" si="44"/>
        <v xml:space="preserve">  </v>
      </c>
      <c r="AZ148" s="67" t="str">
        <f t="shared" si="44"/>
        <v xml:space="preserve">  </v>
      </c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N148" s="247">
        <f t="shared" si="27"/>
        <v>0</v>
      </c>
      <c r="BO148" s="248">
        <f t="shared" si="28"/>
        <v>0</v>
      </c>
      <c r="BP148" s="249">
        <f t="shared" si="29"/>
        <v>0</v>
      </c>
      <c r="BQ148" s="353"/>
      <c r="BR148" s="353"/>
      <c r="BS148" s="252">
        <f t="shared" si="30"/>
        <v>0</v>
      </c>
      <c r="BT148" s="253" t="str">
        <f t="shared" si="25"/>
        <v>ปรับปรุง</v>
      </c>
      <c r="BU148" s="254">
        <f t="shared" si="31"/>
        <v>3</v>
      </c>
    </row>
    <row r="149" spans="1:73" ht="14.25" customHeight="1">
      <c r="A149" s="36">
        <f t="shared" si="43"/>
        <v>54</v>
      </c>
      <c r="B149" s="127" t="str">
        <f t="shared" si="43"/>
        <v xml:space="preserve">  </v>
      </c>
      <c r="C149" s="67" t="str">
        <f t="shared" si="45"/>
        <v xml:space="preserve">  </v>
      </c>
      <c r="D149" s="67" t="str">
        <f t="shared" si="45"/>
        <v xml:space="preserve">  </v>
      </c>
      <c r="E149" s="67" t="str">
        <f t="shared" si="45"/>
        <v xml:space="preserve">  </v>
      </c>
      <c r="F149" s="67" t="str">
        <f t="shared" si="45"/>
        <v xml:space="preserve">  </v>
      </c>
      <c r="G149" s="67" t="str">
        <f t="shared" si="45"/>
        <v xml:space="preserve">  </v>
      </c>
      <c r="H149" s="67" t="str">
        <f t="shared" si="45"/>
        <v xml:space="preserve">  </v>
      </c>
      <c r="I149" s="67" t="str">
        <f t="shared" si="45"/>
        <v xml:space="preserve">  </v>
      </c>
      <c r="J149" s="67" t="str">
        <f t="shared" si="45"/>
        <v xml:space="preserve">  </v>
      </c>
      <c r="K149" s="67" t="str">
        <f t="shared" si="45"/>
        <v xml:space="preserve">  </v>
      </c>
      <c r="L149" s="67" t="str">
        <f t="shared" si="45"/>
        <v xml:space="preserve">  </v>
      </c>
      <c r="M149" s="67" t="str">
        <f t="shared" si="45"/>
        <v xml:space="preserve">  </v>
      </c>
      <c r="N149" s="67" t="str">
        <f t="shared" si="45"/>
        <v xml:space="preserve">  </v>
      </c>
      <c r="O149" s="67" t="str">
        <f t="shared" si="45"/>
        <v xml:space="preserve">  </v>
      </c>
      <c r="P149" s="67" t="str">
        <f t="shared" si="45"/>
        <v xml:space="preserve">  </v>
      </c>
      <c r="Q149" s="67" t="str">
        <f t="shared" si="45"/>
        <v xml:space="preserve">  </v>
      </c>
      <c r="R149" s="67" t="str">
        <f t="shared" si="45"/>
        <v xml:space="preserve">  </v>
      </c>
      <c r="S149" s="67" t="str">
        <f t="shared" si="45"/>
        <v xml:space="preserve">  </v>
      </c>
      <c r="T149" s="67" t="str">
        <f t="shared" si="45"/>
        <v xml:space="preserve">  </v>
      </c>
      <c r="U149" s="67" t="str">
        <f t="shared" si="45"/>
        <v xml:space="preserve">  </v>
      </c>
      <c r="V149" s="67" t="str">
        <f t="shared" si="45"/>
        <v xml:space="preserve">  </v>
      </c>
      <c r="W149" s="67" t="str">
        <f t="shared" si="45"/>
        <v xml:space="preserve">  </v>
      </c>
      <c r="X149" s="67" t="str">
        <f t="shared" si="45"/>
        <v xml:space="preserve">  </v>
      </c>
      <c r="Y149" s="67" t="str">
        <f t="shared" si="45"/>
        <v xml:space="preserve">  </v>
      </c>
      <c r="Z149" s="67" t="str">
        <f t="shared" si="45"/>
        <v xml:space="preserve">  </v>
      </c>
      <c r="AA149" s="67" t="str">
        <f t="shared" si="45"/>
        <v xml:space="preserve">  </v>
      </c>
      <c r="AB149" s="67" t="str">
        <f t="shared" si="45"/>
        <v xml:space="preserve">  </v>
      </c>
      <c r="AC149" s="67" t="str">
        <f t="shared" si="45"/>
        <v xml:space="preserve">  </v>
      </c>
      <c r="AD149" s="67" t="str">
        <f t="shared" si="45"/>
        <v xml:space="preserve">  </v>
      </c>
      <c r="AE149" s="67" t="str">
        <f t="shared" si="45"/>
        <v xml:space="preserve">  </v>
      </c>
      <c r="AF149" s="67" t="str">
        <f t="shared" si="44"/>
        <v xml:space="preserve">  </v>
      </c>
      <c r="AG149" s="67" t="str">
        <f t="shared" si="44"/>
        <v xml:space="preserve">  </v>
      </c>
      <c r="AH149" s="67" t="str">
        <f t="shared" si="44"/>
        <v xml:space="preserve">  </v>
      </c>
      <c r="AI149" s="67" t="str">
        <f t="shared" si="44"/>
        <v xml:space="preserve">  </v>
      </c>
      <c r="AJ149" s="67" t="str">
        <f t="shared" si="44"/>
        <v xml:space="preserve">  </v>
      </c>
      <c r="AK149" s="67" t="str">
        <f t="shared" si="44"/>
        <v xml:space="preserve">  </v>
      </c>
      <c r="AL149" s="67" t="str">
        <f t="shared" si="44"/>
        <v xml:space="preserve">  </v>
      </c>
      <c r="AM149" s="67" t="str">
        <f t="shared" si="44"/>
        <v xml:space="preserve">  </v>
      </c>
      <c r="AN149" s="67" t="str">
        <f t="shared" si="44"/>
        <v xml:space="preserve">  </v>
      </c>
      <c r="AO149" s="67" t="str">
        <f t="shared" si="44"/>
        <v xml:space="preserve">  </v>
      </c>
      <c r="AP149" s="67" t="str">
        <f t="shared" si="44"/>
        <v xml:space="preserve">  </v>
      </c>
      <c r="AQ149" s="67" t="str">
        <f t="shared" si="44"/>
        <v xml:space="preserve">  </v>
      </c>
      <c r="AR149" s="67" t="str">
        <f t="shared" si="44"/>
        <v xml:space="preserve">  </v>
      </c>
      <c r="AS149" s="67" t="str">
        <f t="shared" si="44"/>
        <v xml:space="preserve">  </v>
      </c>
      <c r="AT149" s="67" t="str">
        <f t="shared" si="44"/>
        <v xml:space="preserve">  </v>
      </c>
      <c r="AU149" s="67" t="str">
        <f t="shared" si="44"/>
        <v xml:space="preserve">  </v>
      </c>
      <c r="AV149" s="67" t="str">
        <f t="shared" si="44"/>
        <v xml:space="preserve">  </v>
      </c>
      <c r="AW149" s="67" t="str">
        <f t="shared" si="44"/>
        <v xml:space="preserve">  </v>
      </c>
      <c r="AX149" s="67" t="str">
        <f t="shared" si="44"/>
        <v xml:space="preserve">  </v>
      </c>
      <c r="AY149" s="67" t="str">
        <f t="shared" si="44"/>
        <v xml:space="preserve">  </v>
      </c>
      <c r="AZ149" s="67" t="str">
        <f t="shared" si="44"/>
        <v xml:space="preserve">  </v>
      </c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N149" s="247">
        <f t="shared" si="27"/>
        <v>0</v>
      </c>
      <c r="BO149" s="248">
        <f t="shared" si="28"/>
        <v>0</v>
      </c>
      <c r="BP149" s="249">
        <f t="shared" si="29"/>
        <v>0</v>
      </c>
      <c r="BQ149" s="353"/>
      <c r="BR149" s="353"/>
      <c r="BS149" s="252">
        <f t="shared" si="30"/>
        <v>0</v>
      </c>
      <c r="BT149" s="253" t="str">
        <f t="shared" si="25"/>
        <v>ปรับปรุง</v>
      </c>
      <c r="BU149" s="254">
        <f t="shared" si="31"/>
        <v>3</v>
      </c>
    </row>
    <row r="150" spans="1:73" ht="14.25" customHeight="1">
      <c r="A150" s="36">
        <f t="shared" si="43"/>
        <v>55</v>
      </c>
      <c r="B150" s="127" t="str">
        <f t="shared" si="43"/>
        <v xml:space="preserve">  </v>
      </c>
      <c r="C150" s="67" t="str">
        <f t="shared" si="45"/>
        <v xml:space="preserve">  </v>
      </c>
      <c r="D150" s="67" t="str">
        <f t="shared" si="45"/>
        <v xml:space="preserve">  </v>
      </c>
      <c r="E150" s="67" t="str">
        <f t="shared" si="45"/>
        <v xml:space="preserve">  </v>
      </c>
      <c r="F150" s="67" t="str">
        <f t="shared" si="45"/>
        <v xml:space="preserve">  </v>
      </c>
      <c r="G150" s="67" t="str">
        <f t="shared" si="45"/>
        <v xml:space="preserve">  </v>
      </c>
      <c r="H150" s="67" t="str">
        <f t="shared" si="45"/>
        <v xml:space="preserve">  </v>
      </c>
      <c r="I150" s="67" t="str">
        <f t="shared" si="45"/>
        <v xml:space="preserve">  </v>
      </c>
      <c r="J150" s="67" t="str">
        <f t="shared" si="45"/>
        <v xml:space="preserve">  </v>
      </c>
      <c r="K150" s="67" t="str">
        <f t="shared" si="45"/>
        <v xml:space="preserve">  </v>
      </c>
      <c r="L150" s="67" t="str">
        <f t="shared" si="45"/>
        <v xml:space="preserve">  </v>
      </c>
      <c r="M150" s="67" t="str">
        <f t="shared" si="45"/>
        <v xml:space="preserve">  </v>
      </c>
      <c r="N150" s="67" t="str">
        <f t="shared" si="45"/>
        <v xml:space="preserve">  </v>
      </c>
      <c r="O150" s="67" t="str">
        <f t="shared" si="45"/>
        <v xml:space="preserve">  </v>
      </c>
      <c r="P150" s="67" t="str">
        <f t="shared" si="45"/>
        <v xml:space="preserve">  </v>
      </c>
      <c r="Q150" s="67" t="str">
        <f t="shared" si="45"/>
        <v xml:space="preserve">  </v>
      </c>
      <c r="R150" s="67" t="str">
        <f t="shared" si="45"/>
        <v xml:space="preserve">  </v>
      </c>
      <c r="S150" s="67" t="str">
        <f t="shared" si="45"/>
        <v xml:space="preserve">  </v>
      </c>
      <c r="T150" s="67" t="str">
        <f t="shared" si="45"/>
        <v xml:space="preserve">  </v>
      </c>
      <c r="U150" s="67" t="str">
        <f t="shared" si="45"/>
        <v xml:space="preserve">  </v>
      </c>
      <c r="V150" s="67" t="str">
        <f t="shared" si="45"/>
        <v xml:space="preserve">  </v>
      </c>
      <c r="W150" s="67" t="str">
        <f t="shared" si="45"/>
        <v xml:space="preserve">  </v>
      </c>
      <c r="X150" s="67" t="str">
        <f t="shared" si="45"/>
        <v xml:space="preserve">  </v>
      </c>
      <c r="Y150" s="67" t="str">
        <f t="shared" si="45"/>
        <v xml:space="preserve">  </v>
      </c>
      <c r="Z150" s="67" t="str">
        <f t="shared" si="45"/>
        <v xml:space="preserve">  </v>
      </c>
      <c r="AA150" s="67" t="str">
        <f t="shared" si="45"/>
        <v xml:space="preserve">  </v>
      </c>
      <c r="AB150" s="67" t="str">
        <f t="shared" si="45"/>
        <v xml:space="preserve">  </v>
      </c>
      <c r="AC150" s="67" t="str">
        <f t="shared" si="45"/>
        <v xml:space="preserve">  </v>
      </c>
      <c r="AD150" s="67" t="str">
        <f t="shared" si="45"/>
        <v xml:space="preserve">  </v>
      </c>
      <c r="AE150" s="67" t="str">
        <f t="shared" si="45"/>
        <v xml:space="preserve">  </v>
      </c>
      <c r="AF150" s="67" t="str">
        <f t="shared" si="44"/>
        <v xml:space="preserve">  </v>
      </c>
      <c r="AG150" s="67" t="str">
        <f t="shared" si="44"/>
        <v xml:space="preserve">  </v>
      </c>
      <c r="AH150" s="67" t="str">
        <f t="shared" si="44"/>
        <v xml:space="preserve">  </v>
      </c>
      <c r="AI150" s="67" t="str">
        <f t="shared" si="44"/>
        <v xml:space="preserve">  </v>
      </c>
      <c r="AJ150" s="67" t="str">
        <f t="shared" si="44"/>
        <v xml:space="preserve">  </v>
      </c>
      <c r="AK150" s="67" t="str">
        <f t="shared" si="44"/>
        <v xml:space="preserve">  </v>
      </c>
      <c r="AL150" s="67" t="str">
        <f t="shared" si="44"/>
        <v xml:space="preserve">  </v>
      </c>
      <c r="AM150" s="67" t="str">
        <f t="shared" si="44"/>
        <v xml:space="preserve">  </v>
      </c>
      <c r="AN150" s="67" t="str">
        <f t="shared" si="44"/>
        <v xml:space="preserve">  </v>
      </c>
      <c r="AO150" s="67" t="str">
        <f t="shared" si="44"/>
        <v xml:space="preserve">  </v>
      </c>
      <c r="AP150" s="67" t="str">
        <f t="shared" si="44"/>
        <v xml:space="preserve">  </v>
      </c>
      <c r="AQ150" s="67" t="str">
        <f t="shared" si="44"/>
        <v xml:space="preserve">  </v>
      </c>
      <c r="AR150" s="67" t="str">
        <f t="shared" si="44"/>
        <v xml:space="preserve">  </v>
      </c>
      <c r="AS150" s="67" t="str">
        <f t="shared" si="44"/>
        <v xml:space="preserve">  </v>
      </c>
      <c r="AT150" s="67" t="str">
        <f t="shared" si="44"/>
        <v xml:space="preserve">  </v>
      </c>
      <c r="AU150" s="67" t="str">
        <f t="shared" si="44"/>
        <v xml:space="preserve">  </v>
      </c>
      <c r="AV150" s="67" t="str">
        <f t="shared" si="44"/>
        <v xml:space="preserve">  </v>
      </c>
      <c r="AW150" s="67" t="str">
        <f t="shared" si="44"/>
        <v xml:space="preserve">  </v>
      </c>
      <c r="AX150" s="67" t="str">
        <f t="shared" si="44"/>
        <v xml:space="preserve">  </v>
      </c>
      <c r="AY150" s="67" t="str">
        <f t="shared" si="44"/>
        <v xml:space="preserve">  </v>
      </c>
      <c r="AZ150" s="67" t="str">
        <f t="shared" si="44"/>
        <v xml:space="preserve">  </v>
      </c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N150" s="247">
        <f t="shared" si="27"/>
        <v>0</v>
      </c>
      <c r="BO150" s="248">
        <f t="shared" si="28"/>
        <v>0</v>
      </c>
      <c r="BP150" s="249">
        <f t="shared" si="29"/>
        <v>0</v>
      </c>
      <c r="BQ150" s="353"/>
      <c r="BR150" s="353"/>
      <c r="BS150" s="252">
        <f t="shared" si="30"/>
        <v>0</v>
      </c>
      <c r="BT150" s="253" t="str">
        <f t="shared" si="25"/>
        <v>ปรับปรุง</v>
      </c>
      <c r="BU150" s="254">
        <f t="shared" si="31"/>
        <v>3</v>
      </c>
    </row>
    <row r="151" spans="1:73" ht="14.25" customHeight="1">
      <c r="A151" s="36">
        <f t="shared" si="43"/>
        <v>56</v>
      </c>
      <c r="B151" s="127" t="str">
        <f t="shared" si="43"/>
        <v xml:space="preserve">  </v>
      </c>
      <c r="C151" s="67" t="str">
        <f t="shared" si="45"/>
        <v xml:space="preserve">  </v>
      </c>
      <c r="D151" s="67" t="str">
        <f t="shared" si="45"/>
        <v xml:space="preserve">  </v>
      </c>
      <c r="E151" s="67" t="str">
        <f t="shared" si="45"/>
        <v xml:space="preserve">  </v>
      </c>
      <c r="F151" s="67" t="str">
        <f t="shared" si="45"/>
        <v xml:space="preserve">  </v>
      </c>
      <c r="G151" s="67" t="str">
        <f t="shared" si="45"/>
        <v xml:space="preserve">  </v>
      </c>
      <c r="H151" s="67" t="str">
        <f t="shared" si="45"/>
        <v xml:space="preserve">  </v>
      </c>
      <c r="I151" s="67" t="str">
        <f t="shared" si="45"/>
        <v xml:space="preserve">  </v>
      </c>
      <c r="J151" s="67" t="str">
        <f t="shared" si="45"/>
        <v xml:space="preserve">  </v>
      </c>
      <c r="K151" s="67" t="str">
        <f t="shared" si="45"/>
        <v xml:space="preserve">  </v>
      </c>
      <c r="L151" s="67" t="str">
        <f t="shared" si="45"/>
        <v xml:space="preserve">  </v>
      </c>
      <c r="M151" s="67" t="str">
        <f t="shared" si="45"/>
        <v xml:space="preserve">  </v>
      </c>
      <c r="N151" s="67" t="str">
        <f t="shared" si="45"/>
        <v xml:space="preserve">  </v>
      </c>
      <c r="O151" s="67" t="str">
        <f t="shared" si="45"/>
        <v xml:space="preserve">  </v>
      </c>
      <c r="P151" s="67" t="str">
        <f t="shared" si="45"/>
        <v xml:space="preserve">  </v>
      </c>
      <c r="Q151" s="67" t="str">
        <f t="shared" si="45"/>
        <v xml:space="preserve">  </v>
      </c>
      <c r="R151" s="67" t="str">
        <f t="shared" si="45"/>
        <v xml:space="preserve">  </v>
      </c>
      <c r="S151" s="67" t="str">
        <f t="shared" si="45"/>
        <v xml:space="preserve">  </v>
      </c>
      <c r="T151" s="67" t="str">
        <f t="shared" si="45"/>
        <v xml:space="preserve">  </v>
      </c>
      <c r="U151" s="67" t="str">
        <f t="shared" si="45"/>
        <v xml:space="preserve">  </v>
      </c>
      <c r="V151" s="67" t="str">
        <f t="shared" si="45"/>
        <v xml:space="preserve">  </v>
      </c>
      <c r="W151" s="67" t="str">
        <f t="shared" si="45"/>
        <v xml:space="preserve">  </v>
      </c>
      <c r="X151" s="67" t="str">
        <f t="shared" si="45"/>
        <v xml:space="preserve">  </v>
      </c>
      <c r="Y151" s="67" t="str">
        <f t="shared" si="45"/>
        <v xml:space="preserve">  </v>
      </c>
      <c r="Z151" s="67" t="str">
        <f t="shared" si="45"/>
        <v xml:space="preserve">  </v>
      </c>
      <c r="AA151" s="67" t="str">
        <f t="shared" si="45"/>
        <v xml:space="preserve">  </v>
      </c>
      <c r="AB151" s="67" t="str">
        <f t="shared" si="45"/>
        <v xml:space="preserve">  </v>
      </c>
      <c r="AC151" s="67" t="str">
        <f t="shared" si="45"/>
        <v xml:space="preserve">  </v>
      </c>
      <c r="AD151" s="67" t="str">
        <f t="shared" si="45"/>
        <v xml:space="preserve">  </v>
      </c>
      <c r="AE151" s="67" t="str">
        <f t="shared" si="45"/>
        <v xml:space="preserve">  </v>
      </c>
      <c r="AF151" s="67" t="str">
        <f t="shared" si="44"/>
        <v xml:space="preserve">  </v>
      </c>
      <c r="AG151" s="67" t="str">
        <f t="shared" si="44"/>
        <v xml:space="preserve">  </v>
      </c>
      <c r="AH151" s="67" t="str">
        <f t="shared" si="44"/>
        <v xml:space="preserve">  </v>
      </c>
      <c r="AI151" s="67" t="str">
        <f t="shared" si="44"/>
        <v xml:space="preserve">  </v>
      </c>
      <c r="AJ151" s="67" t="str">
        <f t="shared" si="44"/>
        <v xml:space="preserve">  </v>
      </c>
      <c r="AK151" s="67" t="str">
        <f t="shared" si="44"/>
        <v xml:space="preserve">  </v>
      </c>
      <c r="AL151" s="67" t="str">
        <f t="shared" si="44"/>
        <v xml:space="preserve">  </v>
      </c>
      <c r="AM151" s="67" t="str">
        <f t="shared" si="44"/>
        <v xml:space="preserve">  </v>
      </c>
      <c r="AN151" s="67" t="str">
        <f t="shared" si="44"/>
        <v xml:space="preserve">  </v>
      </c>
      <c r="AO151" s="67" t="str">
        <f t="shared" si="44"/>
        <v xml:space="preserve">  </v>
      </c>
      <c r="AP151" s="67" t="str">
        <f t="shared" si="44"/>
        <v xml:space="preserve">  </v>
      </c>
      <c r="AQ151" s="67" t="str">
        <f t="shared" si="44"/>
        <v xml:space="preserve">  </v>
      </c>
      <c r="AR151" s="67" t="str">
        <f t="shared" si="44"/>
        <v xml:space="preserve">  </v>
      </c>
      <c r="AS151" s="67" t="str">
        <f t="shared" si="44"/>
        <v xml:space="preserve">  </v>
      </c>
      <c r="AT151" s="67" t="str">
        <f t="shared" si="44"/>
        <v xml:space="preserve">  </v>
      </c>
      <c r="AU151" s="67" t="str">
        <f t="shared" si="44"/>
        <v xml:space="preserve">  </v>
      </c>
      <c r="AV151" s="67" t="str">
        <f t="shared" si="44"/>
        <v xml:space="preserve">  </v>
      </c>
      <c r="AW151" s="67" t="str">
        <f t="shared" si="44"/>
        <v xml:space="preserve">  </v>
      </c>
      <c r="AX151" s="67" t="str">
        <f t="shared" si="44"/>
        <v xml:space="preserve">  </v>
      </c>
      <c r="AY151" s="67" t="str">
        <f t="shared" si="44"/>
        <v xml:space="preserve">  </v>
      </c>
      <c r="AZ151" s="67" t="str">
        <f t="shared" si="44"/>
        <v xml:space="preserve">  </v>
      </c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N151" s="247">
        <f t="shared" si="27"/>
        <v>0</v>
      </c>
      <c r="BO151" s="248">
        <f t="shared" si="28"/>
        <v>0</v>
      </c>
      <c r="BP151" s="249">
        <f t="shared" si="29"/>
        <v>0</v>
      </c>
      <c r="BQ151" s="353"/>
      <c r="BR151" s="353"/>
      <c r="BS151" s="252">
        <f t="shared" si="30"/>
        <v>0</v>
      </c>
      <c r="BT151" s="253" t="str">
        <f t="shared" si="25"/>
        <v>ปรับปรุง</v>
      </c>
      <c r="BU151" s="254">
        <f t="shared" si="31"/>
        <v>3</v>
      </c>
    </row>
    <row r="152" spans="1:73" ht="14.25" customHeight="1">
      <c r="A152" s="36">
        <f t="shared" si="43"/>
        <v>57</v>
      </c>
      <c r="B152" s="127" t="str">
        <f t="shared" si="43"/>
        <v xml:space="preserve">  </v>
      </c>
      <c r="C152" s="67" t="str">
        <f t="shared" si="45"/>
        <v xml:space="preserve">  </v>
      </c>
      <c r="D152" s="67" t="str">
        <f t="shared" si="45"/>
        <v xml:space="preserve">  </v>
      </c>
      <c r="E152" s="67" t="str">
        <f t="shared" si="45"/>
        <v xml:space="preserve">  </v>
      </c>
      <c r="F152" s="67" t="str">
        <f t="shared" si="45"/>
        <v xml:space="preserve">  </v>
      </c>
      <c r="G152" s="67" t="str">
        <f t="shared" si="45"/>
        <v xml:space="preserve">  </v>
      </c>
      <c r="H152" s="67" t="str">
        <f t="shared" si="45"/>
        <v xml:space="preserve">  </v>
      </c>
      <c r="I152" s="67" t="str">
        <f t="shared" si="45"/>
        <v xml:space="preserve">  </v>
      </c>
      <c r="J152" s="67" t="str">
        <f t="shared" si="45"/>
        <v xml:space="preserve">  </v>
      </c>
      <c r="K152" s="67" t="str">
        <f t="shared" si="45"/>
        <v xml:space="preserve">  </v>
      </c>
      <c r="L152" s="67" t="str">
        <f t="shared" si="45"/>
        <v xml:space="preserve">  </v>
      </c>
      <c r="M152" s="67" t="str">
        <f t="shared" si="45"/>
        <v xml:space="preserve">  </v>
      </c>
      <c r="N152" s="67" t="str">
        <f t="shared" si="45"/>
        <v xml:space="preserve">  </v>
      </c>
      <c r="O152" s="67" t="str">
        <f t="shared" si="45"/>
        <v xml:space="preserve">  </v>
      </c>
      <c r="P152" s="67" t="str">
        <f t="shared" si="45"/>
        <v xml:space="preserve">  </v>
      </c>
      <c r="Q152" s="67" t="str">
        <f t="shared" si="45"/>
        <v xml:space="preserve">  </v>
      </c>
      <c r="R152" s="67" t="str">
        <f t="shared" si="45"/>
        <v xml:space="preserve">  </v>
      </c>
      <c r="S152" s="67" t="str">
        <f t="shared" si="45"/>
        <v xml:space="preserve">  </v>
      </c>
      <c r="T152" s="67" t="str">
        <f t="shared" si="45"/>
        <v xml:space="preserve">  </v>
      </c>
      <c r="U152" s="67" t="str">
        <f t="shared" si="45"/>
        <v xml:space="preserve">  </v>
      </c>
      <c r="V152" s="67" t="str">
        <f t="shared" si="45"/>
        <v xml:space="preserve">  </v>
      </c>
      <c r="W152" s="67" t="str">
        <f t="shared" si="45"/>
        <v xml:space="preserve">  </v>
      </c>
      <c r="X152" s="67" t="str">
        <f t="shared" si="45"/>
        <v xml:space="preserve">  </v>
      </c>
      <c r="Y152" s="67" t="str">
        <f t="shared" si="45"/>
        <v xml:space="preserve">  </v>
      </c>
      <c r="Z152" s="67" t="str">
        <f t="shared" si="45"/>
        <v xml:space="preserve">  </v>
      </c>
      <c r="AA152" s="67" t="str">
        <f t="shared" si="45"/>
        <v xml:space="preserve">  </v>
      </c>
      <c r="AB152" s="67" t="str">
        <f t="shared" si="45"/>
        <v xml:space="preserve">  </v>
      </c>
      <c r="AC152" s="67" t="str">
        <f t="shared" si="45"/>
        <v xml:space="preserve">  </v>
      </c>
      <c r="AD152" s="67" t="str">
        <f t="shared" si="45"/>
        <v xml:space="preserve">  </v>
      </c>
      <c r="AE152" s="67" t="str">
        <f t="shared" si="45"/>
        <v xml:space="preserve">  </v>
      </c>
      <c r="AF152" s="67" t="str">
        <f t="shared" si="44"/>
        <v xml:space="preserve">  </v>
      </c>
      <c r="AG152" s="67" t="str">
        <f t="shared" si="44"/>
        <v xml:space="preserve">  </v>
      </c>
      <c r="AH152" s="67" t="str">
        <f t="shared" si="44"/>
        <v xml:space="preserve">  </v>
      </c>
      <c r="AI152" s="67" t="str">
        <f t="shared" si="44"/>
        <v xml:space="preserve">  </v>
      </c>
      <c r="AJ152" s="67" t="str">
        <f t="shared" si="44"/>
        <v xml:space="preserve">  </v>
      </c>
      <c r="AK152" s="67" t="str">
        <f t="shared" si="44"/>
        <v xml:space="preserve">  </v>
      </c>
      <c r="AL152" s="67" t="str">
        <f t="shared" si="44"/>
        <v xml:space="preserve">  </v>
      </c>
      <c r="AM152" s="67" t="str">
        <f t="shared" si="44"/>
        <v xml:space="preserve">  </v>
      </c>
      <c r="AN152" s="67" t="str">
        <f t="shared" si="44"/>
        <v xml:space="preserve">  </v>
      </c>
      <c r="AO152" s="67" t="str">
        <f t="shared" si="44"/>
        <v xml:space="preserve">  </v>
      </c>
      <c r="AP152" s="67" t="str">
        <f t="shared" si="44"/>
        <v xml:space="preserve">  </v>
      </c>
      <c r="AQ152" s="67" t="str">
        <f t="shared" si="44"/>
        <v xml:space="preserve">  </v>
      </c>
      <c r="AR152" s="67" t="str">
        <f t="shared" si="44"/>
        <v xml:space="preserve">  </v>
      </c>
      <c r="AS152" s="67" t="str">
        <f t="shared" si="44"/>
        <v xml:space="preserve">  </v>
      </c>
      <c r="AT152" s="67" t="str">
        <f t="shared" si="44"/>
        <v xml:space="preserve">  </v>
      </c>
      <c r="AU152" s="67" t="str">
        <f t="shared" si="44"/>
        <v xml:space="preserve">  </v>
      </c>
      <c r="AV152" s="67" t="str">
        <f t="shared" si="44"/>
        <v xml:space="preserve">  </v>
      </c>
      <c r="AW152" s="67" t="str">
        <f t="shared" si="44"/>
        <v xml:space="preserve">  </v>
      </c>
      <c r="AX152" s="67" t="str">
        <f t="shared" si="44"/>
        <v xml:space="preserve">  </v>
      </c>
      <c r="AY152" s="67" t="str">
        <f t="shared" si="44"/>
        <v xml:space="preserve">  </v>
      </c>
      <c r="AZ152" s="67" t="str">
        <f t="shared" si="44"/>
        <v xml:space="preserve">  </v>
      </c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N152" s="247">
        <f t="shared" si="27"/>
        <v>0</v>
      </c>
      <c r="BO152" s="248">
        <f t="shared" si="28"/>
        <v>0</v>
      </c>
      <c r="BP152" s="249">
        <f t="shared" si="29"/>
        <v>0</v>
      </c>
      <c r="BQ152" s="353"/>
      <c r="BR152" s="353"/>
      <c r="BS152" s="252">
        <f t="shared" si="30"/>
        <v>0</v>
      </c>
      <c r="BT152" s="253" t="str">
        <f t="shared" si="25"/>
        <v>ปรับปรุง</v>
      </c>
      <c r="BU152" s="254">
        <f t="shared" si="31"/>
        <v>3</v>
      </c>
    </row>
    <row r="153" spans="1:73" ht="14.25" customHeight="1">
      <c r="A153" s="36">
        <f t="shared" si="43"/>
        <v>58</v>
      </c>
      <c r="B153" s="127" t="str">
        <f t="shared" si="43"/>
        <v xml:space="preserve">  </v>
      </c>
      <c r="C153" s="67" t="str">
        <f t="shared" si="45"/>
        <v xml:space="preserve">  </v>
      </c>
      <c r="D153" s="67" t="str">
        <f t="shared" si="45"/>
        <v xml:space="preserve">  </v>
      </c>
      <c r="E153" s="67" t="str">
        <f t="shared" si="45"/>
        <v xml:space="preserve">  </v>
      </c>
      <c r="F153" s="67" t="str">
        <f t="shared" si="45"/>
        <v xml:space="preserve">  </v>
      </c>
      <c r="G153" s="67" t="str">
        <f t="shared" si="45"/>
        <v xml:space="preserve">  </v>
      </c>
      <c r="H153" s="67" t="str">
        <f t="shared" si="45"/>
        <v xml:space="preserve">  </v>
      </c>
      <c r="I153" s="67" t="str">
        <f t="shared" si="45"/>
        <v xml:space="preserve">  </v>
      </c>
      <c r="J153" s="67" t="str">
        <f t="shared" si="45"/>
        <v xml:space="preserve">  </v>
      </c>
      <c r="K153" s="67" t="str">
        <f t="shared" si="45"/>
        <v xml:space="preserve">  </v>
      </c>
      <c r="L153" s="67" t="str">
        <f t="shared" si="45"/>
        <v xml:space="preserve">  </v>
      </c>
      <c r="M153" s="67" t="str">
        <f t="shared" si="45"/>
        <v xml:space="preserve">  </v>
      </c>
      <c r="N153" s="67" t="str">
        <f t="shared" si="45"/>
        <v xml:space="preserve">  </v>
      </c>
      <c r="O153" s="67" t="str">
        <f t="shared" si="45"/>
        <v xml:space="preserve">  </v>
      </c>
      <c r="P153" s="67" t="str">
        <f t="shared" si="45"/>
        <v xml:space="preserve">  </v>
      </c>
      <c r="Q153" s="67" t="str">
        <f t="shared" si="45"/>
        <v xml:space="preserve">  </v>
      </c>
      <c r="R153" s="67" t="str">
        <f t="shared" si="45"/>
        <v xml:space="preserve">  </v>
      </c>
      <c r="S153" s="67" t="str">
        <f t="shared" si="45"/>
        <v xml:space="preserve">  </v>
      </c>
      <c r="T153" s="67" t="str">
        <f t="shared" si="45"/>
        <v xml:space="preserve">  </v>
      </c>
      <c r="U153" s="67" t="str">
        <f t="shared" si="45"/>
        <v xml:space="preserve">  </v>
      </c>
      <c r="V153" s="67" t="str">
        <f t="shared" si="45"/>
        <v xml:space="preserve">  </v>
      </c>
      <c r="W153" s="67" t="str">
        <f t="shared" si="45"/>
        <v xml:space="preserve">  </v>
      </c>
      <c r="X153" s="67" t="str">
        <f t="shared" si="45"/>
        <v xml:space="preserve">  </v>
      </c>
      <c r="Y153" s="67" t="str">
        <f t="shared" si="45"/>
        <v xml:space="preserve">  </v>
      </c>
      <c r="Z153" s="67" t="str">
        <f t="shared" si="45"/>
        <v xml:space="preserve">  </v>
      </c>
      <c r="AA153" s="67" t="str">
        <f t="shared" si="45"/>
        <v xml:space="preserve">  </v>
      </c>
      <c r="AB153" s="67" t="str">
        <f t="shared" si="45"/>
        <v xml:space="preserve">  </v>
      </c>
      <c r="AC153" s="67" t="str">
        <f t="shared" si="45"/>
        <v xml:space="preserve">  </v>
      </c>
      <c r="AD153" s="67" t="str">
        <f t="shared" si="45"/>
        <v xml:space="preserve">  </v>
      </c>
      <c r="AE153" s="67" t="str">
        <f t="shared" si="45"/>
        <v xml:space="preserve">  </v>
      </c>
      <c r="AF153" s="67" t="str">
        <f t="shared" si="44"/>
        <v xml:space="preserve">  </v>
      </c>
      <c r="AG153" s="67" t="str">
        <f t="shared" si="44"/>
        <v xml:space="preserve">  </v>
      </c>
      <c r="AH153" s="67" t="str">
        <f t="shared" si="44"/>
        <v xml:space="preserve">  </v>
      </c>
      <c r="AI153" s="67" t="str">
        <f t="shared" si="44"/>
        <v xml:space="preserve">  </v>
      </c>
      <c r="AJ153" s="67" t="str">
        <f t="shared" si="44"/>
        <v xml:space="preserve">  </v>
      </c>
      <c r="AK153" s="67" t="str">
        <f t="shared" si="44"/>
        <v xml:space="preserve">  </v>
      </c>
      <c r="AL153" s="67" t="str">
        <f t="shared" si="44"/>
        <v xml:space="preserve">  </v>
      </c>
      <c r="AM153" s="67" t="str">
        <f t="shared" si="44"/>
        <v xml:space="preserve">  </v>
      </c>
      <c r="AN153" s="67" t="str">
        <f t="shared" si="44"/>
        <v xml:space="preserve">  </v>
      </c>
      <c r="AO153" s="67" t="str">
        <f t="shared" si="44"/>
        <v xml:space="preserve">  </v>
      </c>
      <c r="AP153" s="67" t="str">
        <f t="shared" si="44"/>
        <v xml:space="preserve">  </v>
      </c>
      <c r="AQ153" s="67" t="str">
        <f t="shared" si="44"/>
        <v xml:space="preserve">  </v>
      </c>
      <c r="AR153" s="67" t="str">
        <f t="shared" si="44"/>
        <v xml:space="preserve">  </v>
      </c>
      <c r="AS153" s="67" t="str">
        <f t="shared" si="44"/>
        <v xml:space="preserve">  </v>
      </c>
      <c r="AT153" s="67" t="str">
        <f t="shared" si="44"/>
        <v xml:space="preserve">  </v>
      </c>
      <c r="AU153" s="67" t="str">
        <f t="shared" si="44"/>
        <v xml:space="preserve">  </v>
      </c>
      <c r="AV153" s="67" t="str">
        <f t="shared" si="44"/>
        <v xml:space="preserve">  </v>
      </c>
      <c r="AW153" s="67" t="str">
        <f t="shared" si="44"/>
        <v xml:space="preserve">  </v>
      </c>
      <c r="AX153" s="67" t="str">
        <f t="shared" si="44"/>
        <v xml:space="preserve">  </v>
      </c>
      <c r="AY153" s="67" t="str">
        <f t="shared" si="44"/>
        <v xml:space="preserve">  </v>
      </c>
      <c r="AZ153" s="67" t="str">
        <f t="shared" si="44"/>
        <v xml:space="preserve">  </v>
      </c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N153" s="247">
        <f t="shared" si="27"/>
        <v>0</v>
      </c>
      <c r="BO153" s="248">
        <f t="shared" si="28"/>
        <v>0</v>
      </c>
      <c r="BP153" s="249">
        <f t="shared" si="29"/>
        <v>0</v>
      </c>
      <c r="BQ153" s="353"/>
      <c r="BR153" s="353"/>
      <c r="BS153" s="252">
        <f t="shared" si="30"/>
        <v>0</v>
      </c>
      <c r="BT153" s="253" t="str">
        <f t="shared" si="25"/>
        <v>ปรับปรุง</v>
      </c>
      <c r="BU153" s="254">
        <f t="shared" si="31"/>
        <v>3</v>
      </c>
    </row>
    <row r="154" spans="1:73" ht="14.25" customHeight="1">
      <c r="A154" s="36">
        <f t="shared" si="43"/>
        <v>59</v>
      </c>
      <c r="B154" s="127" t="str">
        <f t="shared" si="43"/>
        <v xml:space="preserve">  </v>
      </c>
      <c r="C154" s="67" t="str">
        <f t="shared" si="45"/>
        <v xml:space="preserve">  </v>
      </c>
      <c r="D154" s="67" t="str">
        <f t="shared" si="45"/>
        <v xml:space="preserve">  </v>
      </c>
      <c r="E154" s="67" t="str">
        <f t="shared" si="45"/>
        <v xml:space="preserve">  </v>
      </c>
      <c r="F154" s="67" t="str">
        <f t="shared" si="45"/>
        <v xml:space="preserve">  </v>
      </c>
      <c r="G154" s="67" t="str">
        <f t="shared" si="45"/>
        <v xml:space="preserve">  </v>
      </c>
      <c r="H154" s="67" t="str">
        <f t="shared" si="45"/>
        <v xml:space="preserve">  </v>
      </c>
      <c r="I154" s="67" t="str">
        <f t="shared" si="45"/>
        <v xml:space="preserve">  </v>
      </c>
      <c r="J154" s="67" t="str">
        <f t="shared" si="45"/>
        <v xml:space="preserve">  </v>
      </c>
      <c r="K154" s="67" t="str">
        <f t="shared" si="45"/>
        <v xml:space="preserve">  </v>
      </c>
      <c r="L154" s="67" t="str">
        <f t="shared" si="45"/>
        <v xml:space="preserve">  </v>
      </c>
      <c r="M154" s="67" t="str">
        <f t="shared" si="45"/>
        <v xml:space="preserve">  </v>
      </c>
      <c r="N154" s="67" t="str">
        <f t="shared" si="45"/>
        <v xml:space="preserve">  </v>
      </c>
      <c r="O154" s="67" t="str">
        <f t="shared" si="45"/>
        <v xml:space="preserve">  </v>
      </c>
      <c r="P154" s="67" t="str">
        <f t="shared" si="45"/>
        <v xml:space="preserve">  </v>
      </c>
      <c r="Q154" s="67" t="str">
        <f t="shared" si="45"/>
        <v xml:space="preserve">  </v>
      </c>
      <c r="R154" s="67" t="str">
        <f t="shared" si="45"/>
        <v xml:space="preserve">  </v>
      </c>
      <c r="S154" s="67" t="str">
        <f t="shared" si="45"/>
        <v xml:space="preserve">  </v>
      </c>
      <c r="T154" s="67" t="str">
        <f t="shared" si="45"/>
        <v xml:space="preserve">  </v>
      </c>
      <c r="U154" s="67" t="str">
        <f t="shared" si="45"/>
        <v xml:space="preserve">  </v>
      </c>
      <c r="V154" s="67" t="str">
        <f t="shared" si="45"/>
        <v xml:space="preserve">  </v>
      </c>
      <c r="W154" s="67" t="str">
        <f t="shared" si="45"/>
        <v xml:space="preserve">  </v>
      </c>
      <c r="X154" s="67" t="str">
        <f t="shared" si="45"/>
        <v xml:space="preserve">  </v>
      </c>
      <c r="Y154" s="67" t="str">
        <f t="shared" si="45"/>
        <v xml:space="preserve">  </v>
      </c>
      <c r="Z154" s="67" t="str">
        <f t="shared" si="45"/>
        <v xml:space="preserve">  </v>
      </c>
      <c r="AA154" s="67" t="str">
        <f t="shared" si="45"/>
        <v xml:space="preserve">  </v>
      </c>
      <c r="AB154" s="67" t="str">
        <f t="shared" si="45"/>
        <v xml:space="preserve">  </v>
      </c>
      <c r="AC154" s="67" t="str">
        <f t="shared" si="45"/>
        <v xml:space="preserve">  </v>
      </c>
      <c r="AD154" s="67" t="str">
        <f t="shared" si="45"/>
        <v xml:space="preserve">  </v>
      </c>
      <c r="AE154" s="67" t="str">
        <f t="shared" si="45"/>
        <v xml:space="preserve">  </v>
      </c>
      <c r="AF154" s="67" t="str">
        <f t="shared" si="44"/>
        <v xml:space="preserve">  </v>
      </c>
      <c r="AG154" s="67" t="str">
        <f t="shared" si="44"/>
        <v xml:space="preserve">  </v>
      </c>
      <c r="AH154" s="67" t="str">
        <f t="shared" si="44"/>
        <v xml:space="preserve">  </v>
      </c>
      <c r="AI154" s="67" t="str">
        <f t="shared" si="44"/>
        <v xml:space="preserve">  </v>
      </c>
      <c r="AJ154" s="67" t="str">
        <f t="shared" si="44"/>
        <v xml:space="preserve">  </v>
      </c>
      <c r="AK154" s="67" t="str">
        <f t="shared" si="44"/>
        <v xml:space="preserve">  </v>
      </c>
      <c r="AL154" s="67" t="str">
        <f t="shared" si="44"/>
        <v xml:space="preserve">  </v>
      </c>
      <c r="AM154" s="67" t="str">
        <f t="shared" si="44"/>
        <v xml:space="preserve">  </v>
      </c>
      <c r="AN154" s="67" t="str">
        <f t="shared" si="44"/>
        <v xml:space="preserve">  </v>
      </c>
      <c r="AO154" s="67" t="str">
        <f t="shared" si="44"/>
        <v xml:space="preserve">  </v>
      </c>
      <c r="AP154" s="67" t="str">
        <f t="shared" si="44"/>
        <v xml:space="preserve">  </v>
      </c>
      <c r="AQ154" s="67" t="str">
        <f t="shared" si="44"/>
        <v xml:space="preserve">  </v>
      </c>
      <c r="AR154" s="67" t="str">
        <f t="shared" si="44"/>
        <v xml:space="preserve">  </v>
      </c>
      <c r="AS154" s="67" t="str">
        <f t="shared" si="44"/>
        <v xml:space="preserve">  </v>
      </c>
      <c r="AT154" s="67" t="str">
        <f t="shared" si="44"/>
        <v xml:space="preserve">  </v>
      </c>
      <c r="AU154" s="67" t="str">
        <f t="shared" si="44"/>
        <v xml:space="preserve">  </v>
      </c>
      <c r="AV154" s="67" t="str">
        <f t="shared" si="44"/>
        <v xml:space="preserve">  </v>
      </c>
      <c r="AW154" s="67" t="str">
        <f t="shared" si="44"/>
        <v xml:space="preserve">  </v>
      </c>
      <c r="AX154" s="67" t="str">
        <f t="shared" si="44"/>
        <v xml:space="preserve">  </v>
      </c>
      <c r="AY154" s="67" t="str">
        <f t="shared" si="44"/>
        <v xml:space="preserve">  </v>
      </c>
      <c r="AZ154" s="67" t="str">
        <f t="shared" si="44"/>
        <v xml:space="preserve">  </v>
      </c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N154" s="247">
        <f t="shared" si="27"/>
        <v>0</v>
      </c>
      <c r="BO154" s="248">
        <f t="shared" si="28"/>
        <v>0</v>
      </c>
      <c r="BP154" s="249">
        <f t="shared" si="29"/>
        <v>0</v>
      </c>
      <c r="BQ154" s="353"/>
      <c r="BR154" s="353"/>
      <c r="BS154" s="252">
        <f t="shared" si="30"/>
        <v>0</v>
      </c>
      <c r="BT154" s="253" t="str">
        <f t="shared" si="25"/>
        <v>ปรับปรุง</v>
      </c>
      <c r="BU154" s="254">
        <f t="shared" si="31"/>
        <v>3</v>
      </c>
    </row>
    <row r="155" spans="1:73" ht="14.25" customHeight="1">
      <c r="A155" s="39">
        <f t="shared" si="43"/>
        <v>60</v>
      </c>
      <c r="B155" s="148" t="str">
        <f t="shared" si="43"/>
        <v xml:space="preserve">  </v>
      </c>
      <c r="C155" s="67" t="str">
        <f t="shared" si="45"/>
        <v xml:space="preserve">  </v>
      </c>
      <c r="D155" s="67" t="str">
        <f t="shared" si="45"/>
        <v xml:space="preserve">  </v>
      </c>
      <c r="E155" s="67" t="str">
        <f t="shared" si="45"/>
        <v xml:space="preserve">  </v>
      </c>
      <c r="F155" s="67" t="str">
        <f t="shared" si="45"/>
        <v xml:space="preserve">  </v>
      </c>
      <c r="G155" s="67" t="str">
        <f t="shared" si="45"/>
        <v xml:space="preserve">  </v>
      </c>
      <c r="H155" s="67" t="str">
        <f t="shared" si="45"/>
        <v xml:space="preserve">  </v>
      </c>
      <c r="I155" s="67" t="str">
        <f t="shared" si="45"/>
        <v xml:space="preserve">  </v>
      </c>
      <c r="J155" s="67" t="str">
        <f t="shared" si="45"/>
        <v xml:space="preserve">  </v>
      </c>
      <c r="K155" s="67" t="str">
        <f t="shared" si="45"/>
        <v xml:space="preserve">  </v>
      </c>
      <c r="L155" s="67" t="str">
        <f t="shared" si="45"/>
        <v xml:space="preserve">  </v>
      </c>
      <c r="M155" s="67" t="str">
        <f t="shared" si="45"/>
        <v xml:space="preserve">  </v>
      </c>
      <c r="N155" s="67" t="str">
        <f t="shared" si="45"/>
        <v xml:space="preserve">  </v>
      </c>
      <c r="O155" s="67" t="str">
        <f t="shared" si="45"/>
        <v xml:space="preserve">  </v>
      </c>
      <c r="P155" s="67" t="str">
        <f t="shared" si="45"/>
        <v xml:space="preserve">  </v>
      </c>
      <c r="Q155" s="67" t="str">
        <f t="shared" si="45"/>
        <v xml:space="preserve">  </v>
      </c>
      <c r="R155" s="67" t="str">
        <f t="shared" si="45"/>
        <v xml:space="preserve">  </v>
      </c>
      <c r="S155" s="67" t="str">
        <f t="shared" si="45"/>
        <v xml:space="preserve">  </v>
      </c>
      <c r="T155" s="67" t="str">
        <f t="shared" si="45"/>
        <v xml:space="preserve">  </v>
      </c>
      <c r="U155" s="67" t="str">
        <f t="shared" si="45"/>
        <v xml:space="preserve">  </v>
      </c>
      <c r="V155" s="67" t="str">
        <f t="shared" si="45"/>
        <v xml:space="preserve">  </v>
      </c>
      <c r="W155" s="67" t="str">
        <f t="shared" si="45"/>
        <v xml:space="preserve">  </v>
      </c>
      <c r="X155" s="67" t="str">
        <f t="shared" si="45"/>
        <v xml:space="preserve">  </v>
      </c>
      <c r="Y155" s="67" t="str">
        <f t="shared" si="45"/>
        <v xml:space="preserve">  </v>
      </c>
      <c r="Z155" s="67" t="str">
        <f t="shared" si="45"/>
        <v xml:space="preserve">  </v>
      </c>
      <c r="AA155" s="67" t="str">
        <f t="shared" si="45"/>
        <v xml:space="preserve">  </v>
      </c>
      <c r="AB155" s="67" t="str">
        <f t="shared" si="45"/>
        <v xml:space="preserve">  </v>
      </c>
      <c r="AC155" s="67" t="str">
        <f t="shared" si="45"/>
        <v xml:space="preserve">  </v>
      </c>
      <c r="AD155" s="67" t="str">
        <f t="shared" si="45"/>
        <v xml:space="preserve">  </v>
      </c>
      <c r="AE155" s="67" t="str">
        <f t="shared" si="45"/>
        <v xml:space="preserve">  </v>
      </c>
      <c r="AF155" s="67" t="str">
        <f t="shared" si="44"/>
        <v xml:space="preserve">  </v>
      </c>
      <c r="AG155" s="67" t="str">
        <f t="shared" si="44"/>
        <v xml:space="preserve">  </v>
      </c>
      <c r="AH155" s="67" t="str">
        <f t="shared" si="44"/>
        <v xml:space="preserve">  </v>
      </c>
      <c r="AI155" s="67" t="str">
        <f t="shared" si="44"/>
        <v xml:space="preserve">  </v>
      </c>
      <c r="AJ155" s="67" t="str">
        <f t="shared" si="44"/>
        <v xml:space="preserve">  </v>
      </c>
      <c r="AK155" s="67" t="str">
        <f t="shared" si="44"/>
        <v xml:space="preserve">  </v>
      </c>
      <c r="AL155" s="67" t="str">
        <f t="shared" si="44"/>
        <v xml:space="preserve">  </v>
      </c>
      <c r="AM155" s="67" t="str">
        <f t="shared" si="44"/>
        <v xml:space="preserve">  </v>
      </c>
      <c r="AN155" s="67" t="str">
        <f t="shared" si="44"/>
        <v xml:space="preserve">  </v>
      </c>
      <c r="AO155" s="67" t="str">
        <f t="shared" si="44"/>
        <v xml:space="preserve">  </v>
      </c>
      <c r="AP155" s="67" t="str">
        <f t="shared" si="44"/>
        <v xml:space="preserve">  </v>
      </c>
      <c r="AQ155" s="67" t="str">
        <f t="shared" si="44"/>
        <v xml:space="preserve">  </v>
      </c>
      <c r="AR155" s="67" t="str">
        <f t="shared" si="44"/>
        <v xml:space="preserve">  </v>
      </c>
      <c r="AS155" s="67" t="str">
        <f t="shared" si="44"/>
        <v xml:space="preserve">  </v>
      </c>
      <c r="AT155" s="67" t="str">
        <f t="shared" si="44"/>
        <v xml:space="preserve">  </v>
      </c>
      <c r="AU155" s="67" t="str">
        <f t="shared" si="44"/>
        <v xml:space="preserve">  </v>
      </c>
      <c r="AV155" s="67" t="str">
        <f t="shared" si="44"/>
        <v xml:space="preserve">  </v>
      </c>
      <c r="AW155" s="67" t="str">
        <f t="shared" si="44"/>
        <v xml:space="preserve">  </v>
      </c>
      <c r="AX155" s="67" t="str">
        <f t="shared" si="44"/>
        <v xml:space="preserve">  </v>
      </c>
      <c r="AY155" s="67" t="str">
        <f t="shared" si="44"/>
        <v xml:space="preserve">  </v>
      </c>
      <c r="AZ155" s="67" t="str">
        <f t="shared" si="44"/>
        <v xml:space="preserve">  </v>
      </c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N155" s="255">
        <f t="shared" si="27"/>
        <v>0</v>
      </c>
      <c r="BO155" s="256">
        <f t="shared" si="28"/>
        <v>0</v>
      </c>
      <c r="BP155" s="257">
        <f t="shared" si="29"/>
        <v>0</v>
      </c>
      <c r="BQ155" s="354"/>
      <c r="BR155" s="354"/>
      <c r="BS155" s="260">
        <f t="shared" si="30"/>
        <v>0</v>
      </c>
      <c r="BT155" s="261" t="str">
        <f t="shared" si="25"/>
        <v>ปรับปรุง</v>
      </c>
      <c r="BU155" s="262">
        <f t="shared" si="31"/>
        <v>3</v>
      </c>
    </row>
    <row r="156" spans="1:73" ht="33.75" customHeight="1">
      <c r="A156" s="423" t="s">
        <v>5</v>
      </c>
      <c r="B156" s="423"/>
      <c r="C156" s="41">
        <f>SUM(C96:C155)</f>
        <v>4</v>
      </c>
      <c r="D156" s="41">
        <f t="shared" ref="D156:AZ156" si="46">SUM(D96:D155)</f>
        <v>2</v>
      </c>
      <c r="E156" s="41">
        <f t="shared" si="46"/>
        <v>2</v>
      </c>
      <c r="F156" s="41">
        <f t="shared" si="46"/>
        <v>4</v>
      </c>
      <c r="G156" s="41">
        <f t="shared" si="46"/>
        <v>2</v>
      </c>
      <c r="H156" s="41">
        <f t="shared" si="46"/>
        <v>2</v>
      </c>
      <c r="I156" s="41">
        <f t="shared" si="46"/>
        <v>2</v>
      </c>
      <c r="J156" s="41">
        <f t="shared" si="46"/>
        <v>2</v>
      </c>
      <c r="K156" s="41">
        <f t="shared" si="46"/>
        <v>2</v>
      </c>
      <c r="L156" s="41">
        <f t="shared" si="46"/>
        <v>2</v>
      </c>
      <c r="M156" s="41">
        <f t="shared" si="46"/>
        <v>2</v>
      </c>
      <c r="N156" s="41">
        <f t="shared" si="46"/>
        <v>2</v>
      </c>
      <c r="O156" s="41">
        <f t="shared" si="46"/>
        <v>4</v>
      </c>
      <c r="P156" s="41">
        <f t="shared" si="46"/>
        <v>2</v>
      </c>
      <c r="Q156" s="41">
        <f t="shared" si="46"/>
        <v>2</v>
      </c>
      <c r="R156" s="41">
        <f t="shared" si="46"/>
        <v>2</v>
      </c>
      <c r="S156" s="41">
        <f t="shared" si="46"/>
        <v>4</v>
      </c>
      <c r="T156" s="41">
        <f t="shared" si="46"/>
        <v>2</v>
      </c>
      <c r="U156" s="41">
        <f t="shared" si="46"/>
        <v>2</v>
      </c>
      <c r="V156" s="41">
        <f t="shared" si="46"/>
        <v>2</v>
      </c>
      <c r="W156" s="41">
        <f t="shared" si="46"/>
        <v>2</v>
      </c>
      <c r="X156" s="41">
        <f t="shared" si="46"/>
        <v>2</v>
      </c>
      <c r="Y156" s="41">
        <f t="shared" si="46"/>
        <v>4</v>
      </c>
      <c r="Z156" s="41">
        <f t="shared" si="46"/>
        <v>2</v>
      </c>
      <c r="AA156" s="41">
        <f t="shared" si="46"/>
        <v>2</v>
      </c>
      <c r="AB156" s="41">
        <f t="shared" si="46"/>
        <v>2</v>
      </c>
      <c r="AC156" s="41">
        <f t="shared" si="46"/>
        <v>2</v>
      </c>
      <c r="AD156" s="41">
        <f t="shared" si="46"/>
        <v>2</v>
      </c>
      <c r="AE156" s="41">
        <f t="shared" si="46"/>
        <v>4</v>
      </c>
      <c r="AF156" s="41">
        <f t="shared" si="46"/>
        <v>2</v>
      </c>
      <c r="AG156" s="41">
        <f t="shared" si="46"/>
        <v>2</v>
      </c>
      <c r="AH156" s="41">
        <f t="shared" si="46"/>
        <v>2</v>
      </c>
      <c r="AI156" s="41">
        <f t="shared" si="46"/>
        <v>2</v>
      </c>
      <c r="AJ156" s="41">
        <f t="shared" si="46"/>
        <v>2</v>
      </c>
      <c r="AK156" s="41">
        <f t="shared" si="46"/>
        <v>2</v>
      </c>
      <c r="AL156" s="41">
        <f t="shared" si="46"/>
        <v>4</v>
      </c>
      <c r="AM156" s="41">
        <f t="shared" si="46"/>
        <v>4</v>
      </c>
      <c r="AN156" s="41">
        <f t="shared" si="46"/>
        <v>4</v>
      </c>
      <c r="AO156" s="41">
        <f t="shared" ref="AO156:AY156" si="47">SUM(AO96:AO155)</f>
        <v>4</v>
      </c>
      <c r="AP156" s="41">
        <f t="shared" si="47"/>
        <v>2</v>
      </c>
      <c r="AQ156" s="41">
        <f t="shared" si="47"/>
        <v>2</v>
      </c>
      <c r="AR156" s="41">
        <f t="shared" si="47"/>
        <v>2</v>
      </c>
      <c r="AS156" s="41">
        <f t="shared" si="47"/>
        <v>4</v>
      </c>
      <c r="AT156" s="41">
        <f t="shared" si="47"/>
        <v>2</v>
      </c>
      <c r="AU156" s="41">
        <f t="shared" si="47"/>
        <v>2</v>
      </c>
      <c r="AV156" s="41">
        <f t="shared" si="47"/>
        <v>2</v>
      </c>
      <c r="AW156" s="41">
        <f t="shared" si="47"/>
        <v>4</v>
      </c>
      <c r="AX156" s="41">
        <f t="shared" si="47"/>
        <v>4</v>
      </c>
      <c r="AY156" s="41">
        <f t="shared" si="47"/>
        <v>2</v>
      </c>
      <c r="AZ156" s="41">
        <f t="shared" si="46"/>
        <v>2</v>
      </c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N156" s="208">
        <f t="shared" ref="BN156:BS156" si="48">SUM(BN96:BN155)</f>
        <v>98</v>
      </c>
      <c r="BO156" s="208">
        <f t="shared" si="48"/>
        <v>20</v>
      </c>
      <c r="BP156" s="208">
        <f t="shared" si="48"/>
        <v>8</v>
      </c>
      <c r="BQ156" s="355"/>
      <c r="BR156" s="355"/>
      <c r="BS156" s="208">
        <f t="shared" si="48"/>
        <v>126</v>
      </c>
      <c r="BT156" s="388"/>
      <c r="BU156" s="388"/>
    </row>
    <row r="157" spans="1:73" ht="30" customHeight="1">
      <c r="A157" s="415" t="s">
        <v>8</v>
      </c>
      <c r="B157" s="415"/>
      <c r="C157" s="42">
        <f t="shared" ref="C157:AZ157" si="49">(C156*100)/(C6*$A$75)</f>
        <v>18.181818181818183</v>
      </c>
      <c r="D157" s="42">
        <f t="shared" si="49"/>
        <v>9.0909090909090917</v>
      </c>
      <c r="E157" s="42">
        <f t="shared" si="49"/>
        <v>9.0909090909090917</v>
      </c>
      <c r="F157" s="42">
        <f t="shared" si="49"/>
        <v>18.181818181818183</v>
      </c>
      <c r="G157" s="42">
        <f t="shared" si="49"/>
        <v>9.0909090909090917</v>
      </c>
      <c r="H157" s="42">
        <f t="shared" si="49"/>
        <v>9.0909090909090917</v>
      </c>
      <c r="I157" s="42">
        <f t="shared" si="49"/>
        <v>9.0909090909090917</v>
      </c>
      <c r="J157" s="42">
        <f t="shared" si="49"/>
        <v>9.0909090909090917</v>
      </c>
      <c r="K157" s="42">
        <f t="shared" si="49"/>
        <v>9.0909090909090917</v>
      </c>
      <c r="L157" s="42">
        <f t="shared" si="49"/>
        <v>9.0909090909090917</v>
      </c>
      <c r="M157" s="42">
        <f t="shared" si="49"/>
        <v>9.0909090909090917</v>
      </c>
      <c r="N157" s="42">
        <f t="shared" si="49"/>
        <v>9.0909090909090917</v>
      </c>
      <c r="O157" s="42">
        <f t="shared" si="49"/>
        <v>18.181818181818183</v>
      </c>
      <c r="P157" s="42">
        <f t="shared" si="49"/>
        <v>9.0909090909090917</v>
      </c>
      <c r="Q157" s="42">
        <f t="shared" si="49"/>
        <v>9.0909090909090917</v>
      </c>
      <c r="R157" s="42">
        <f t="shared" si="49"/>
        <v>9.0909090909090917</v>
      </c>
      <c r="S157" s="42">
        <f t="shared" si="49"/>
        <v>18.181818181818183</v>
      </c>
      <c r="T157" s="42">
        <f t="shared" si="49"/>
        <v>9.0909090909090917</v>
      </c>
      <c r="U157" s="42">
        <f t="shared" si="49"/>
        <v>9.0909090909090917</v>
      </c>
      <c r="V157" s="42">
        <f t="shared" si="49"/>
        <v>9.0909090909090917</v>
      </c>
      <c r="W157" s="42">
        <f t="shared" si="49"/>
        <v>9.0909090909090917</v>
      </c>
      <c r="X157" s="42">
        <f t="shared" si="49"/>
        <v>9.0909090909090917</v>
      </c>
      <c r="Y157" s="42">
        <f t="shared" si="49"/>
        <v>18.181818181818183</v>
      </c>
      <c r="Z157" s="42">
        <f t="shared" si="49"/>
        <v>9.0909090909090917</v>
      </c>
      <c r="AA157" s="42">
        <f t="shared" si="49"/>
        <v>9.0909090909090917</v>
      </c>
      <c r="AB157" s="42">
        <f t="shared" si="49"/>
        <v>9.0909090909090917</v>
      </c>
      <c r="AC157" s="42">
        <f t="shared" si="49"/>
        <v>9.0909090909090917</v>
      </c>
      <c r="AD157" s="42">
        <f t="shared" si="49"/>
        <v>9.0909090909090917</v>
      </c>
      <c r="AE157" s="42">
        <f t="shared" si="49"/>
        <v>18.181818181818183</v>
      </c>
      <c r="AF157" s="42">
        <f t="shared" si="49"/>
        <v>9.0909090909090917</v>
      </c>
      <c r="AG157" s="42">
        <f t="shared" si="49"/>
        <v>9.0909090909090917</v>
      </c>
      <c r="AH157" s="42">
        <f t="shared" si="49"/>
        <v>9.0909090909090917</v>
      </c>
      <c r="AI157" s="42">
        <f t="shared" si="49"/>
        <v>9.0909090909090917</v>
      </c>
      <c r="AJ157" s="42">
        <f t="shared" si="49"/>
        <v>9.0909090909090917</v>
      </c>
      <c r="AK157" s="42">
        <f t="shared" si="49"/>
        <v>9.0909090909090917</v>
      </c>
      <c r="AL157" s="42">
        <f t="shared" si="49"/>
        <v>18.181818181818183</v>
      </c>
      <c r="AM157" s="42">
        <f t="shared" si="49"/>
        <v>18.181818181818183</v>
      </c>
      <c r="AN157" s="42">
        <f t="shared" si="49"/>
        <v>18.181818181818183</v>
      </c>
      <c r="AO157" s="42">
        <f t="shared" ref="AO157:AY157" si="50">(AO156*100)/(AO6*$A$75)</f>
        <v>18.181818181818183</v>
      </c>
      <c r="AP157" s="42">
        <f t="shared" si="50"/>
        <v>9.0909090909090917</v>
      </c>
      <c r="AQ157" s="42">
        <f t="shared" si="50"/>
        <v>9.0909090909090917</v>
      </c>
      <c r="AR157" s="42">
        <f t="shared" si="50"/>
        <v>9.0909090909090917</v>
      </c>
      <c r="AS157" s="42">
        <f t="shared" si="50"/>
        <v>18.181818181818183</v>
      </c>
      <c r="AT157" s="42">
        <f t="shared" si="50"/>
        <v>9.0909090909090917</v>
      </c>
      <c r="AU157" s="42">
        <f t="shared" si="50"/>
        <v>9.0909090909090917</v>
      </c>
      <c r="AV157" s="42">
        <f t="shared" si="50"/>
        <v>9.0909090909090917</v>
      </c>
      <c r="AW157" s="42">
        <f t="shared" si="50"/>
        <v>18.181818181818183</v>
      </c>
      <c r="AX157" s="42">
        <f t="shared" si="50"/>
        <v>18.181818181818183</v>
      </c>
      <c r="AY157" s="42">
        <f t="shared" si="50"/>
        <v>9.0909090909090917</v>
      </c>
      <c r="AZ157" s="42">
        <f t="shared" si="49"/>
        <v>9.0909090909090917</v>
      </c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N157" s="209">
        <f>(BN156*100)/(BN93*$A$75)</f>
        <v>11.421911421911421</v>
      </c>
      <c r="BO157" s="209">
        <f>(BO156*100)/(BO93*$A$75)</f>
        <v>11.363636363636363</v>
      </c>
      <c r="BP157" s="209">
        <f>(BP156*100)/(BP93*$A$75)</f>
        <v>12.121212121212121</v>
      </c>
      <c r="BQ157" s="356"/>
      <c r="BR157" s="356"/>
      <c r="BS157" s="209">
        <f>(BS156*100)/(BS93*$A$75)</f>
        <v>11.454545454545455</v>
      </c>
      <c r="BT157" s="388"/>
      <c r="BU157" s="388"/>
    </row>
  </sheetData>
  <sheetProtection password="8D30" sheet="1" objects="1" scenarios="1" formatCells="0" formatColumns="0" formatRows="0"/>
  <mergeCells count="27">
    <mergeCell ref="BU92:BU95"/>
    <mergeCell ref="BS94:BS95"/>
    <mergeCell ref="BT156:BU157"/>
    <mergeCell ref="A90:X90"/>
    <mergeCell ref="A4:X4"/>
    <mergeCell ref="C5:AZ5"/>
    <mergeCell ref="BT92:BT95"/>
    <mergeCell ref="A156:B156"/>
    <mergeCell ref="A157:B157"/>
    <mergeCell ref="A91:X91"/>
    <mergeCell ref="A92:A95"/>
    <mergeCell ref="C92:AZ92"/>
    <mergeCell ref="BN91:BU91"/>
    <mergeCell ref="A2:X2"/>
    <mergeCell ref="A1:X1"/>
    <mergeCell ref="A89:X89"/>
    <mergeCell ref="A71:B71"/>
    <mergeCell ref="A72:B72"/>
    <mergeCell ref="A73:B73"/>
    <mergeCell ref="A74:B74"/>
    <mergeCell ref="A77:B77"/>
    <mergeCell ref="A79:B79"/>
    <mergeCell ref="A69:B69"/>
    <mergeCell ref="A70:B70"/>
    <mergeCell ref="A76:B76"/>
    <mergeCell ref="A3:X3"/>
    <mergeCell ref="A88:X88"/>
  </mergeCells>
  <conditionalFormatting sqref="C69:AZ75 C96:BL155">
    <cfRule type="cellIs" dxfId="7" priority="10" operator="equal">
      <formula>0</formula>
    </cfRule>
  </conditionalFormatting>
  <conditionalFormatting sqref="C10:AZ68">
    <cfRule type="cellIs" dxfId="6" priority="2" operator="equal">
      <formula>0</formula>
    </cfRule>
  </conditionalFormatting>
  <conditionalFormatting sqref="BU96:BU155">
    <cfRule type="cellIs" dxfId="5" priority="1" operator="equal">
      <formula>0</formula>
    </cfRule>
  </conditionalFormatting>
  <pageMargins left="0.25" right="0.25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62"/>
  <sheetViews>
    <sheetView showZeros="0" workbookViewId="0">
      <selection activeCell="H10" sqref="H10"/>
    </sheetView>
  </sheetViews>
  <sheetFormatPr defaultColWidth="0" defaultRowHeight="23.25" customHeight="1" zeroHeight="1"/>
  <cols>
    <col min="1" max="1" width="4.625" style="81" customWidth="1"/>
    <col min="2" max="2" width="29.5" style="81" customWidth="1"/>
    <col min="3" max="7" width="6.625" style="81" customWidth="1"/>
    <col min="8" max="8" width="6.625" style="80" customWidth="1"/>
    <col min="9" max="9" width="5.25" style="80" customWidth="1"/>
    <col min="10" max="10" width="3.875" style="80" customWidth="1"/>
    <col min="11" max="16384" width="9" style="80" hidden="1"/>
  </cols>
  <sheetData>
    <row r="1" spans="1:9">
      <c r="A1" s="440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ผลการทดสอบนักเรียนชั้นมัธยมศึกษาปีที่ 3   จากการสอบ Pre O-NET  ปีการศึกษา   2558</v>
      </c>
      <c r="B1" s="440"/>
      <c r="C1" s="440"/>
      <c r="D1" s="440"/>
      <c r="E1" s="440"/>
      <c r="F1" s="440"/>
      <c r="G1" s="440"/>
      <c r="H1" s="440"/>
      <c r="I1" s="440"/>
    </row>
    <row r="2" spans="1:9">
      <c r="A2" s="440" t="str">
        <f>"โรงเรียน"&amp;Data!D24&amp;"   "&amp;"สำนักงานเขตพื้นที่การศึกษา"&amp;Data!$D$26</f>
        <v>โรงเรียนบ้านกุดโบสถ์   สำนักงานเขตพื้นที่การศึกษาประถมศึกษานครราชสีมา เขต 3</v>
      </c>
      <c r="B2" s="440"/>
      <c r="C2" s="440"/>
      <c r="D2" s="440"/>
      <c r="E2" s="440"/>
      <c r="F2" s="440"/>
      <c r="G2" s="440"/>
      <c r="H2" s="440"/>
      <c r="I2" s="440"/>
    </row>
    <row r="3" spans="1:9" hidden="1">
      <c r="A3" s="128"/>
      <c r="B3" s="128"/>
      <c r="C3" s="128"/>
      <c r="D3" s="128"/>
      <c r="E3" s="128"/>
      <c r="F3" s="128"/>
      <c r="G3" s="128"/>
      <c r="H3" s="128"/>
      <c r="I3" s="128"/>
    </row>
    <row r="4" spans="1:9" hidden="1">
      <c r="A4" s="128"/>
      <c r="B4" s="128"/>
      <c r="C4" s="128"/>
      <c r="D4" s="128"/>
      <c r="E4" s="128"/>
      <c r="F4" s="128"/>
      <c r="G4" s="128"/>
      <c r="H4" s="128"/>
      <c r="I4" s="128"/>
    </row>
    <row r="5" spans="1:9" hidden="1">
      <c r="A5" s="128"/>
      <c r="B5" s="128"/>
      <c r="C5" s="128"/>
      <c r="D5" s="128"/>
      <c r="E5" s="128"/>
      <c r="F5" s="128"/>
      <c r="G5" s="128"/>
      <c r="H5" s="128"/>
      <c r="I5" s="128"/>
    </row>
    <row r="6" spans="1:9" hidden="1">
      <c r="A6" s="128"/>
      <c r="B6" s="128"/>
      <c r="C6" s="128"/>
      <c r="D6" s="128"/>
      <c r="E6" s="128"/>
      <c r="F6" s="128"/>
      <c r="G6" s="128"/>
      <c r="H6" s="128"/>
      <c r="I6" s="128"/>
    </row>
    <row r="7" spans="1:9" ht="41.25" hidden="1" customHeight="1">
      <c r="A7" s="128"/>
      <c r="B7" s="128"/>
      <c r="C7" s="128"/>
      <c r="D7" s="128"/>
      <c r="E7" s="128"/>
      <c r="F7" s="128"/>
      <c r="G7" s="128"/>
      <c r="H7" s="92"/>
      <c r="I7" s="92"/>
    </row>
    <row r="8" spans="1:9" ht="60.75" customHeight="1">
      <c r="A8" s="93" t="s">
        <v>48</v>
      </c>
      <c r="B8" s="129" t="s">
        <v>58</v>
      </c>
      <c r="C8" s="94" t="s">
        <v>33</v>
      </c>
      <c r="D8" s="94" t="s">
        <v>34</v>
      </c>
      <c r="E8" s="94" t="s">
        <v>38</v>
      </c>
      <c r="F8" s="94" t="s">
        <v>35</v>
      </c>
      <c r="G8" s="94" t="s">
        <v>36</v>
      </c>
      <c r="H8" s="114" t="s">
        <v>59</v>
      </c>
      <c r="I8" s="94" t="s">
        <v>10</v>
      </c>
    </row>
    <row r="9" spans="1:9">
      <c r="A9" s="130">
        <f>ภาษาไทย!A96</f>
        <v>1</v>
      </c>
      <c r="B9" s="131" t="str">
        <f>ภาษาไทย!B96</f>
        <v>เด็กชายณัฐพงษ์     สุขพิมาน</v>
      </c>
      <c r="C9" s="132">
        <f>ภาษาไทย!CB96</f>
        <v>100</v>
      </c>
      <c r="D9" s="132">
        <f>คณิต!CC96</f>
        <v>100</v>
      </c>
      <c r="E9" s="132">
        <f>วิทย์!CE96</f>
        <v>100</v>
      </c>
      <c r="F9" s="132">
        <f>สังคม!BI96</f>
        <v>100</v>
      </c>
      <c r="G9" s="132">
        <f>อังกฤษ!BS96</f>
        <v>100</v>
      </c>
      <c r="H9" s="133">
        <f>SUM(C9:G9)/5</f>
        <v>100</v>
      </c>
      <c r="I9" s="35">
        <f>RANK(H9,H$9:H$68)</f>
        <v>1</v>
      </c>
    </row>
    <row r="10" spans="1:9">
      <c r="A10" s="134">
        <f>ภาษาไทย!A97</f>
        <v>2</v>
      </c>
      <c r="B10" s="135" t="str">
        <f>ภาษาไทย!B97</f>
        <v>เด็กชายนัฐพล     เลยกระโทก(ปัญญา)</v>
      </c>
      <c r="C10" s="136">
        <f>ภาษาไทย!CB97</f>
        <v>37</v>
      </c>
      <c r="D10" s="136">
        <f>คณิต!CC97</f>
        <v>27.5</v>
      </c>
      <c r="E10" s="136">
        <f>วิทย์!CE97</f>
        <v>22</v>
      </c>
      <c r="F10" s="136">
        <f>สังคม!BI97</f>
        <v>22.5</v>
      </c>
      <c r="G10" s="136">
        <f>อังกฤษ!BS97</f>
        <v>26</v>
      </c>
      <c r="H10" s="137">
        <f t="shared" ref="H10:H68" si="0">SUM(C10:G10)/5</f>
        <v>27</v>
      </c>
      <c r="I10" s="38">
        <f t="shared" ref="I10:I68" si="1">RANK(H10,H$9:H$68)</f>
        <v>2</v>
      </c>
    </row>
    <row r="11" spans="1:9">
      <c r="A11" s="134">
        <f>ภาษาไทย!A98</f>
        <v>3</v>
      </c>
      <c r="B11" s="135" t="str">
        <f>ภาษาไทย!B98</f>
        <v xml:space="preserve">เด็กชายพีรพงศ์     ทำทวี </v>
      </c>
      <c r="C11" s="136">
        <f>ภาษาไทย!CB98</f>
        <v>0</v>
      </c>
      <c r="D11" s="136">
        <f>คณิต!CC98</f>
        <v>0</v>
      </c>
      <c r="E11" s="136">
        <f>วิทย์!CE98</f>
        <v>0</v>
      </c>
      <c r="F11" s="136">
        <f>สังคม!BI98</f>
        <v>0</v>
      </c>
      <c r="G11" s="136">
        <f>อังกฤษ!BS98</f>
        <v>0</v>
      </c>
      <c r="H11" s="137">
        <f t="shared" si="0"/>
        <v>0</v>
      </c>
      <c r="I11" s="38">
        <f t="shared" si="1"/>
        <v>3</v>
      </c>
    </row>
    <row r="12" spans="1:9">
      <c r="A12" s="134">
        <f>ภาษาไทย!A99</f>
        <v>4</v>
      </c>
      <c r="B12" s="135" t="str">
        <f>ภาษาไทย!B99</f>
        <v>เด็กชายกฤษฎีเดช      แสนเศษ</v>
      </c>
      <c r="C12" s="136">
        <f>ภาษาไทย!CB99</f>
        <v>0</v>
      </c>
      <c r="D12" s="136">
        <f>คณิต!CC99</f>
        <v>0</v>
      </c>
      <c r="E12" s="136">
        <f>วิทย์!CE99</f>
        <v>0</v>
      </c>
      <c r="F12" s="136">
        <f>สังคม!BI99</f>
        <v>0</v>
      </c>
      <c r="G12" s="136">
        <f>อังกฤษ!BS99</f>
        <v>0</v>
      </c>
      <c r="H12" s="137">
        <f t="shared" si="0"/>
        <v>0</v>
      </c>
      <c r="I12" s="38">
        <f t="shared" si="1"/>
        <v>3</v>
      </c>
    </row>
    <row r="13" spans="1:9">
      <c r="A13" s="134">
        <f>ภาษาไทย!A100</f>
        <v>5</v>
      </c>
      <c r="B13" s="135" t="str">
        <f>ภาษาไทย!B100</f>
        <v>เด็กชายพัสกร     เสียดกระโทก</v>
      </c>
      <c r="C13" s="136">
        <f>ภาษาไทย!CB100</f>
        <v>0</v>
      </c>
      <c r="D13" s="136">
        <f>คณิต!CC100</f>
        <v>0</v>
      </c>
      <c r="E13" s="136">
        <f>วิทย์!CE100</f>
        <v>0</v>
      </c>
      <c r="F13" s="136">
        <f>สังคม!BI100</f>
        <v>0</v>
      </c>
      <c r="G13" s="136">
        <f>อังกฤษ!BS100</f>
        <v>0</v>
      </c>
      <c r="H13" s="137">
        <f t="shared" si="0"/>
        <v>0</v>
      </c>
      <c r="I13" s="38">
        <f t="shared" si="1"/>
        <v>3</v>
      </c>
    </row>
    <row r="14" spans="1:9">
      <c r="A14" s="134">
        <f>ภาษาไทย!A101</f>
        <v>6</v>
      </c>
      <c r="B14" s="135" t="str">
        <f>ภาษาไทย!B101</f>
        <v>เด็กหญิงอัญชลี  เขตกระโทก</v>
      </c>
      <c r="C14" s="136">
        <f>ภาษาไทย!CB101</f>
        <v>0</v>
      </c>
      <c r="D14" s="136">
        <f>คณิต!CC101</f>
        <v>0</v>
      </c>
      <c r="E14" s="136">
        <f>วิทย์!CE101</f>
        <v>0</v>
      </c>
      <c r="F14" s="136">
        <f>สังคม!BI101</f>
        <v>0</v>
      </c>
      <c r="G14" s="136">
        <f>อังกฤษ!BS101</f>
        <v>0</v>
      </c>
      <c r="H14" s="137">
        <f t="shared" si="0"/>
        <v>0</v>
      </c>
      <c r="I14" s="38">
        <f t="shared" si="1"/>
        <v>3</v>
      </c>
    </row>
    <row r="15" spans="1:9">
      <c r="A15" s="134">
        <f>ภาษาไทย!A102</f>
        <v>7</v>
      </c>
      <c r="B15" s="135" t="str">
        <f>ภาษาไทย!B102</f>
        <v>เด็กหญิงนารีรัตน์  พันธ์ลาว</v>
      </c>
      <c r="C15" s="136">
        <f>ภาษาไทย!CB102</f>
        <v>0</v>
      </c>
      <c r="D15" s="136">
        <f>คณิต!CC102</f>
        <v>0</v>
      </c>
      <c r="E15" s="136">
        <f>วิทย์!CE102</f>
        <v>0</v>
      </c>
      <c r="F15" s="136">
        <f>สังคม!BI102</f>
        <v>0</v>
      </c>
      <c r="G15" s="136">
        <f>อังกฤษ!BS102</f>
        <v>0</v>
      </c>
      <c r="H15" s="137">
        <f t="shared" si="0"/>
        <v>0</v>
      </c>
      <c r="I15" s="38">
        <f t="shared" si="1"/>
        <v>3</v>
      </c>
    </row>
    <row r="16" spans="1:9">
      <c r="A16" s="134">
        <f>ภาษาไทย!A103</f>
        <v>8</v>
      </c>
      <c r="B16" s="135" t="str">
        <f>ภาษาไทย!B103</f>
        <v>เด็กหญิงอรปรียา  แพทย์รังสี</v>
      </c>
      <c r="C16" s="136">
        <f>ภาษาไทย!CB103</f>
        <v>0</v>
      </c>
      <c r="D16" s="136">
        <f>คณิต!CC103</f>
        <v>0</v>
      </c>
      <c r="E16" s="136">
        <f>วิทย์!CE103</f>
        <v>0</v>
      </c>
      <c r="F16" s="136">
        <f>สังคม!BI103</f>
        <v>0</v>
      </c>
      <c r="G16" s="136">
        <f>อังกฤษ!BS103</f>
        <v>0</v>
      </c>
      <c r="H16" s="137">
        <f t="shared" si="0"/>
        <v>0</v>
      </c>
      <c r="I16" s="38">
        <f t="shared" si="1"/>
        <v>3</v>
      </c>
    </row>
    <row r="17" spans="1:11">
      <c r="A17" s="134">
        <f>ภาษาไทย!A104</f>
        <v>9</v>
      </c>
      <c r="B17" s="135" t="str">
        <f>ภาษาไทย!B104</f>
        <v>เด็กหญิงจันทร์จิรา     เตือประโคน</v>
      </c>
      <c r="C17" s="136">
        <f>ภาษาไทย!CB104</f>
        <v>0</v>
      </c>
      <c r="D17" s="136">
        <f>คณิต!CC104</f>
        <v>0</v>
      </c>
      <c r="E17" s="136">
        <f>วิทย์!CE104</f>
        <v>0</v>
      </c>
      <c r="F17" s="136">
        <f>สังคม!BI104</f>
        <v>0</v>
      </c>
      <c r="G17" s="136">
        <f>อังกฤษ!BS104</f>
        <v>0</v>
      </c>
      <c r="H17" s="137">
        <f t="shared" si="0"/>
        <v>0</v>
      </c>
      <c r="I17" s="38">
        <f t="shared" si="1"/>
        <v>3</v>
      </c>
    </row>
    <row r="18" spans="1:11">
      <c r="A18" s="134">
        <f>ภาษาไทย!A105</f>
        <v>10</v>
      </c>
      <c r="B18" s="135" t="str">
        <f>ภาษาไทย!B105</f>
        <v>เด็กหญิงอริสา    ศรีสด</v>
      </c>
      <c r="C18" s="136">
        <f>ภาษาไทย!CB105</f>
        <v>0</v>
      </c>
      <c r="D18" s="136">
        <f>คณิต!CC105</f>
        <v>0</v>
      </c>
      <c r="E18" s="136">
        <f>วิทย์!CE105</f>
        <v>0</v>
      </c>
      <c r="F18" s="136">
        <f>สังคม!BI105</f>
        <v>0</v>
      </c>
      <c r="G18" s="136">
        <f>อังกฤษ!BS105</f>
        <v>0</v>
      </c>
      <c r="H18" s="137">
        <f t="shared" si="0"/>
        <v>0</v>
      </c>
      <c r="I18" s="38">
        <f t="shared" si="1"/>
        <v>3</v>
      </c>
    </row>
    <row r="19" spans="1:11">
      <c r="A19" s="134">
        <f>ภาษาไทย!A106</f>
        <v>11</v>
      </c>
      <c r="B19" s="135" t="str">
        <f>ภาษาไทย!B106</f>
        <v>เด็กหญิงสุวรรวิสา   ราชกระโทก</v>
      </c>
      <c r="C19" s="136">
        <f>ภาษาไทย!CB106</f>
        <v>0</v>
      </c>
      <c r="D19" s="136">
        <f>คณิต!CC106</f>
        <v>0</v>
      </c>
      <c r="E19" s="136">
        <f>วิทย์!CE106</f>
        <v>0</v>
      </c>
      <c r="F19" s="136">
        <f>สังคม!BI106</f>
        <v>0</v>
      </c>
      <c r="G19" s="136">
        <f>อังกฤษ!BS106</f>
        <v>0</v>
      </c>
      <c r="H19" s="137">
        <f t="shared" si="0"/>
        <v>0</v>
      </c>
      <c r="I19" s="38">
        <f t="shared" si="1"/>
        <v>3</v>
      </c>
    </row>
    <row r="20" spans="1:11">
      <c r="A20" s="134">
        <f>ภาษาไทย!A107</f>
        <v>12</v>
      </c>
      <c r="B20" s="135" t="str">
        <f>ภาษาไทย!B107</f>
        <v xml:space="preserve">  </v>
      </c>
      <c r="C20" s="136">
        <f>ภาษาไทย!CB107</f>
        <v>0</v>
      </c>
      <c r="D20" s="136">
        <f>คณิต!CC107</f>
        <v>0</v>
      </c>
      <c r="E20" s="136">
        <f>วิทย์!CE107</f>
        <v>0</v>
      </c>
      <c r="F20" s="136">
        <f>สังคม!BI107</f>
        <v>0</v>
      </c>
      <c r="G20" s="136">
        <f>อังกฤษ!BS107</f>
        <v>0</v>
      </c>
      <c r="H20" s="137">
        <f t="shared" si="0"/>
        <v>0</v>
      </c>
      <c r="I20" s="38">
        <f t="shared" si="1"/>
        <v>3</v>
      </c>
    </row>
    <row r="21" spans="1:11" s="81" customFormat="1">
      <c r="A21" s="134">
        <f>ภาษาไทย!A108</f>
        <v>13</v>
      </c>
      <c r="B21" s="135" t="str">
        <f>ภาษาไทย!B108</f>
        <v xml:space="preserve">  </v>
      </c>
      <c r="C21" s="136">
        <f>ภาษาไทย!CB108</f>
        <v>0</v>
      </c>
      <c r="D21" s="136">
        <f>คณิต!CC108</f>
        <v>0</v>
      </c>
      <c r="E21" s="136">
        <f>วิทย์!CE108</f>
        <v>0</v>
      </c>
      <c r="F21" s="136">
        <f>สังคม!BI108</f>
        <v>0</v>
      </c>
      <c r="G21" s="136">
        <f>อังกฤษ!BS108</f>
        <v>0</v>
      </c>
      <c r="H21" s="137">
        <f t="shared" si="0"/>
        <v>0</v>
      </c>
      <c r="I21" s="38">
        <f t="shared" si="1"/>
        <v>3</v>
      </c>
      <c r="J21" s="80"/>
      <c r="K21" s="80"/>
    </row>
    <row r="22" spans="1:11" s="81" customFormat="1">
      <c r="A22" s="134">
        <f>ภาษาไทย!A109</f>
        <v>14</v>
      </c>
      <c r="B22" s="135" t="str">
        <f>ภาษาไทย!B109</f>
        <v xml:space="preserve">  </v>
      </c>
      <c r="C22" s="136">
        <f>ภาษาไทย!CB109</f>
        <v>0</v>
      </c>
      <c r="D22" s="136">
        <f>คณิต!CC109</f>
        <v>0</v>
      </c>
      <c r="E22" s="136">
        <f>วิทย์!CE109</f>
        <v>0</v>
      </c>
      <c r="F22" s="136">
        <f>สังคม!BI109</f>
        <v>0</v>
      </c>
      <c r="G22" s="136">
        <f>อังกฤษ!BS109</f>
        <v>0</v>
      </c>
      <c r="H22" s="137">
        <f t="shared" si="0"/>
        <v>0</v>
      </c>
      <c r="I22" s="38">
        <f t="shared" si="1"/>
        <v>3</v>
      </c>
      <c r="J22" s="80"/>
      <c r="K22" s="80"/>
    </row>
    <row r="23" spans="1:11" s="81" customFormat="1">
      <c r="A23" s="134">
        <f>ภาษาไทย!A110</f>
        <v>15</v>
      </c>
      <c r="B23" s="135" t="str">
        <f>ภาษาไทย!B110</f>
        <v xml:space="preserve">  </v>
      </c>
      <c r="C23" s="136">
        <f>ภาษาไทย!CB110</f>
        <v>0</v>
      </c>
      <c r="D23" s="136">
        <f>คณิต!CC110</f>
        <v>0</v>
      </c>
      <c r="E23" s="136">
        <f>วิทย์!CE110</f>
        <v>0</v>
      </c>
      <c r="F23" s="136">
        <f>สังคม!BI110</f>
        <v>0</v>
      </c>
      <c r="G23" s="136">
        <f>อังกฤษ!BS110</f>
        <v>0</v>
      </c>
      <c r="H23" s="137">
        <f t="shared" si="0"/>
        <v>0</v>
      </c>
      <c r="I23" s="38">
        <f t="shared" si="1"/>
        <v>3</v>
      </c>
      <c r="J23" s="80"/>
      <c r="K23" s="80"/>
    </row>
    <row r="24" spans="1:11" s="81" customFormat="1">
      <c r="A24" s="134">
        <f>ภาษาไทย!A111</f>
        <v>16</v>
      </c>
      <c r="B24" s="135" t="str">
        <f>ภาษาไทย!B111</f>
        <v xml:space="preserve">  </v>
      </c>
      <c r="C24" s="136">
        <f>ภาษาไทย!CB111</f>
        <v>0</v>
      </c>
      <c r="D24" s="136">
        <f>คณิต!CC111</f>
        <v>0</v>
      </c>
      <c r="E24" s="136">
        <f>วิทย์!CE111</f>
        <v>0</v>
      </c>
      <c r="F24" s="136">
        <f>สังคม!BI111</f>
        <v>0</v>
      </c>
      <c r="G24" s="136">
        <f>อังกฤษ!BS111</f>
        <v>0</v>
      </c>
      <c r="H24" s="137">
        <f t="shared" si="0"/>
        <v>0</v>
      </c>
      <c r="I24" s="38">
        <f t="shared" si="1"/>
        <v>3</v>
      </c>
      <c r="J24" s="80"/>
      <c r="K24" s="80"/>
    </row>
    <row r="25" spans="1:11" s="81" customFormat="1">
      <c r="A25" s="134">
        <f>ภาษาไทย!A112</f>
        <v>17</v>
      </c>
      <c r="B25" s="135" t="str">
        <f>ภาษาไทย!B112</f>
        <v xml:space="preserve">  </v>
      </c>
      <c r="C25" s="136">
        <f>ภาษาไทย!CB112</f>
        <v>0</v>
      </c>
      <c r="D25" s="136">
        <f>คณิต!CC112</f>
        <v>0</v>
      </c>
      <c r="E25" s="136">
        <f>วิทย์!CE112</f>
        <v>0</v>
      </c>
      <c r="F25" s="136">
        <f>สังคม!BI112</f>
        <v>0</v>
      </c>
      <c r="G25" s="136">
        <f>อังกฤษ!BS112</f>
        <v>0</v>
      </c>
      <c r="H25" s="137">
        <f t="shared" si="0"/>
        <v>0</v>
      </c>
      <c r="I25" s="38">
        <f t="shared" si="1"/>
        <v>3</v>
      </c>
      <c r="J25" s="80"/>
      <c r="K25" s="80"/>
    </row>
    <row r="26" spans="1:11" s="81" customFormat="1">
      <c r="A26" s="134">
        <f>ภาษาไทย!A113</f>
        <v>18</v>
      </c>
      <c r="B26" s="135" t="str">
        <f>ภาษาไทย!B113</f>
        <v xml:space="preserve">  </v>
      </c>
      <c r="C26" s="136">
        <f>ภาษาไทย!CB113</f>
        <v>0</v>
      </c>
      <c r="D26" s="136">
        <f>คณิต!CC113</f>
        <v>0</v>
      </c>
      <c r="E26" s="136">
        <f>วิทย์!CE113</f>
        <v>0</v>
      </c>
      <c r="F26" s="136">
        <f>สังคม!BI113</f>
        <v>0</v>
      </c>
      <c r="G26" s="136">
        <f>อังกฤษ!BS113</f>
        <v>0</v>
      </c>
      <c r="H26" s="137">
        <f t="shared" si="0"/>
        <v>0</v>
      </c>
      <c r="I26" s="38">
        <f t="shared" si="1"/>
        <v>3</v>
      </c>
      <c r="J26" s="80"/>
      <c r="K26" s="80"/>
    </row>
    <row r="27" spans="1:11" s="81" customFormat="1">
      <c r="A27" s="134">
        <f>ภาษาไทย!A114</f>
        <v>19</v>
      </c>
      <c r="B27" s="135" t="str">
        <f>ภาษาไทย!B114</f>
        <v xml:space="preserve">  </v>
      </c>
      <c r="C27" s="136">
        <f>ภาษาไทย!CB114</f>
        <v>0</v>
      </c>
      <c r="D27" s="136">
        <f>คณิต!CC114</f>
        <v>0</v>
      </c>
      <c r="E27" s="136">
        <f>วิทย์!CE114</f>
        <v>0</v>
      </c>
      <c r="F27" s="136">
        <f>สังคม!BI114</f>
        <v>0</v>
      </c>
      <c r="G27" s="136">
        <f>อังกฤษ!BS114</f>
        <v>0</v>
      </c>
      <c r="H27" s="137">
        <f t="shared" si="0"/>
        <v>0</v>
      </c>
      <c r="I27" s="38">
        <f t="shared" si="1"/>
        <v>3</v>
      </c>
      <c r="J27" s="80"/>
      <c r="K27" s="80"/>
    </row>
    <row r="28" spans="1:11" s="81" customFormat="1">
      <c r="A28" s="134">
        <f>ภาษาไทย!A115</f>
        <v>20</v>
      </c>
      <c r="B28" s="135" t="str">
        <f>ภาษาไทย!B115</f>
        <v xml:space="preserve">  </v>
      </c>
      <c r="C28" s="136">
        <f>ภาษาไทย!CB115</f>
        <v>0</v>
      </c>
      <c r="D28" s="136">
        <f>คณิต!CC115</f>
        <v>0</v>
      </c>
      <c r="E28" s="136">
        <f>วิทย์!CE115</f>
        <v>0</v>
      </c>
      <c r="F28" s="136">
        <f>สังคม!BI115</f>
        <v>0</v>
      </c>
      <c r="G28" s="136">
        <f>อังกฤษ!BS115</f>
        <v>0</v>
      </c>
      <c r="H28" s="137">
        <f t="shared" si="0"/>
        <v>0</v>
      </c>
      <c r="I28" s="38">
        <f t="shared" si="1"/>
        <v>3</v>
      </c>
      <c r="J28" s="80"/>
      <c r="K28" s="80"/>
    </row>
    <row r="29" spans="1:11" s="81" customFormat="1">
      <c r="A29" s="134">
        <f>ภาษาไทย!A116</f>
        <v>21</v>
      </c>
      <c r="B29" s="135" t="str">
        <f>ภาษาไทย!B116</f>
        <v xml:space="preserve">  </v>
      </c>
      <c r="C29" s="136">
        <f>ภาษาไทย!CB116</f>
        <v>0</v>
      </c>
      <c r="D29" s="136">
        <f>คณิต!CC116</f>
        <v>0</v>
      </c>
      <c r="E29" s="136">
        <f>วิทย์!CE116</f>
        <v>0</v>
      </c>
      <c r="F29" s="136">
        <f>สังคม!BI116</f>
        <v>0</v>
      </c>
      <c r="G29" s="136">
        <f>อังกฤษ!BS116</f>
        <v>0</v>
      </c>
      <c r="H29" s="137">
        <f t="shared" si="0"/>
        <v>0</v>
      </c>
      <c r="I29" s="38">
        <f t="shared" si="1"/>
        <v>3</v>
      </c>
      <c r="J29" s="80"/>
      <c r="K29" s="80"/>
    </row>
    <row r="30" spans="1:11" s="81" customFormat="1">
      <c r="A30" s="134">
        <f>ภาษาไทย!A117</f>
        <v>22</v>
      </c>
      <c r="B30" s="135" t="str">
        <f>ภาษาไทย!B117</f>
        <v xml:space="preserve">  </v>
      </c>
      <c r="C30" s="136">
        <f>ภาษาไทย!CB117</f>
        <v>0</v>
      </c>
      <c r="D30" s="136">
        <f>คณิต!CC117</f>
        <v>0</v>
      </c>
      <c r="E30" s="136">
        <f>วิทย์!CE117</f>
        <v>0</v>
      </c>
      <c r="F30" s="136">
        <f>สังคม!BI117</f>
        <v>0</v>
      </c>
      <c r="G30" s="136">
        <f>อังกฤษ!BS117</f>
        <v>0</v>
      </c>
      <c r="H30" s="137">
        <f t="shared" si="0"/>
        <v>0</v>
      </c>
      <c r="I30" s="38">
        <f t="shared" si="1"/>
        <v>3</v>
      </c>
      <c r="J30" s="80"/>
      <c r="K30" s="80"/>
    </row>
    <row r="31" spans="1:11" s="81" customFormat="1">
      <c r="A31" s="134">
        <f>ภาษาไทย!A118</f>
        <v>23</v>
      </c>
      <c r="B31" s="135" t="str">
        <f>ภาษาไทย!B118</f>
        <v xml:space="preserve">  </v>
      </c>
      <c r="C31" s="136">
        <f>ภาษาไทย!CB118</f>
        <v>0</v>
      </c>
      <c r="D31" s="136">
        <f>คณิต!CC118</f>
        <v>0</v>
      </c>
      <c r="E31" s="136">
        <f>วิทย์!CE118</f>
        <v>0</v>
      </c>
      <c r="F31" s="136">
        <f>สังคม!BI118</f>
        <v>0</v>
      </c>
      <c r="G31" s="136">
        <f>อังกฤษ!BS118</f>
        <v>0</v>
      </c>
      <c r="H31" s="137">
        <f t="shared" si="0"/>
        <v>0</v>
      </c>
      <c r="I31" s="38">
        <f t="shared" si="1"/>
        <v>3</v>
      </c>
      <c r="J31" s="80"/>
      <c r="K31" s="80"/>
    </row>
    <row r="32" spans="1:11" s="81" customFormat="1">
      <c r="A32" s="134">
        <f>ภาษาไทย!A119</f>
        <v>24</v>
      </c>
      <c r="B32" s="135" t="str">
        <f>ภาษาไทย!B119</f>
        <v xml:space="preserve">  </v>
      </c>
      <c r="C32" s="136">
        <f>ภาษาไทย!CB119</f>
        <v>0</v>
      </c>
      <c r="D32" s="136">
        <f>คณิต!CC119</f>
        <v>0</v>
      </c>
      <c r="E32" s="136">
        <f>วิทย์!CE119</f>
        <v>0</v>
      </c>
      <c r="F32" s="136">
        <f>สังคม!BI119</f>
        <v>0</v>
      </c>
      <c r="G32" s="136">
        <f>อังกฤษ!BS119</f>
        <v>0</v>
      </c>
      <c r="H32" s="137">
        <f t="shared" si="0"/>
        <v>0</v>
      </c>
      <c r="I32" s="38">
        <f t="shared" si="1"/>
        <v>3</v>
      </c>
      <c r="J32" s="80"/>
      <c r="K32" s="80"/>
    </row>
    <row r="33" spans="1:11" s="81" customFormat="1">
      <c r="A33" s="134">
        <f>ภาษาไทย!A120</f>
        <v>25</v>
      </c>
      <c r="B33" s="135" t="str">
        <f>ภาษาไทย!B120</f>
        <v xml:space="preserve">  </v>
      </c>
      <c r="C33" s="136">
        <f>ภาษาไทย!CB120</f>
        <v>0</v>
      </c>
      <c r="D33" s="136">
        <f>คณิต!CC120</f>
        <v>0</v>
      </c>
      <c r="E33" s="136">
        <f>วิทย์!CE120</f>
        <v>0</v>
      </c>
      <c r="F33" s="136">
        <f>สังคม!BI120</f>
        <v>0</v>
      </c>
      <c r="G33" s="136">
        <f>อังกฤษ!BS120</f>
        <v>0</v>
      </c>
      <c r="H33" s="137">
        <f t="shared" si="0"/>
        <v>0</v>
      </c>
      <c r="I33" s="38">
        <f t="shared" si="1"/>
        <v>3</v>
      </c>
      <c r="J33" s="80"/>
      <c r="K33" s="80"/>
    </row>
    <row r="34" spans="1:11" s="81" customFormat="1">
      <c r="A34" s="134">
        <f>ภาษาไทย!A121</f>
        <v>26</v>
      </c>
      <c r="B34" s="135" t="str">
        <f>ภาษาไทย!B121</f>
        <v xml:space="preserve">  </v>
      </c>
      <c r="C34" s="136">
        <f>ภาษาไทย!CB121</f>
        <v>0</v>
      </c>
      <c r="D34" s="136">
        <f>คณิต!CC121</f>
        <v>0</v>
      </c>
      <c r="E34" s="136">
        <f>วิทย์!CE121</f>
        <v>0</v>
      </c>
      <c r="F34" s="136">
        <f>สังคม!BI121</f>
        <v>0</v>
      </c>
      <c r="G34" s="136">
        <f>อังกฤษ!BS121</f>
        <v>0</v>
      </c>
      <c r="H34" s="137">
        <f t="shared" si="0"/>
        <v>0</v>
      </c>
      <c r="I34" s="38">
        <f t="shared" si="1"/>
        <v>3</v>
      </c>
      <c r="J34" s="80"/>
      <c r="K34" s="80"/>
    </row>
    <row r="35" spans="1:11" s="81" customFormat="1">
      <c r="A35" s="134">
        <f>ภาษาไทย!A122</f>
        <v>27</v>
      </c>
      <c r="B35" s="135" t="str">
        <f>ภาษาไทย!B122</f>
        <v xml:space="preserve">  </v>
      </c>
      <c r="C35" s="136">
        <f>ภาษาไทย!CB122</f>
        <v>0</v>
      </c>
      <c r="D35" s="136">
        <f>คณิต!CC122</f>
        <v>0</v>
      </c>
      <c r="E35" s="136">
        <f>วิทย์!CE122</f>
        <v>0</v>
      </c>
      <c r="F35" s="136">
        <f>สังคม!BI122</f>
        <v>0</v>
      </c>
      <c r="G35" s="136">
        <f>อังกฤษ!BS122</f>
        <v>0</v>
      </c>
      <c r="H35" s="137">
        <f t="shared" si="0"/>
        <v>0</v>
      </c>
      <c r="I35" s="38">
        <f t="shared" si="1"/>
        <v>3</v>
      </c>
      <c r="J35" s="80"/>
      <c r="K35" s="80"/>
    </row>
    <row r="36" spans="1:11" s="81" customFormat="1">
      <c r="A36" s="134">
        <f>ภาษาไทย!A123</f>
        <v>28</v>
      </c>
      <c r="B36" s="135" t="str">
        <f>ภาษาไทย!B123</f>
        <v xml:space="preserve">  </v>
      </c>
      <c r="C36" s="136">
        <f>ภาษาไทย!CB123</f>
        <v>0</v>
      </c>
      <c r="D36" s="136">
        <f>คณิต!CC123</f>
        <v>0</v>
      </c>
      <c r="E36" s="136">
        <f>วิทย์!CE123</f>
        <v>0</v>
      </c>
      <c r="F36" s="136">
        <f>สังคม!BI123</f>
        <v>0</v>
      </c>
      <c r="G36" s="136">
        <f>อังกฤษ!BS123</f>
        <v>0</v>
      </c>
      <c r="H36" s="137">
        <f t="shared" si="0"/>
        <v>0</v>
      </c>
      <c r="I36" s="38">
        <f t="shared" si="1"/>
        <v>3</v>
      </c>
      <c r="J36" s="80"/>
      <c r="K36" s="80"/>
    </row>
    <row r="37" spans="1:11" s="81" customFormat="1">
      <c r="A37" s="134">
        <f>ภาษาไทย!A124</f>
        <v>29</v>
      </c>
      <c r="B37" s="135" t="str">
        <f>ภาษาไทย!B124</f>
        <v xml:space="preserve">  </v>
      </c>
      <c r="C37" s="136">
        <f>ภาษาไทย!CB124</f>
        <v>0</v>
      </c>
      <c r="D37" s="136">
        <f>คณิต!CC124</f>
        <v>0</v>
      </c>
      <c r="E37" s="136">
        <f>วิทย์!CE124</f>
        <v>0</v>
      </c>
      <c r="F37" s="136">
        <f>สังคม!BI124</f>
        <v>0</v>
      </c>
      <c r="G37" s="136">
        <f>อังกฤษ!BS124</f>
        <v>0</v>
      </c>
      <c r="H37" s="137">
        <f t="shared" si="0"/>
        <v>0</v>
      </c>
      <c r="I37" s="38">
        <f t="shared" si="1"/>
        <v>3</v>
      </c>
      <c r="J37" s="80"/>
      <c r="K37" s="80"/>
    </row>
    <row r="38" spans="1:11" s="81" customFormat="1">
      <c r="A38" s="134">
        <f>ภาษาไทย!A125</f>
        <v>30</v>
      </c>
      <c r="B38" s="135" t="str">
        <f>ภาษาไทย!B125</f>
        <v xml:space="preserve">  </v>
      </c>
      <c r="C38" s="136">
        <f>ภาษาไทย!CB125</f>
        <v>0</v>
      </c>
      <c r="D38" s="136">
        <f>คณิต!CC125</f>
        <v>0</v>
      </c>
      <c r="E38" s="136">
        <f>วิทย์!CE125</f>
        <v>0</v>
      </c>
      <c r="F38" s="136">
        <f>สังคม!BI125</f>
        <v>0</v>
      </c>
      <c r="G38" s="136">
        <f>อังกฤษ!BS125</f>
        <v>0</v>
      </c>
      <c r="H38" s="137">
        <f t="shared" si="0"/>
        <v>0</v>
      </c>
      <c r="I38" s="38">
        <f t="shared" si="1"/>
        <v>3</v>
      </c>
      <c r="J38" s="80"/>
      <c r="K38" s="80"/>
    </row>
    <row r="39" spans="1:11" s="81" customFormat="1">
      <c r="A39" s="134">
        <f>ภาษาไทย!A126</f>
        <v>31</v>
      </c>
      <c r="B39" s="135" t="str">
        <f>ภาษาไทย!B126</f>
        <v xml:space="preserve">  </v>
      </c>
      <c r="C39" s="136">
        <f>ภาษาไทย!CB126</f>
        <v>0</v>
      </c>
      <c r="D39" s="136">
        <f>คณิต!CC126</f>
        <v>0</v>
      </c>
      <c r="E39" s="136">
        <f>วิทย์!CE126</f>
        <v>0</v>
      </c>
      <c r="F39" s="136">
        <f>สังคม!BI126</f>
        <v>0</v>
      </c>
      <c r="G39" s="136">
        <f>อังกฤษ!BS126</f>
        <v>0</v>
      </c>
      <c r="H39" s="137">
        <f t="shared" si="0"/>
        <v>0</v>
      </c>
      <c r="I39" s="38">
        <f t="shared" si="1"/>
        <v>3</v>
      </c>
      <c r="J39" s="80"/>
      <c r="K39" s="80"/>
    </row>
    <row r="40" spans="1:11" s="81" customFormat="1">
      <c r="A40" s="134">
        <f>ภาษาไทย!A127</f>
        <v>32</v>
      </c>
      <c r="B40" s="135" t="str">
        <f>ภาษาไทย!B127</f>
        <v xml:space="preserve">  </v>
      </c>
      <c r="C40" s="136">
        <f>ภาษาไทย!CB127</f>
        <v>0</v>
      </c>
      <c r="D40" s="136">
        <f>คณิต!CC127</f>
        <v>0</v>
      </c>
      <c r="E40" s="136">
        <f>วิทย์!CE127</f>
        <v>0</v>
      </c>
      <c r="F40" s="136">
        <f>สังคม!BI127</f>
        <v>0</v>
      </c>
      <c r="G40" s="136">
        <f>อังกฤษ!BS127</f>
        <v>0</v>
      </c>
      <c r="H40" s="137">
        <f t="shared" si="0"/>
        <v>0</v>
      </c>
      <c r="I40" s="38">
        <f t="shared" si="1"/>
        <v>3</v>
      </c>
      <c r="J40" s="80"/>
      <c r="K40" s="80"/>
    </row>
    <row r="41" spans="1:11" s="81" customFormat="1">
      <c r="A41" s="134">
        <f>ภาษาไทย!A128</f>
        <v>33</v>
      </c>
      <c r="B41" s="135" t="str">
        <f>ภาษาไทย!B128</f>
        <v xml:space="preserve">  </v>
      </c>
      <c r="C41" s="136">
        <f>ภาษาไทย!CB128</f>
        <v>0</v>
      </c>
      <c r="D41" s="136">
        <f>คณิต!CC128</f>
        <v>0</v>
      </c>
      <c r="E41" s="136">
        <f>วิทย์!CE128</f>
        <v>0</v>
      </c>
      <c r="F41" s="136">
        <f>สังคม!BI128</f>
        <v>0</v>
      </c>
      <c r="G41" s="136">
        <f>อังกฤษ!BS128</f>
        <v>0</v>
      </c>
      <c r="H41" s="137">
        <f t="shared" si="0"/>
        <v>0</v>
      </c>
      <c r="I41" s="38">
        <f t="shared" si="1"/>
        <v>3</v>
      </c>
      <c r="J41" s="80"/>
      <c r="K41" s="80"/>
    </row>
    <row r="42" spans="1:11" s="81" customFormat="1">
      <c r="A42" s="134">
        <f>ภาษาไทย!A129</f>
        <v>34</v>
      </c>
      <c r="B42" s="135" t="str">
        <f>ภาษาไทย!B129</f>
        <v xml:space="preserve">  </v>
      </c>
      <c r="C42" s="136">
        <f>ภาษาไทย!CB129</f>
        <v>0</v>
      </c>
      <c r="D42" s="136">
        <f>คณิต!CC129</f>
        <v>0</v>
      </c>
      <c r="E42" s="136">
        <f>วิทย์!CE129</f>
        <v>0</v>
      </c>
      <c r="F42" s="136">
        <f>สังคม!BI129</f>
        <v>0</v>
      </c>
      <c r="G42" s="136">
        <f>อังกฤษ!BS129</f>
        <v>0</v>
      </c>
      <c r="H42" s="137">
        <f t="shared" si="0"/>
        <v>0</v>
      </c>
      <c r="I42" s="38">
        <f t="shared" si="1"/>
        <v>3</v>
      </c>
      <c r="J42" s="80"/>
      <c r="K42" s="80"/>
    </row>
    <row r="43" spans="1:11" s="81" customFormat="1">
      <c r="A43" s="134">
        <f>ภาษาไทย!A130</f>
        <v>35</v>
      </c>
      <c r="B43" s="135" t="str">
        <f>ภาษาไทย!B130</f>
        <v xml:space="preserve">  </v>
      </c>
      <c r="C43" s="136">
        <f>ภาษาไทย!CB130</f>
        <v>0</v>
      </c>
      <c r="D43" s="136">
        <f>คณิต!CC130</f>
        <v>0</v>
      </c>
      <c r="E43" s="136">
        <f>วิทย์!CE130</f>
        <v>0</v>
      </c>
      <c r="F43" s="136">
        <f>สังคม!BI130</f>
        <v>0</v>
      </c>
      <c r="G43" s="136">
        <f>อังกฤษ!BS130</f>
        <v>0</v>
      </c>
      <c r="H43" s="137">
        <f t="shared" si="0"/>
        <v>0</v>
      </c>
      <c r="I43" s="38">
        <f t="shared" si="1"/>
        <v>3</v>
      </c>
      <c r="J43" s="80"/>
      <c r="K43" s="80"/>
    </row>
    <row r="44" spans="1:11" s="81" customFormat="1">
      <c r="A44" s="134">
        <f>ภาษาไทย!A131</f>
        <v>36</v>
      </c>
      <c r="B44" s="135" t="str">
        <f>ภาษาไทย!B131</f>
        <v xml:space="preserve">  </v>
      </c>
      <c r="C44" s="136">
        <f>ภาษาไทย!CB131</f>
        <v>0</v>
      </c>
      <c r="D44" s="136">
        <f>คณิต!CC131</f>
        <v>0</v>
      </c>
      <c r="E44" s="136">
        <f>วิทย์!CE131</f>
        <v>0</v>
      </c>
      <c r="F44" s="136">
        <f>สังคม!BI131</f>
        <v>0</v>
      </c>
      <c r="G44" s="136">
        <f>อังกฤษ!BS131</f>
        <v>0</v>
      </c>
      <c r="H44" s="137">
        <f t="shared" si="0"/>
        <v>0</v>
      </c>
      <c r="I44" s="38">
        <f t="shared" si="1"/>
        <v>3</v>
      </c>
      <c r="J44" s="80"/>
      <c r="K44" s="80"/>
    </row>
    <row r="45" spans="1:11" s="81" customFormat="1">
      <c r="A45" s="134">
        <f>ภาษาไทย!A132</f>
        <v>37</v>
      </c>
      <c r="B45" s="135" t="str">
        <f>ภาษาไทย!B132</f>
        <v xml:space="preserve">  </v>
      </c>
      <c r="C45" s="136">
        <f>ภาษาไทย!CB132</f>
        <v>0</v>
      </c>
      <c r="D45" s="136">
        <f>คณิต!CC132</f>
        <v>0</v>
      </c>
      <c r="E45" s="136">
        <f>วิทย์!CE132</f>
        <v>0</v>
      </c>
      <c r="F45" s="136">
        <f>สังคม!BI132</f>
        <v>0</v>
      </c>
      <c r="G45" s="136">
        <f>อังกฤษ!BS132</f>
        <v>0</v>
      </c>
      <c r="H45" s="137">
        <f t="shared" si="0"/>
        <v>0</v>
      </c>
      <c r="I45" s="38">
        <f t="shared" si="1"/>
        <v>3</v>
      </c>
      <c r="J45" s="80"/>
      <c r="K45" s="80"/>
    </row>
    <row r="46" spans="1:11" s="81" customFormat="1">
      <c r="A46" s="134">
        <f>ภาษาไทย!A133</f>
        <v>38</v>
      </c>
      <c r="B46" s="135" t="str">
        <f>ภาษาไทย!B133</f>
        <v xml:space="preserve">  </v>
      </c>
      <c r="C46" s="136">
        <f>ภาษาไทย!CB133</f>
        <v>0</v>
      </c>
      <c r="D46" s="136">
        <f>คณิต!CC133</f>
        <v>0</v>
      </c>
      <c r="E46" s="136">
        <f>วิทย์!CE133</f>
        <v>0</v>
      </c>
      <c r="F46" s="136">
        <f>สังคม!BI133</f>
        <v>0</v>
      </c>
      <c r="G46" s="136">
        <f>อังกฤษ!BS133</f>
        <v>0</v>
      </c>
      <c r="H46" s="137">
        <f t="shared" si="0"/>
        <v>0</v>
      </c>
      <c r="I46" s="38">
        <f t="shared" si="1"/>
        <v>3</v>
      </c>
      <c r="J46" s="80"/>
      <c r="K46" s="80"/>
    </row>
    <row r="47" spans="1:11" s="81" customFormat="1">
      <c r="A47" s="134">
        <f>ภาษาไทย!A134</f>
        <v>39</v>
      </c>
      <c r="B47" s="135" t="str">
        <f>ภาษาไทย!B134</f>
        <v xml:space="preserve">  </v>
      </c>
      <c r="C47" s="136">
        <f>ภาษาไทย!CB134</f>
        <v>0</v>
      </c>
      <c r="D47" s="136">
        <f>คณิต!CC134</f>
        <v>0</v>
      </c>
      <c r="E47" s="136">
        <f>วิทย์!CE134</f>
        <v>0</v>
      </c>
      <c r="F47" s="136">
        <f>สังคม!BI134</f>
        <v>0</v>
      </c>
      <c r="G47" s="136">
        <f>อังกฤษ!BS134</f>
        <v>0</v>
      </c>
      <c r="H47" s="137">
        <f t="shared" si="0"/>
        <v>0</v>
      </c>
      <c r="I47" s="38">
        <f t="shared" si="1"/>
        <v>3</v>
      </c>
      <c r="J47" s="80"/>
      <c r="K47" s="80"/>
    </row>
    <row r="48" spans="1:11" s="81" customFormat="1">
      <c r="A48" s="134">
        <f>ภาษาไทย!A135</f>
        <v>40</v>
      </c>
      <c r="B48" s="135" t="str">
        <f>ภาษาไทย!B135</f>
        <v xml:space="preserve">  </v>
      </c>
      <c r="C48" s="136">
        <f>ภาษาไทย!CB135</f>
        <v>0</v>
      </c>
      <c r="D48" s="136">
        <f>คณิต!CC135</f>
        <v>0</v>
      </c>
      <c r="E48" s="136">
        <f>วิทย์!CE135</f>
        <v>0</v>
      </c>
      <c r="F48" s="136">
        <f>สังคม!BI135</f>
        <v>0</v>
      </c>
      <c r="G48" s="136">
        <f>อังกฤษ!BS135</f>
        <v>0</v>
      </c>
      <c r="H48" s="137">
        <f t="shared" si="0"/>
        <v>0</v>
      </c>
      <c r="I48" s="38">
        <f t="shared" si="1"/>
        <v>3</v>
      </c>
      <c r="J48" s="80"/>
      <c r="K48" s="80"/>
    </row>
    <row r="49" spans="1:11" s="81" customFormat="1">
      <c r="A49" s="134">
        <f>ภาษาไทย!A136</f>
        <v>41</v>
      </c>
      <c r="B49" s="135" t="str">
        <f>ภาษาไทย!B136</f>
        <v xml:space="preserve">  </v>
      </c>
      <c r="C49" s="136">
        <f>ภาษาไทย!CB136</f>
        <v>0</v>
      </c>
      <c r="D49" s="136">
        <f>คณิต!CC136</f>
        <v>0</v>
      </c>
      <c r="E49" s="136">
        <f>วิทย์!CE136</f>
        <v>0</v>
      </c>
      <c r="F49" s="136">
        <f>สังคม!BI136</f>
        <v>0</v>
      </c>
      <c r="G49" s="136">
        <f>อังกฤษ!BS136</f>
        <v>0</v>
      </c>
      <c r="H49" s="137">
        <f t="shared" si="0"/>
        <v>0</v>
      </c>
      <c r="I49" s="38">
        <f t="shared" si="1"/>
        <v>3</v>
      </c>
      <c r="J49" s="80"/>
      <c r="K49" s="80"/>
    </row>
    <row r="50" spans="1:11" s="81" customFormat="1">
      <c r="A50" s="134">
        <f>ภาษาไทย!A137</f>
        <v>42</v>
      </c>
      <c r="B50" s="135" t="str">
        <f>ภาษาไทย!B137</f>
        <v xml:space="preserve">  </v>
      </c>
      <c r="C50" s="136">
        <f>ภาษาไทย!CB137</f>
        <v>0</v>
      </c>
      <c r="D50" s="136">
        <f>คณิต!CC137</f>
        <v>0</v>
      </c>
      <c r="E50" s="136">
        <f>วิทย์!CE137</f>
        <v>0</v>
      </c>
      <c r="F50" s="136">
        <f>สังคม!BI137</f>
        <v>0</v>
      </c>
      <c r="G50" s="136">
        <f>อังกฤษ!BS137</f>
        <v>0</v>
      </c>
      <c r="H50" s="137">
        <f t="shared" si="0"/>
        <v>0</v>
      </c>
      <c r="I50" s="38">
        <f t="shared" si="1"/>
        <v>3</v>
      </c>
      <c r="J50" s="80"/>
      <c r="K50" s="80"/>
    </row>
    <row r="51" spans="1:11" s="81" customFormat="1">
      <c r="A51" s="134">
        <f>ภาษาไทย!A138</f>
        <v>43</v>
      </c>
      <c r="B51" s="135" t="str">
        <f>ภาษาไทย!B138</f>
        <v xml:space="preserve">  </v>
      </c>
      <c r="C51" s="136">
        <f>ภาษาไทย!CB138</f>
        <v>0</v>
      </c>
      <c r="D51" s="136">
        <f>คณิต!CC138</f>
        <v>0</v>
      </c>
      <c r="E51" s="136">
        <f>วิทย์!CE138</f>
        <v>0</v>
      </c>
      <c r="F51" s="136">
        <f>สังคม!BI138</f>
        <v>0</v>
      </c>
      <c r="G51" s="136">
        <f>อังกฤษ!BS138</f>
        <v>0</v>
      </c>
      <c r="H51" s="137">
        <f t="shared" si="0"/>
        <v>0</v>
      </c>
      <c r="I51" s="38">
        <f t="shared" si="1"/>
        <v>3</v>
      </c>
      <c r="J51" s="80"/>
      <c r="K51" s="80"/>
    </row>
    <row r="52" spans="1:11" s="81" customFormat="1">
      <c r="A52" s="134">
        <f>ภาษาไทย!A139</f>
        <v>44</v>
      </c>
      <c r="B52" s="135" t="str">
        <f>ภาษาไทย!B139</f>
        <v xml:space="preserve">  </v>
      </c>
      <c r="C52" s="136">
        <f>ภาษาไทย!CB139</f>
        <v>0</v>
      </c>
      <c r="D52" s="136">
        <f>คณิต!CC139</f>
        <v>0</v>
      </c>
      <c r="E52" s="136">
        <f>วิทย์!CE139</f>
        <v>0</v>
      </c>
      <c r="F52" s="136">
        <f>สังคม!BI139</f>
        <v>0</v>
      </c>
      <c r="G52" s="136">
        <f>อังกฤษ!BS139</f>
        <v>0</v>
      </c>
      <c r="H52" s="137">
        <f t="shared" si="0"/>
        <v>0</v>
      </c>
      <c r="I52" s="38">
        <f t="shared" si="1"/>
        <v>3</v>
      </c>
      <c r="J52" s="80"/>
      <c r="K52" s="80"/>
    </row>
    <row r="53" spans="1:11" s="81" customFormat="1">
      <c r="A53" s="134">
        <f>ภาษาไทย!A140</f>
        <v>45</v>
      </c>
      <c r="B53" s="135" t="str">
        <f>ภาษาไทย!B140</f>
        <v xml:space="preserve">  </v>
      </c>
      <c r="C53" s="136">
        <f>ภาษาไทย!CB140</f>
        <v>0</v>
      </c>
      <c r="D53" s="136">
        <f>คณิต!CC140</f>
        <v>0</v>
      </c>
      <c r="E53" s="136">
        <f>วิทย์!CE140</f>
        <v>0</v>
      </c>
      <c r="F53" s="136">
        <f>สังคม!BI140</f>
        <v>0</v>
      </c>
      <c r="G53" s="136">
        <f>อังกฤษ!BS140</f>
        <v>0</v>
      </c>
      <c r="H53" s="137">
        <f t="shared" si="0"/>
        <v>0</v>
      </c>
      <c r="I53" s="38">
        <f t="shared" si="1"/>
        <v>3</v>
      </c>
      <c r="J53" s="80"/>
      <c r="K53" s="80"/>
    </row>
    <row r="54" spans="1:11" s="81" customFormat="1">
      <c r="A54" s="134">
        <f>ภาษาไทย!A141</f>
        <v>46</v>
      </c>
      <c r="B54" s="135" t="str">
        <f>ภาษาไทย!B141</f>
        <v xml:space="preserve">  </v>
      </c>
      <c r="C54" s="136">
        <f>ภาษาไทย!CB141</f>
        <v>0</v>
      </c>
      <c r="D54" s="136">
        <f>คณิต!CC141</f>
        <v>0</v>
      </c>
      <c r="E54" s="136">
        <f>วิทย์!CE141</f>
        <v>0</v>
      </c>
      <c r="F54" s="136">
        <f>สังคม!BI141</f>
        <v>0</v>
      </c>
      <c r="G54" s="136">
        <f>อังกฤษ!BS141</f>
        <v>0</v>
      </c>
      <c r="H54" s="137">
        <f t="shared" si="0"/>
        <v>0</v>
      </c>
      <c r="I54" s="38">
        <f t="shared" si="1"/>
        <v>3</v>
      </c>
      <c r="J54" s="80"/>
      <c r="K54" s="80"/>
    </row>
    <row r="55" spans="1:11" s="81" customFormat="1">
      <c r="A55" s="134">
        <f>ภาษาไทย!A142</f>
        <v>47</v>
      </c>
      <c r="B55" s="135" t="str">
        <f>ภาษาไทย!B142</f>
        <v xml:space="preserve">  </v>
      </c>
      <c r="C55" s="136">
        <f>ภาษาไทย!CB142</f>
        <v>0</v>
      </c>
      <c r="D55" s="136">
        <f>คณิต!CC142</f>
        <v>0</v>
      </c>
      <c r="E55" s="136">
        <f>วิทย์!CE142</f>
        <v>0</v>
      </c>
      <c r="F55" s="136">
        <f>สังคม!BI142</f>
        <v>0</v>
      </c>
      <c r="G55" s="136">
        <f>อังกฤษ!BS142</f>
        <v>0</v>
      </c>
      <c r="H55" s="137">
        <f t="shared" si="0"/>
        <v>0</v>
      </c>
      <c r="I55" s="38">
        <f t="shared" si="1"/>
        <v>3</v>
      </c>
      <c r="J55" s="80"/>
      <c r="K55" s="80"/>
    </row>
    <row r="56" spans="1:11" s="81" customFormat="1">
      <c r="A56" s="134">
        <f>ภาษาไทย!A143</f>
        <v>48</v>
      </c>
      <c r="B56" s="135" t="str">
        <f>ภาษาไทย!B143</f>
        <v xml:space="preserve">  </v>
      </c>
      <c r="C56" s="136">
        <f>ภาษาไทย!CB143</f>
        <v>0</v>
      </c>
      <c r="D56" s="136">
        <f>คณิต!CC143</f>
        <v>0</v>
      </c>
      <c r="E56" s="136">
        <f>วิทย์!CE143</f>
        <v>0</v>
      </c>
      <c r="F56" s="136">
        <f>สังคม!BI143</f>
        <v>0</v>
      </c>
      <c r="G56" s="136">
        <f>อังกฤษ!BS143</f>
        <v>0</v>
      </c>
      <c r="H56" s="137">
        <f t="shared" si="0"/>
        <v>0</v>
      </c>
      <c r="I56" s="38">
        <f t="shared" si="1"/>
        <v>3</v>
      </c>
      <c r="J56" s="80"/>
      <c r="K56" s="80"/>
    </row>
    <row r="57" spans="1:11" s="81" customFormat="1">
      <c r="A57" s="134">
        <f>ภาษาไทย!A144</f>
        <v>49</v>
      </c>
      <c r="B57" s="135" t="str">
        <f>ภาษาไทย!B144</f>
        <v xml:space="preserve">  </v>
      </c>
      <c r="C57" s="136">
        <f>ภาษาไทย!CB144</f>
        <v>0</v>
      </c>
      <c r="D57" s="136">
        <f>คณิต!CC144</f>
        <v>0</v>
      </c>
      <c r="E57" s="136">
        <f>วิทย์!CE144</f>
        <v>0</v>
      </c>
      <c r="F57" s="136">
        <f>สังคม!BI144</f>
        <v>0</v>
      </c>
      <c r="G57" s="136">
        <f>อังกฤษ!BS144</f>
        <v>0</v>
      </c>
      <c r="H57" s="137">
        <f t="shared" si="0"/>
        <v>0</v>
      </c>
      <c r="I57" s="38">
        <f t="shared" si="1"/>
        <v>3</v>
      </c>
      <c r="J57" s="80"/>
      <c r="K57" s="80"/>
    </row>
    <row r="58" spans="1:11" s="81" customFormat="1">
      <c r="A58" s="134">
        <f>ภาษาไทย!A145</f>
        <v>50</v>
      </c>
      <c r="B58" s="135" t="str">
        <f>ภาษาไทย!B145</f>
        <v xml:space="preserve">  </v>
      </c>
      <c r="C58" s="136">
        <f>ภาษาไทย!CB145</f>
        <v>0</v>
      </c>
      <c r="D58" s="136">
        <f>คณิต!CC145</f>
        <v>0</v>
      </c>
      <c r="E58" s="136">
        <f>วิทย์!CE145</f>
        <v>0</v>
      </c>
      <c r="F58" s="136">
        <f>สังคม!BI145</f>
        <v>0</v>
      </c>
      <c r="G58" s="136">
        <f>อังกฤษ!BS145</f>
        <v>0</v>
      </c>
      <c r="H58" s="137">
        <f t="shared" si="0"/>
        <v>0</v>
      </c>
      <c r="I58" s="38">
        <f t="shared" si="1"/>
        <v>3</v>
      </c>
      <c r="J58" s="80"/>
      <c r="K58" s="80"/>
    </row>
    <row r="59" spans="1:11" s="81" customFormat="1">
      <c r="A59" s="134">
        <f>ภาษาไทย!A146</f>
        <v>51</v>
      </c>
      <c r="B59" s="135" t="str">
        <f>ภาษาไทย!B146</f>
        <v xml:space="preserve">  </v>
      </c>
      <c r="C59" s="136">
        <f>ภาษาไทย!CB146</f>
        <v>0</v>
      </c>
      <c r="D59" s="136">
        <f>คณิต!CC146</f>
        <v>0</v>
      </c>
      <c r="E59" s="136">
        <f>วิทย์!CE146</f>
        <v>0</v>
      </c>
      <c r="F59" s="136">
        <f>สังคม!BI146</f>
        <v>0</v>
      </c>
      <c r="G59" s="136">
        <f>อังกฤษ!BS146</f>
        <v>0</v>
      </c>
      <c r="H59" s="137">
        <f t="shared" si="0"/>
        <v>0</v>
      </c>
      <c r="I59" s="38">
        <f t="shared" si="1"/>
        <v>3</v>
      </c>
      <c r="J59" s="80"/>
      <c r="K59" s="80"/>
    </row>
    <row r="60" spans="1:11" s="81" customFormat="1">
      <c r="A60" s="134">
        <f>ภาษาไทย!A147</f>
        <v>52</v>
      </c>
      <c r="B60" s="135" t="str">
        <f>ภาษาไทย!B147</f>
        <v xml:space="preserve">  </v>
      </c>
      <c r="C60" s="136">
        <f>ภาษาไทย!CB147</f>
        <v>0</v>
      </c>
      <c r="D60" s="136">
        <f>คณิต!CC147</f>
        <v>0</v>
      </c>
      <c r="E60" s="136">
        <f>วิทย์!CE147</f>
        <v>0</v>
      </c>
      <c r="F60" s="136">
        <f>สังคม!BI147</f>
        <v>0</v>
      </c>
      <c r="G60" s="136">
        <f>อังกฤษ!BS147</f>
        <v>0</v>
      </c>
      <c r="H60" s="137">
        <f t="shared" si="0"/>
        <v>0</v>
      </c>
      <c r="I60" s="38">
        <f t="shared" si="1"/>
        <v>3</v>
      </c>
      <c r="J60" s="80"/>
      <c r="K60" s="80"/>
    </row>
    <row r="61" spans="1:11" s="81" customFormat="1">
      <c r="A61" s="134">
        <f>ภาษาไทย!A148</f>
        <v>53</v>
      </c>
      <c r="B61" s="135" t="str">
        <f>ภาษาไทย!B148</f>
        <v xml:space="preserve">  </v>
      </c>
      <c r="C61" s="136">
        <f>ภาษาไทย!CB148</f>
        <v>0</v>
      </c>
      <c r="D61" s="136">
        <f>คณิต!CC148</f>
        <v>0</v>
      </c>
      <c r="E61" s="136">
        <f>วิทย์!CE148</f>
        <v>0</v>
      </c>
      <c r="F61" s="136">
        <f>สังคม!BI148</f>
        <v>0</v>
      </c>
      <c r="G61" s="136">
        <f>อังกฤษ!BS148</f>
        <v>0</v>
      </c>
      <c r="H61" s="137">
        <f t="shared" si="0"/>
        <v>0</v>
      </c>
      <c r="I61" s="38">
        <f t="shared" si="1"/>
        <v>3</v>
      </c>
      <c r="J61" s="80"/>
      <c r="K61" s="80"/>
    </row>
    <row r="62" spans="1:11" s="81" customFormat="1">
      <c r="A62" s="134">
        <f>ภาษาไทย!A149</f>
        <v>54</v>
      </c>
      <c r="B62" s="135" t="str">
        <f>ภาษาไทย!B149</f>
        <v xml:space="preserve">  </v>
      </c>
      <c r="C62" s="136">
        <f>ภาษาไทย!CB149</f>
        <v>0</v>
      </c>
      <c r="D62" s="136">
        <f>คณิต!CC149</f>
        <v>0</v>
      </c>
      <c r="E62" s="136">
        <f>วิทย์!CE149</f>
        <v>0</v>
      </c>
      <c r="F62" s="136">
        <f>สังคม!BI149</f>
        <v>0</v>
      </c>
      <c r="G62" s="136">
        <f>อังกฤษ!BS149</f>
        <v>0</v>
      </c>
      <c r="H62" s="137">
        <f t="shared" si="0"/>
        <v>0</v>
      </c>
      <c r="I62" s="38">
        <f t="shared" si="1"/>
        <v>3</v>
      </c>
      <c r="J62" s="80"/>
      <c r="K62" s="80"/>
    </row>
    <row r="63" spans="1:11" s="81" customFormat="1">
      <c r="A63" s="134">
        <f>ภาษาไทย!A150</f>
        <v>55</v>
      </c>
      <c r="B63" s="135" t="str">
        <f>ภาษาไทย!B150</f>
        <v xml:space="preserve">  </v>
      </c>
      <c r="C63" s="136">
        <f>ภาษาไทย!CB150</f>
        <v>0</v>
      </c>
      <c r="D63" s="136">
        <f>คณิต!CC150</f>
        <v>0</v>
      </c>
      <c r="E63" s="136">
        <f>วิทย์!CE150</f>
        <v>0</v>
      </c>
      <c r="F63" s="136">
        <f>สังคม!BI150</f>
        <v>0</v>
      </c>
      <c r="G63" s="136">
        <f>อังกฤษ!BS150</f>
        <v>0</v>
      </c>
      <c r="H63" s="137">
        <f t="shared" si="0"/>
        <v>0</v>
      </c>
      <c r="I63" s="38">
        <f t="shared" si="1"/>
        <v>3</v>
      </c>
      <c r="J63" s="80"/>
      <c r="K63" s="80"/>
    </row>
    <row r="64" spans="1:11" s="81" customFormat="1">
      <c r="A64" s="134">
        <f>ภาษาไทย!A151</f>
        <v>56</v>
      </c>
      <c r="B64" s="135" t="str">
        <f>ภาษาไทย!B151</f>
        <v xml:space="preserve">  </v>
      </c>
      <c r="C64" s="136">
        <f>ภาษาไทย!CB151</f>
        <v>0</v>
      </c>
      <c r="D64" s="136">
        <f>คณิต!CC151</f>
        <v>0</v>
      </c>
      <c r="E64" s="136">
        <f>วิทย์!CE151</f>
        <v>0</v>
      </c>
      <c r="F64" s="136">
        <f>สังคม!BI151</f>
        <v>0</v>
      </c>
      <c r="G64" s="136">
        <f>อังกฤษ!BS151</f>
        <v>0</v>
      </c>
      <c r="H64" s="137">
        <f t="shared" si="0"/>
        <v>0</v>
      </c>
      <c r="I64" s="38">
        <f t="shared" si="1"/>
        <v>3</v>
      </c>
      <c r="J64" s="80"/>
      <c r="K64" s="80"/>
    </row>
    <row r="65" spans="1:11" s="81" customFormat="1">
      <c r="A65" s="134">
        <f>ภาษาไทย!A152</f>
        <v>57</v>
      </c>
      <c r="B65" s="135" t="str">
        <f>ภาษาไทย!B152</f>
        <v xml:space="preserve">  </v>
      </c>
      <c r="C65" s="136">
        <f>ภาษาไทย!CB152</f>
        <v>0</v>
      </c>
      <c r="D65" s="136">
        <f>คณิต!CC152</f>
        <v>0</v>
      </c>
      <c r="E65" s="136">
        <f>วิทย์!CE152</f>
        <v>0</v>
      </c>
      <c r="F65" s="136">
        <f>สังคม!BI152</f>
        <v>0</v>
      </c>
      <c r="G65" s="136">
        <f>อังกฤษ!BS152</f>
        <v>0</v>
      </c>
      <c r="H65" s="137">
        <f t="shared" si="0"/>
        <v>0</v>
      </c>
      <c r="I65" s="38">
        <f t="shared" si="1"/>
        <v>3</v>
      </c>
      <c r="J65" s="80"/>
      <c r="K65" s="80"/>
    </row>
    <row r="66" spans="1:11" s="81" customFormat="1">
      <c r="A66" s="134">
        <f>ภาษาไทย!A153</f>
        <v>58</v>
      </c>
      <c r="B66" s="135" t="str">
        <f>ภาษาไทย!B153</f>
        <v xml:space="preserve">  </v>
      </c>
      <c r="C66" s="136">
        <f>ภาษาไทย!CB153</f>
        <v>0</v>
      </c>
      <c r="D66" s="136">
        <f>คณิต!CC153</f>
        <v>0</v>
      </c>
      <c r="E66" s="136">
        <f>วิทย์!CE153</f>
        <v>0</v>
      </c>
      <c r="F66" s="136">
        <f>สังคม!BI153</f>
        <v>0</v>
      </c>
      <c r="G66" s="136">
        <f>อังกฤษ!BS153</f>
        <v>0</v>
      </c>
      <c r="H66" s="137">
        <f t="shared" si="0"/>
        <v>0</v>
      </c>
      <c r="I66" s="38">
        <f t="shared" si="1"/>
        <v>3</v>
      </c>
      <c r="J66" s="80"/>
      <c r="K66" s="80"/>
    </row>
    <row r="67" spans="1:11" s="81" customFormat="1">
      <c r="A67" s="134">
        <f>ภาษาไทย!A154</f>
        <v>59</v>
      </c>
      <c r="B67" s="135" t="str">
        <f>ภาษาไทย!B154</f>
        <v xml:space="preserve">  </v>
      </c>
      <c r="C67" s="136">
        <f>ภาษาไทย!CB154</f>
        <v>0</v>
      </c>
      <c r="D67" s="136">
        <f>คณิต!CC154</f>
        <v>0</v>
      </c>
      <c r="E67" s="136">
        <f>วิทย์!CE154</f>
        <v>0</v>
      </c>
      <c r="F67" s="136">
        <f>สังคม!BI154</f>
        <v>0</v>
      </c>
      <c r="G67" s="136">
        <f>อังกฤษ!BS154</f>
        <v>0</v>
      </c>
      <c r="H67" s="137">
        <f t="shared" si="0"/>
        <v>0</v>
      </c>
      <c r="I67" s="38">
        <f t="shared" si="1"/>
        <v>3</v>
      </c>
      <c r="J67" s="80"/>
      <c r="K67" s="80"/>
    </row>
    <row r="68" spans="1:11" s="81" customFormat="1">
      <c r="A68" s="138">
        <f>ภาษาไทย!A155</f>
        <v>60</v>
      </c>
      <c r="B68" s="139" t="str">
        <f>ภาษาไทย!B155</f>
        <v xml:space="preserve">  </v>
      </c>
      <c r="C68" s="140">
        <f>ภาษาไทย!CB155</f>
        <v>0</v>
      </c>
      <c r="D68" s="140">
        <f>คณิต!CC155</f>
        <v>0</v>
      </c>
      <c r="E68" s="140">
        <f>วิทย์!CE155</f>
        <v>0</v>
      </c>
      <c r="F68" s="140">
        <f>สังคม!BI155</f>
        <v>0</v>
      </c>
      <c r="G68" s="140">
        <f>อังกฤษ!BS155</f>
        <v>0</v>
      </c>
      <c r="H68" s="141">
        <f t="shared" si="0"/>
        <v>0</v>
      </c>
      <c r="I68" s="40">
        <f t="shared" si="1"/>
        <v>3</v>
      </c>
      <c r="J68" s="80"/>
      <c r="K68" s="80"/>
    </row>
    <row r="69" spans="1:11" s="81" customFormat="1">
      <c r="A69" s="441" t="s">
        <v>5</v>
      </c>
      <c r="B69" s="441"/>
      <c r="C69" s="140">
        <f>ภาษาไทย!CB156</f>
        <v>137</v>
      </c>
      <c r="D69" s="140">
        <f>คณิต!CC156</f>
        <v>127.5</v>
      </c>
      <c r="E69" s="140">
        <f>วิทย์!CE156</f>
        <v>122</v>
      </c>
      <c r="F69" s="140">
        <f>สังคม!BI156</f>
        <v>122.5</v>
      </c>
      <c r="G69" s="149">
        <f>อังกฤษ!BS156</f>
        <v>126</v>
      </c>
      <c r="H69" s="151">
        <f t="shared" ref="H69" si="2">SUM(H9:H68)</f>
        <v>127</v>
      </c>
      <c r="I69" s="150"/>
      <c r="J69" s="80"/>
      <c r="K69" s="80"/>
    </row>
    <row r="70" spans="1:11" s="81" customFormat="1">
      <c r="A70" s="441" t="s">
        <v>8</v>
      </c>
      <c r="B70" s="441"/>
      <c r="C70" s="140">
        <f>ภาษาไทย!CB157</f>
        <v>12.454545454545455</v>
      </c>
      <c r="D70" s="140">
        <f>คณิต!CC157</f>
        <v>11.590909090909092</v>
      </c>
      <c r="E70" s="140">
        <f>วิทย์!CE157</f>
        <v>11.090909090909092</v>
      </c>
      <c r="F70" s="140">
        <f>สังคม!BI157</f>
        <v>11.136363636363637</v>
      </c>
      <c r="G70" s="149">
        <f>อังกฤษ!BS157</f>
        <v>11.454545454545455</v>
      </c>
      <c r="H70" s="151">
        <f>H69/ภาษาไทย!$A$75</f>
        <v>11.545454545454545</v>
      </c>
      <c r="I70" s="150"/>
      <c r="J70" s="80"/>
      <c r="K70" s="80"/>
    </row>
    <row r="71" spans="1:11" s="81" customFormat="1">
      <c r="H71" s="80"/>
      <c r="I71" s="80"/>
      <c r="J71" s="80"/>
      <c r="K71" s="80"/>
    </row>
    <row r="72" spans="1:11" s="81" customFormat="1" hidden="1">
      <c r="H72" s="80"/>
      <c r="I72" s="80"/>
      <c r="J72" s="80"/>
      <c r="K72" s="80"/>
    </row>
    <row r="73" spans="1:11" s="81" customFormat="1" hidden="1">
      <c r="H73" s="80"/>
      <c r="I73" s="80"/>
      <c r="J73" s="80"/>
      <c r="K73" s="80"/>
    </row>
    <row r="74" spans="1:11" s="81" customFormat="1" hidden="1">
      <c r="H74" s="80"/>
      <c r="I74" s="80"/>
      <c r="J74" s="80"/>
      <c r="K74" s="80"/>
    </row>
    <row r="75" spans="1:11" s="81" customFormat="1" hidden="1">
      <c r="H75" s="80"/>
      <c r="I75" s="80"/>
      <c r="J75" s="80"/>
      <c r="K75" s="80"/>
    </row>
    <row r="76" spans="1:11" s="81" customFormat="1" hidden="1">
      <c r="H76" s="80"/>
      <c r="I76" s="80"/>
      <c r="J76" s="80"/>
      <c r="K76" s="80"/>
    </row>
    <row r="77" spans="1:11" s="81" customFormat="1" hidden="1">
      <c r="H77" s="80"/>
      <c r="I77" s="80"/>
      <c r="J77" s="80"/>
      <c r="K77" s="80"/>
    </row>
    <row r="78" spans="1:11" s="81" customFormat="1" hidden="1">
      <c r="H78" s="80"/>
      <c r="I78" s="80"/>
      <c r="J78" s="80"/>
      <c r="K78" s="80"/>
    </row>
    <row r="79" spans="1:11" s="81" customFormat="1" hidden="1">
      <c r="H79" s="80"/>
      <c r="I79" s="80"/>
      <c r="J79" s="80"/>
      <c r="K79" s="80"/>
    </row>
    <row r="80" spans="1:11" s="81" customFormat="1" hidden="1">
      <c r="H80" s="80"/>
      <c r="I80" s="80"/>
      <c r="J80" s="80"/>
      <c r="K80" s="80"/>
    </row>
    <row r="81" spans="8:11" s="81" customFormat="1" hidden="1">
      <c r="H81" s="80"/>
      <c r="I81" s="80"/>
      <c r="J81" s="80"/>
      <c r="K81" s="80"/>
    </row>
    <row r="82" spans="8:11" s="81" customFormat="1" hidden="1">
      <c r="H82" s="80"/>
      <c r="I82" s="80"/>
      <c r="J82" s="80"/>
      <c r="K82" s="80"/>
    </row>
    <row r="83" spans="8:11" s="81" customFormat="1" hidden="1">
      <c r="H83" s="80"/>
      <c r="I83" s="80"/>
      <c r="J83" s="80"/>
      <c r="K83" s="80"/>
    </row>
    <row r="84" spans="8:11" s="81" customFormat="1" hidden="1">
      <c r="H84" s="80"/>
      <c r="I84" s="80"/>
      <c r="J84" s="80"/>
      <c r="K84" s="80"/>
    </row>
    <row r="85" spans="8:11" s="81" customFormat="1" hidden="1">
      <c r="H85" s="80"/>
      <c r="I85" s="80"/>
      <c r="J85" s="80"/>
      <c r="K85" s="80"/>
    </row>
    <row r="86" spans="8:11" s="81" customFormat="1" hidden="1">
      <c r="H86" s="80"/>
      <c r="I86" s="80"/>
      <c r="J86" s="80"/>
      <c r="K86" s="80"/>
    </row>
    <row r="87" spans="8:11" s="81" customFormat="1" hidden="1">
      <c r="H87" s="80"/>
      <c r="I87" s="80"/>
      <c r="J87" s="80"/>
      <c r="K87" s="80"/>
    </row>
    <row r="88" spans="8:11" s="81" customFormat="1" hidden="1">
      <c r="H88" s="80"/>
      <c r="I88" s="80"/>
      <c r="J88" s="80"/>
      <c r="K88" s="80"/>
    </row>
    <row r="89" spans="8:11" s="81" customFormat="1" hidden="1">
      <c r="H89" s="80"/>
      <c r="I89" s="80"/>
      <c r="J89" s="80"/>
      <c r="K89" s="80"/>
    </row>
    <row r="90" spans="8:11" s="81" customFormat="1" hidden="1">
      <c r="H90" s="80"/>
      <c r="I90" s="80"/>
      <c r="J90" s="80"/>
      <c r="K90" s="80"/>
    </row>
    <row r="91" spans="8:11" s="81" customFormat="1" hidden="1">
      <c r="H91" s="80"/>
      <c r="I91" s="80"/>
      <c r="J91" s="80"/>
      <c r="K91" s="80"/>
    </row>
    <row r="92" spans="8:11" s="81" customFormat="1" hidden="1">
      <c r="H92" s="80"/>
      <c r="I92" s="80"/>
      <c r="J92" s="80"/>
      <c r="K92" s="80"/>
    </row>
    <row r="93" spans="8:11" s="81" customFormat="1" hidden="1">
      <c r="H93" s="80"/>
      <c r="I93" s="80"/>
      <c r="J93" s="80"/>
      <c r="K93" s="80"/>
    </row>
    <row r="94" spans="8:11" s="81" customFormat="1" hidden="1">
      <c r="H94" s="80"/>
      <c r="I94" s="80"/>
      <c r="J94" s="80"/>
      <c r="K94" s="80"/>
    </row>
    <row r="95" spans="8:11" s="81" customFormat="1" hidden="1">
      <c r="H95" s="80"/>
      <c r="I95" s="80"/>
      <c r="J95" s="80"/>
      <c r="K95" s="80"/>
    </row>
    <row r="96" spans="8:11" s="81" customFormat="1" hidden="1">
      <c r="H96" s="80"/>
      <c r="I96" s="80"/>
      <c r="J96" s="80"/>
      <c r="K96" s="80"/>
    </row>
    <row r="97" spans="8:11" s="81" customFormat="1" hidden="1">
      <c r="H97" s="80"/>
      <c r="I97" s="80"/>
      <c r="J97" s="80"/>
      <c r="K97" s="80"/>
    </row>
    <row r="98" spans="8:11" s="81" customFormat="1" hidden="1">
      <c r="H98" s="80"/>
      <c r="I98" s="80"/>
      <c r="J98" s="80"/>
      <c r="K98" s="80"/>
    </row>
    <row r="99" spans="8:11" s="81" customFormat="1" hidden="1">
      <c r="H99" s="80"/>
      <c r="I99" s="80"/>
      <c r="J99" s="80"/>
      <c r="K99" s="80"/>
    </row>
    <row r="100" spans="8:11" s="81" customFormat="1" hidden="1">
      <c r="H100" s="80"/>
      <c r="I100" s="80"/>
      <c r="J100" s="80"/>
      <c r="K100" s="80"/>
    </row>
    <row r="101" spans="8:11" s="81" customFormat="1" hidden="1">
      <c r="H101" s="80"/>
      <c r="I101" s="80"/>
      <c r="J101" s="80"/>
      <c r="K101" s="80"/>
    </row>
    <row r="102" spans="8:11" s="81" customFormat="1" hidden="1">
      <c r="H102" s="80"/>
      <c r="I102" s="80"/>
      <c r="J102" s="80"/>
      <c r="K102" s="80"/>
    </row>
    <row r="103" spans="8:11" s="81" customFormat="1" hidden="1">
      <c r="H103" s="80"/>
      <c r="I103" s="80"/>
      <c r="J103" s="80"/>
      <c r="K103" s="80"/>
    </row>
    <row r="104" spans="8:11" s="81" customFormat="1" hidden="1">
      <c r="H104" s="80"/>
      <c r="I104" s="80"/>
      <c r="J104" s="80"/>
      <c r="K104" s="80"/>
    </row>
    <row r="105" spans="8:11" s="81" customFormat="1" hidden="1">
      <c r="H105" s="80"/>
      <c r="I105" s="80"/>
      <c r="J105" s="80"/>
      <c r="K105" s="80"/>
    </row>
    <row r="106" spans="8:11" s="81" customFormat="1" hidden="1">
      <c r="H106" s="80"/>
      <c r="I106" s="80"/>
      <c r="J106" s="80"/>
      <c r="K106" s="80"/>
    </row>
    <row r="107" spans="8:11" s="81" customFormat="1" hidden="1">
      <c r="H107" s="80"/>
      <c r="I107" s="80"/>
      <c r="J107" s="80"/>
      <c r="K107" s="80"/>
    </row>
    <row r="108" spans="8:11" s="81" customFormat="1" hidden="1">
      <c r="H108" s="80"/>
      <c r="I108" s="80"/>
      <c r="J108" s="80"/>
      <c r="K108" s="80"/>
    </row>
    <row r="109" spans="8:11" s="81" customFormat="1" hidden="1">
      <c r="H109" s="80"/>
      <c r="I109" s="80"/>
      <c r="J109" s="80"/>
      <c r="K109" s="80"/>
    </row>
    <row r="110" spans="8:11" s="81" customFormat="1" hidden="1">
      <c r="H110" s="80"/>
      <c r="I110" s="80"/>
      <c r="J110" s="80"/>
      <c r="K110" s="80"/>
    </row>
    <row r="111" spans="8:11" s="81" customFormat="1" hidden="1">
      <c r="H111" s="80"/>
      <c r="I111" s="80"/>
      <c r="J111" s="80"/>
      <c r="K111" s="80"/>
    </row>
    <row r="112" spans="8:11" s="81" customFormat="1" hidden="1">
      <c r="H112" s="80"/>
      <c r="I112" s="80"/>
      <c r="J112" s="80"/>
      <c r="K112" s="80"/>
    </row>
    <row r="113" spans="8:11" s="81" customFormat="1" hidden="1">
      <c r="H113" s="80"/>
      <c r="I113" s="80"/>
      <c r="J113" s="80"/>
      <c r="K113" s="80"/>
    </row>
    <row r="114" spans="8:11" s="81" customFormat="1" hidden="1">
      <c r="H114" s="80"/>
      <c r="I114" s="80"/>
      <c r="J114" s="80"/>
      <c r="K114" s="80"/>
    </row>
    <row r="115" spans="8:11" s="81" customFormat="1" hidden="1">
      <c r="H115" s="80"/>
      <c r="I115" s="80"/>
      <c r="J115" s="80"/>
      <c r="K115" s="80"/>
    </row>
    <row r="116" spans="8:11" s="81" customFormat="1" hidden="1">
      <c r="H116" s="80"/>
      <c r="I116" s="80"/>
      <c r="J116" s="80"/>
      <c r="K116" s="80"/>
    </row>
    <row r="117" spans="8:11" s="81" customFormat="1" hidden="1">
      <c r="H117" s="80"/>
      <c r="I117" s="80"/>
      <c r="J117" s="80"/>
      <c r="K117" s="80"/>
    </row>
    <row r="118" spans="8:11" s="81" customFormat="1" hidden="1">
      <c r="H118" s="80"/>
      <c r="I118" s="80"/>
      <c r="J118" s="80"/>
      <c r="K118" s="80"/>
    </row>
    <row r="119" spans="8:11" s="81" customFormat="1" hidden="1">
      <c r="H119" s="80"/>
      <c r="I119" s="80"/>
      <c r="J119" s="80"/>
      <c r="K119" s="80"/>
    </row>
    <row r="120" spans="8:11" s="81" customFormat="1" hidden="1">
      <c r="H120" s="80"/>
      <c r="I120" s="80"/>
      <c r="J120" s="80"/>
      <c r="K120" s="80"/>
    </row>
    <row r="121" spans="8:11" s="81" customFormat="1" hidden="1">
      <c r="H121" s="80"/>
      <c r="I121" s="80"/>
      <c r="J121" s="80"/>
      <c r="K121" s="80"/>
    </row>
    <row r="122" spans="8:11" s="81" customFormat="1" hidden="1">
      <c r="H122" s="80"/>
      <c r="I122" s="80"/>
      <c r="J122" s="80"/>
      <c r="K122" s="80"/>
    </row>
    <row r="123" spans="8:11" s="81" customFormat="1" hidden="1">
      <c r="H123" s="80"/>
      <c r="I123" s="80"/>
      <c r="J123" s="80"/>
      <c r="K123" s="80"/>
    </row>
    <row r="124" spans="8:11" s="81" customFormat="1" hidden="1">
      <c r="H124" s="80"/>
      <c r="I124" s="80"/>
      <c r="J124" s="80"/>
      <c r="K124" s="80"/>
    </row>
    <row r="125" spans="8:11" s="81" customFormat="1" hidden="1">
      <c r="H125" s="80"/>
      <c r="I125" s="80"/>
      <c r="J125" s="80"/>
      <c r="K125" s="80"/>
    </row>
    <row r="126" spans="8:11" s="81" customFormat="1" hidden="1">
      <c r="H126" s="80"/>
      <c r="I126" s="80"/>
      <c r="J126" s="80"/>
      <c r="K126" s="80"/>
    </row>
    <row r="127" spans="8:11" s="81" customFormat="1" hidden="1">
      <c r="H127" s="80"/>
      <c r="I127" s="80"/>
      <c r="J127" s="80"/>
      <c r="K127" s="80"/>
    </row>
    <row r="128" spans="8:11" s="81" customFormat="1" hidden="1">
      <c r="H128" s="80"/>
      <c r="I128" s="80"/>
      <c r="J128" s="80"/>
      <c r="K128" s="80"/>
    </row>
    <row r="129" spans="8:11" s="81" customFormat="1" hidden="1">
      <c r="H129" s="80"/>
      <c r="I129" s="80"/>
      <c r="J129" s="80"/>
      <c r="K129" s="80"/>
    </row>
    <row r="130" spans="8:11" s="81" customFormat="1" hidden="1">
      <c r="H130" s="80"/>
      <c r="I130" s="80"/>
      <c r="J130" s="80"/>
      <c r="K130" s="80"/>
    </row>
    <row r="131" spans="8:11" s="81" customFormat="1" hidden="1">
      <c r="H131" s="80"/>
      <c r="I131" s="80"/>
      <c r="J131" s="80"/>
      <c r="K131" s="80"/>
    </row>
    <row r="132" spans="8:11" s="81" customFormat="1" hidden="1">
      <c r="H132" s="80"/>
      <c r="I132" s="80"/>
      <c r="J132" s="80"/>
      <c r="K132" s="80"/>
    </row>
    <row r="133" spans="8:11" s="81" customFormat="1" hidden="1">
      <c r="H133" s="80"/>
      <c r="I133" s="80"/>
      <c r="J133" s="80"/>
      <c r="K133" s="80"/>
    </row>
    <row r="134" spans="8:11" s="81" customFormat="1" hidden="1">
      <c r="H134" s="80"/>
      <c r="I134" s="80"/>
      <c r="J134" s="80"/>
      <c r="K134" s="80"/>
    </row>
    <row r="135" spans="8:11" s="81" customFormat="1" hidden="1">
      <c r="H135" s="80"/>
      <c r="I135" s="80"/>
      <c r="J135" s="80"/>
      <c r="K135" s="80"/>
    </row>
    <row r="136" spans="8:11" s="81" customFormat="1" hidden="1">
      <c r="H136" s="80"/>
      <c r="I136" s="80"/>
      <c r="J136" s="80"/>
      <c r="K136" s="80"/>
    </row>
    <row r="137" spans="8:11" s="81" customFormat="1" hidden="1">
      <c r="H137" s="80"/>
      <c r="I137" s="80"/>
      <c r="J137" s="80"/>
      <c r="K137" s="80"/>
    </row>
    <row r="138" spans="8:11" s="81" customFormat="1" hidden="1">
      <c r="H138" s="80"/>
      <c r="I138" s="80"/>
      <c r="J138" s="80"/>
      <c r="K138" s="80"/>
    </row>
    <row r="139" spans="8:11" s="81" customFormat="1" hidden="1">
      <c r="H139" s="80"/>
      <c r="I139" s="80"/>
      <c r="J139" s="80"/>
      <c r="K139" s="80"/>
    </row>
    <row r="140" spans="8:11" s="81" customFormat="1" hidden="1">
      <c r="H140" s="80"/>
      <c r="I140" s="80"/>
      <c r="J140" s="80"/>
      <c r="K140" s="80"/>
    </row>
    <row r="141" spans="8:11" s="81" customFormat="1" hidden="1">
      <c r="H141" s="80"/>
      <c r="I141" s="80"/>
      <c r="J141" s="80"/>
      <c r="K141" s="80"/>
    </row>
    <row r="142" spans="8:11" s="81" customFormat="1" hidden="1">
      <c r="H142" s="80"/>
      <c r="I142" s="80"/>
      <c r="J142" s="80"/>
      <c r="K142" s="80"/>
    </row>
    <row r="143" spans="8:11" s="81" customFormat="1" hidden="1">
      <c r="H143" s="80"/>
      <c r="I143" s="80"/>
      <c r="J143" s="80"/>
      <c r="K143" s="80"/>
    </row>
    <row r="144" spans="8:11" s="81" customFormat="1" hidden="1">
      <c r="H144" s="80"/>
      <c r="I144" s="80"/>
      <c r="J144" s="80"/>
      <c r="K144" s="80"/>
    </row>
    <row r="145" spans="8:11" s="81" customFormat="1" hidden="1">
      <c r="H145" s="80"/>
      <c r="I145" s="80"/>
      <c r="J145" s="80"/>
      <c r="K145" s="80"/>
    </row>
    <row r="146" spans="8:11" s="81" customFormat="1" hidden="1">
      <c r="H146" s="80"/>
      <c r="I146" s="80"/>
      <c r="J146" s="80"/>
      <c r="K146" s="80"/>
    </row>
    <row r="147" spans="8:11" s="81" customFormat="1" hidden="1">
      <c r="H147" s="80"/>
      <c r="I147" s="80"/>
      <c r="J147" s="80"/>
      <c r="K147" s="80"/>
    </row>
    <row r="148" spans="8:11" s="81" customFormat="1" hidden="1">
      <c r="H148" s="80"/>
      <c r="I148" s="80"/>
      <c r="J148" s="80"/>
      <c r="K148" s="80"/>
    </row>
    <row r="149" spans="8:11" s="81" customFormat="1" hidden="1">
      <c r="H149" s="80"/>
      <c r="I149" s="80"/>
      <c r="J149" s="80"/>
      <c r="K149" s="80"/>
    </row>
    <row r="150" spans="8:11" s="81" customFormat="1" hidden="1">
      <c r="H150" s="80"/>
      <c r="I150" s="80"/>
      <c r="J150" s="80"/>
      <c r="K150" s="80"/>
    </row>
    <row r="151" spans="8:11" s="81" customFormat="1" hidden="1">
      <c r="H151" s="80"/>
      <c r="I151" s="80"/>
      <c r="J151" s="80"/>
      <c r="K151" s="80"/>
    </row>
    <row r="152" spans="8:11" s="81" customFormat="1" hidden="1">
      <c r="H152" s="80"/>
      <c r="I152" s="80"/>
      <c r="J152" s="80"/>
      <c r="K152" s="80"/>
    </row>
    <row r="153" spans="8:11" s="81" customFormat="1" hidden="1">
      <c r="H153" s="80"/>
      <c r="I153" s="80"/>
      <c r="J153" s="80"/>
      <c r="K153" s="80"/>
    </row>
    <row r="154" spans="8:11" s="81" customFormat="1" hidden="1">
      <c r="H154" s="80"/>
      <c r="I154" s="80"/>
      <c r="J154" s="80"/>
      <c r="K154" s="80"/>
    </row>
    <row r="155" spans="8:11" s="81" customFormat="1" hidden="1">
      <c r="H155" s="80"/>
      <c r="I155" s="80"/>
      <c r="J155" s="80"/>
      <c r="K155" s="80"/>
    </row>
    <row r="156" spans="8:11" s="81" customFormat="1" hidden="1">
      <c r="H156" s="80"/>
      <c r="I156" s="80"/>
      <c r="J156" s="80"/>
      <c r="K156" s="80"/>
    </row>
    <row r="157" spans="8:11" s="81" customFormat="1" hidden="1">
      <c r="H157" s="80"/>
      <c r="I157" s="80"/>
      <c r="J157" s="80"/>
      <c r="K157" s="80"/>
    </row>
    <row r="158" spans="8:11" s="81" customFormat="1" hidden="1">
      <c r="H158" s="80"/>
      <c r="I158" s="80"/>
      <c r="J158" s="80"/>
      <c r="K158" s="80"/>
    </row>
    <row r="159" spans="8:11" s="81" customFormat="1" hidden="1">
      <c r="H159" s="80"/>
      <c r="I159" s="80"/>
      <c r="J159" s="80"/>
      <c r="K159" s="80"/>
    </row>
    <row r="160" spans="8:11" s="81" customFormat="1" hidden="1">
      <c r="H160" s="80"/>
      <c r="I160" s="80"/>
      <c r="J160" s="80"/>
      <c r="K160" s="80"/>
    </row>
    <row r="161" spans="8:11" s="81" customFormat="1" hidden="1">
      <c r="H161" s="80"/>
      <c r="I161" s="80"/>
      <c r="J161" s="80"/>
      <c r="K161" s="80"/>
    </row>
    <row r="162" spans="8:11" s="81" customFormat="1" hidden="1">
      <c r="H162" s="80"/>
      <c r="I162" s="80"/>
      <c r="J162" s="80"/>
      <c r="K162" s="80"/>
    </row>
  </sheetData>
  <sheetProtection password="8D30" sheet="1" objects="1" scenarios="1" formatCells="0" formatColumns="0" formatRows="0" insertColumns="0"/>
  <mergeCells count="4">
    <mergeCell ref="A1:I1"/>
    <mergeCell ref="A2:I2"/>
    <mergeCell ref="A69:B69"/>
    <mergeCell ref="A70:B70"/>
  </mergeCells>
  <conditionalFormatting sqref="H9:H68">
    <cfRule type="cellIs" dxfId="4" priority="2" operator="equal">
      <formula>0</formula>
    </cfRule>
  </conditionalFormatting>
  <conditionalFormatting sqref="I9:I68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8"/>
  <sheetViews>
    <sheetView showZeros="0" topLeftCell="A7" workbookViewId="0">
      <selection activeCell="B6" sqref="B6"/>
    </sheetView>
  </sheetViews>
  <sheetFormatPr defaultColWidth="0" defaultRowHeight="23.25" zeroHeight="1"/>
  <cols>
    <col min="1" max="1" width="3.625" style="81" customWidth="1"/>
    <col min="2" max="2" width="27.75" style="81" customWidth="1"/>
    <col min="3" max="7" width="6.625" style="81" customWidth="1"/>
    <col min="8" max="8" width="6.625" style="80" customWidth="1"/>
    <col min="9" max="9" width="3.125" style="80" customWidth="1"/>
    <col min="10" max="11" width="9" style="80" hidden="1" customWidth="1"/>
    <col min="12" max="16384" width="0" style="80" hidden="1"/>
  </cols>
  <sheetData>
    <row r="1" spans="1:9">
      <c r="A1" s="440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ผลการทดสอบนักเรียนชั้นมัธยมศึกษาปีที่ 3   จากการสอบ Pre O-NET  ปีการศึกษา   2558</v>
      </c>
      <c r="B1" s="440"/>
      <c r="C1" s="440"/>
      <c r="D1" s="440"/>
      <c r="E1" s="440"/>
      <c r="F1" s="440"/>
      <c r="G1" s="440"/>
      <c r="H1" s="440"/>
      <c r="I1" s="440"/>
    </row>
    <row r="2" spans="1:9">
      <c r="A2" s="440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2" s="440"/>
      <c r="C2" s="440"/>
      <c r="D2" s="440"/>
      <c r="E2" s="440"/>
      <c r="F2" s="440"/>
      <c r="G2" s="440"/>
      <c r="H2" s="440"/>
      <c r="I2" s="440"/>
    </row>
    <row r="3" spans="1:9" ht="6" customHeight="1">
      <c r="A3" s="91"/>
      <c r="B3" s="91"/>
      <c r="C3" s="91"/>
      <c r="D3" s="91"/>
      <c r="E3" s="91"/>
      <c r="F3" s="91"/>
      <c r="G3" s="91"/>
      <c r="H3" s="92"/>
      <c r="I3" s="92"/>
    </row>
    <row r="4" spans="1:9" ht="60.75" customHeight="1">
      <c r="A4" s="93" t="s">
        <v>48</v>
      </c>
      <c r="B4" s="93" t="s">
        <v>49</v>
      </c>
      <c r="C4" s="94" t="s">
        <v>33</v>
      </c>
      <c r="D4" s="94" t="s">
        <v>34</v>
      </c>
      <c r="E4" s="94" t="s">
        <v>38</v>
      </c>
      <c r="F4" s="94" t="s">
        <v>35</v>
      </c>
      <c r="G4" s="94" t="s">
        <v>36</v>
      </c>
      <c r="H4" s="114" t="s">
        <v>56</v>
      </c>
      <c r="I4" s="92"/>
    </row>
    <row r="5" spans="1:9">
      <c r="A5" s="95">
        <v>1</v>
      </c>
      <c r="B5" s="95" t="str">
        <f>"โรงเรียน"&amp;Data!$D$24</f>
        <v>โรงเรียนบ้านกุดโบสถ์</v>
      </c>
      <c r="C5" s="96">
        <f>ภาษาไทย!CB157</f>
        <v>12.454545454545455</v>
      </c>
      <c r="D5" s="96">
        <f>คณิต!CC157</f>
        <v>11.590909090909092</v>
      </c>
      <c r="E5" s="96">
        <f>วิทย์!CE157</f>
        <v>11.090909090909092</v>
      </c>
      <c r="F5" s="96">
        <f>สังคม!BI157</f>
        <v>11.136363636363637</v>
      </c>
      <c r="G5" s="96">
        <f>อังกฤษ!BS157</f>
        <v>11.454545454545455</v>
      </c>
      <c r="H5" s="115">
        <f>SUM(C5:G5)/5</f>
        <v>11.545454545454547</v>
      </c>
      <c r="I5" s="92"/>
    </row>
    <row r="6" spans="1:9">
      <c r="A6" s="91"/>
      <c r="B6" s="91"/>
      <c r="C6" s="91"/>
      <c r="D6" s="91"/>
      <c r="E6" s="91"/>
      <c r="F6" s="91"/>
      <c r="G6" s="91"/>
      <c r="H6" s="92"/>
      <c r="I6" s="92"/>
    </row>
    <row r="7" spans="1:9">
      <c r="A7" s="91"/>
      <c r="B7" s="91"/>
      <c r="C7" s="91"/>
      <c r="D7" s="91"/>
      <c r="E7" s="91"/>
      <c r="F7" s="91"/>
      <c r="G7" s="91"/>
      <c r="H7" s="92"/>
      <c r="I7" s="92"/>
    </row>
    <row r="8" spans="1:9">
      <c r="A8" s="91"/>
      <c r="B8" s="91"/>
      <c r="C8" s="91"/>
      <c r="D8" s="91"/>
      <c r="E8" s="91"/>
      <c r="F8" s="91"/>
      <c r="G8" s="91"/>
      <c r="H8" s="92"/>
      <c r="I8" s="92"/>
    </row>
    <row r="9" spans="1:9"/>
    <row r="10" spans="1:9"/>
    <row r="11" spans="1:9"/>
    <row r="12" spans="1:9"/>
    <row r="13" spans="1:9"/>
    <row r="14" spans="1:9"/>
    <row r="15" spans="1:9"/>
    <row r="16" spans="1:9"/>
    <row r="17"/>
    <row r="18"/>
    <row r="19"/>
    <row r="20"/>
    <row r="2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</sheetData>
  <sheetProtection password="CC7A" sheet="1" objects="1" scenarios="1" formatCells="0" formatColumns="0" formatRows="0" insertColumns="0"/>
  <mergeCells count="2">
    <mergeCell ref="A1:I1"/>
    <mergeCell ref="A2:I2"/>
  </mergeCells>
  <conditionalFormatting sqref="H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92"/>
  <sheetViews>
    <sheetView showZeros="0" workbookViewId="0">
      <selection activeCell="A61" sqref="A61:XFD192"/>
    </sheetView>
  </sheetViews>
  <sheetFormatPr defaultColWidth="0" defaultRowHeight="0" customHeight="1" zeroHeight="1"/>
  <cols>
    <col min="1" max="1" width="6.75" style="121" customWidth="1"/>
    <col min="2" max="2" width="19.875" style="121" customWidth="1"/>
    <col min="3" max="8" width="6.625" style="121" customWidth="1"/>
    <col min="9" max="9" width="6.625" style="101" customWidth="1"/>
    <col min="10" max="15" width="3.625" style="101" customWidth="1"/>
    <col min="16" max="33" width="3.625" style="101" hidden="1" customWidth="1"/>
    <col min="34" max="38" width="9" style="101" hidden="1" customWidth="1"/>
    <col min="39" max="61" width="3.625" style="101" hidden="1" customWidth="1"/>
    <col min="62" max="16384" width="9" style="101" hidden="1"/>
  </cols>
  <sheetData>
    <row r="1" spans="1:20" s="92" customFormat="1" ht="23.25">
      <c r="A1" s="440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ผลการทดสอบนักเรียนชั้นมัธยมศึกษาปีที่ 3   จากการสอบ Pre O-NET  ปีการศึกษา   2558</v>
      </c>
      <c r="B1" s="440"/>
      <c r="C1" s="440"/>
      <c r="D1" s="440"/>
      <c r="E1" s="440"/>
      <c r="F1" s="440"/>
      <c r="G1" s="440"/>
      <c r="H1" s="440"/>
      <c r="I1" s="440"/>
    </row>
    <row r="2" spans="1:20" s="92" customFormat="1" ht="23.25">
      <c r="A2" s="445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2" s="445"/>
      <c r="C2" s="445"/>
      <c r="D2" s="445"/>
      <c r="E2" s="445"/>
      <c r="F2" s="445"/>
      <c r="G2" s="445"/>
      <c r="H2" s="445"/>
      <c r="I2" s="445"/>
    </row>
    <row r="3" spans="1:20" ht="30.75" customHeight="1">
      <c r="A3" s="102"/>
      <c r="B3" s="103"/>
      <c r="C3" s="446" t="s">
        <v>33</v>
      </c>
      <c r="D3" s="446"/>
      <c r="E3" s="446"/>
      <c r="F3" s="446"/>
      <c r="G3" s="446"/>
      <c r="H3" s="446"/>
      <c r="I3" s="446"/>
    </row>
    <row r="4" spans="1:20" ht="118.5" customHeight="1">
      <c r="A4" s="93" t="s">
        <v>48</v>
      </c>
      <c r="B4" s="129" t="s">
        <v>55</v>
      </c>
      <c r="C4" s="94" t="s">
        <v>33</v>
      </c>
      <c r="D4" s="94" t="s">
        <v>34</v>
      </c>
      <c r="E4" s="94" t="s">
        <v>38</v>
      </c>
      <c r="F4" s="94" t="s">
        <v>35</v>
      </c>
      <c r="G4" s="94" t="s">
        <v>36</v>
      </c>
      <c r="H4" s="282" t="s">
        <v>59</v>
      </c>
      <c r="I4" s="94" t="s">
        <v>10</v>
      </c>
    </row>
    <row r="5" spans="1:20" ht="18">
      <c r="A5" s="285">
        <v>1</v>
      </c>
      <c r="B5" s="280" t="s">
        <v>129</v>
      </c>
      <c r="C5" s="286">
        <v>68.5</v>
      </c>
      <c r="D5" s="286">
        <v>63.75</v>
      </c>
      <c r="E5" s="286">
        <v>61</v>
      </c>
      <c r="F5" s="286">
        <v>61.25</v>
      </c>
      <c r="G5" s="286">
        <v>63</v>
      </c>
      <c r="H5" s="283">
        <f>SUM(C5:G5)/5</f>
        <v>63.5</v>
      </c>
      <c r="I5" s="246">
        <f>IF(F5&lt;1,"  ",RANK(H5,H$5:H$24))</f>
        <v>1</v>
      </c>
    </row>
    <row r="6" spans="1:20" ht="18">
      <c r="A6" s="122">
        <v>2</v>
      </c>
      <c r="B6" s="280" t="s">
        <v>130</v>
      </c>
      <c r="C6" s="123">
        <v>58.23</v>
      </c>
      <c r="D6" s="123">
        <v>76.41</v>
      </c>
      <c r="E6" s="123">
        <v>38.25</v>
      </c>
      <c r="F6" s="123">
        <v>46.87</v>
      </c>
      <c r="G6" s="123">
        <v>59.23</v>
      </c>
      <c r="H6" s="283">
        <f t="shared" ref="H6:H24" si="0">SUM(C6:G6)/5</f>
        <v>55.798000000000002</v>
      </c>
      <c r="I6" s="254">
        <f t="shared" ref="I6:I24" si="1">IF(F6&lt;1,"  ",RANK(H6,H$5:H$24))</f>
        <v>2</v>
      </c>
    </row>
    <row r="7" spans="1:20" ht="18">
      <c r="A7" s="122">
        <v>3</v>
      </c>
      <c r="B7" s="280"/>
      <c r="C7" s="123"/>
      <c r="D7" s="123"/>
      <c r="E7" s="123"/>
      <c r="F7" s="123"/>
      <c r="G7" s="123"/>
      <c r="H7" s="283">
        <f t="shared" si="0"/>
        <v>0</v>
      </c>
      <c r="I7" s="254" t="str">
        <f t="shared" si="1"/>
        <v xml:space="preserve">  </v>
      </c>
    </row>
    <row r="8" spans="1:20" ht="18">
      <c r="A8" s="122">
        <v>4</v>
      </c>
      <c r="B8" s="280"/>
      <c r="C8" s="123"/>
      <c r="D8" s="123"/>
      <c r="E8" s="123"/>
      <c r="F8" s="123"/>
      <c r="G8" s="123"/>
      <c r="H8" s="283">
        <f t="shared" si="0"/>
        <v>0</v>
      </c>
      <c r="I8" s="254" t="str">
        <f t="shared" si="1"/>
        <v xml:space="preserve">  </v>
      </c>
    </row>
    <row r="9" spans="1:20" ht="18">
      <c r="A9" s="122">
        <v>5</v>
      </c>
      <c r="B9" s="280"/>
      <c r="C9" s="123"/>
      <c r="D9" s="123"/>
      <c r="E9" s="123"/>
      <c r="F9" s="123"/>
      <c r="G9" s="123"/>
      <c r="H9" s="283">
        <f t="shared" si="0"/>
        <v>0</v>
      </c>
      <c r="I9" s="254" t="str">
        <f t="shared" si="1"/>
        <v xml:space="preserve">  </v>
      </c>
      <c r="S9" s="101">
        <v>0</v>
      </c>
      <c r="T9" s="101" t="str">
        <f t="shared" ref="T9:T15" si="2">IF(S9&lt;1,"  ",5555)</f>
        <v xml:space="preserve">  </v>
      </c>
    </row>
    <row r="10" spans="1:20" ht="18">
      <c r="A10" s="122">
        <v>6</v>
      </c>
      <c r="B10" s="280"/>
      <c r="C10" s="123"/>
      <c r="D10" s="123"/>
      <c r="E10" s="123"/>
      <c r="F10" s="123"/>
      <c r="G10" s="123"/>
      <c r="H10" s="283">
        <f t="shared" si="0"/>
        <v>0</v>
      </c>
      <c r="I10" s="254" t="str">
        <f t="shared" si="1"/>
        <v xml:space="preserve">  </v>
      </c>
      <c r="S10" s="101">
        <v>0</v>
      </c>
      <c r="T10" s="101" t="str">
        <f t="shared" si="2"/>
        <v xml:space="preserve">  </v>
      </c>
    </row>
    <row r="11" spans="1:20" ht="18">
      <c r="A11" s="122">
        <v>7</v>
      </c>
      <c r="B11" s="280"/>
      <c r="C11" s="123"/>
      <c r="D11" s="123"/>
      <c r="E11" s="123"/>
      <c r="F11" s="123"/>
      <c r="G11" s="123"/>
      <c r="H11" s="283">
        <f t="shared" si="0"/>
        <v>0</v>
      </c>
      <c r="I11" s="254" t="str">
        <f t="shared" si="1"/>
        <v xml:space="preserve">  </v>
      </c>
      <c r="S11" s="101">
        <v>0</v>
      </c>
      <c r="T11" s="101" t="str">
        <f t="shared" si="2"/>
        <v xml:space="preserve">  </v>
      </c>
    </row>
    <row r="12" spans="1:20" ht="18">
      <c r="A12" s="122">
        <v>8</v>
      </c>
      <c r="B12" s="280"/>
      <c r="C12" s="123"/>
      <c r="D12" s="123"/>
      <c r="E12" s="123"/>
      <c r="F12" s="123"/>
      <c r="G12" s="123"/>
      <c r="H12" s="283">
        <f t="shared" si="0"/>
        <v>0</v>
      </c>
      <c r="I12" s="254" t="str">
        <f t="shared" si="1"/>
        <v xml:space="preserve">  </v>
      </c>
      <c r="T12" s="101" t="str">
        <f t="shared" si="2"/>
        <v xml:space="preserve">  </v>
      </c>
    </row>
    <row r="13" spans="1:20" ht="18">
      <c r="A13" s="122">
        <v>9</v>
      </c>
      <c r="B13" s="280"/>
      <c r="C13" s="123"/>
      <c r="D13" s="123"/>
      <c r="E13" s="123"/>
      <c r="F13" s="123"/>
      <c r="G13" s="123"/>
      <c r="H13" s="283">
        <f t="shared" si="0"/>
        <v>0</v>
      </c>
      <c r="I13" s="254" t="str">
        <f t="shared" si="1"/>
        <v xml:space="preserve">  </v>
      </c>
      <c r="T13" s="101" t="str">
        <f t="shared" si="2"/>
        <v xml:space="preserve">  </v>
      </c>
    </row>
    <row r="14" spans="1:20" ht="18">
      <c r="A14" s="122">
        <v>10</v>
      </c>
      <c r="B14" s="280"/>
      <c r="C14" s="123"/>
      <c r="D14" s="123"/>
      <c r="E14" s="123"/>
      <c r="F14" s="123"/>
      <c r="G14" s="123"/>
      <c r="H14" s="283">
        <f t="shared" si="0"/>
        <v>0</v>
      </c>
      <c r="I14" s="254" t="str">
        <f t="shared" si="1"/>
        <v xml:space="preserve">  </v>
      </c>
      <c r="T14" s="101" t="str">
        <f t="shared" si="2"/>
        <v xml:space="preserve">  </v>
      </c>
    </row>
    <row r="15" spans="1:20" ht="18">
      <c r="A15" s="122">
        <v>11</v>
      </c>
      <c r="B15" s="122"/>
      <c r="C15" s="123"/>
      <c r="D15" s="123"/>
      <c r="E15" s="123"/>
      <c r="F15" s="123"/>
      <c r="G15" s="123"/>
      <c r="H15" s="283">
        <f t="shared" si="0"/>
        <v>0</v>
      </c>
      <c r="I15" s="254" t="str">
        <f t="shared" si="1"/>
        <v xml:space="preserve">  </v>
      </c>
      <c r="T15" s="101" t="str">
        <f t="shared" si="2"/>
        <v xml:space="preserve">  </v>
      </c>
    </row>
    <row r="16" spans="1:20" ht="18">
      <c r="A16" s="122">
        <v>12</v>
      </c>
      <c r="B16" s="122"/>
      <c r="C16" s="123"/>
      <c r="D16" s="123"/>
      <c r="E16" s="123"/>
      <c r="F16" s="123"/>
      <c r="G16" s="123"/>
      <c r="H16" s="283">
        <f t="shared" si="0"/>
        <v>0</v>
      </c>
      <c r="I16" s="254" t="str">
        <f t="shared" si="1"/>
        <v xml:space="preserve">  </v>
      </c>
    </row>
    <row r="17" spans="1:9" ht="18">
      <c r="A17" s="122">
        <v>13</v>
      </c>
      <c r="B17" s="122"/>
      <c r="C17" s="123"/>
      <c r="D17" s="123"/>
      <c r="E17" s="123"/>
      <c r="F17" s="123"/>
      <c r="G17" s="123"/>
      <c r="H17" s="283">
        <f t="shared" si="0"/>
        <v>0</v>
      </c>
      <c r="I17" s="254" t="str">
        <f t="shared" si="1"/>
        <v xml:space="preserve">  </v>
      </c>
    </row>
    <row r="18" spans="1:9" ht="18">
      <c r="A18" s="122">
        <v>14</v>
      </c>
      <c r="B18" s="122"/>
      <c r="C18" s="123"/>
      <c r="D18" s="123"/>
      <c r="E18" s="123"/>
      <c r="F18" s="123"/>
      <c r="G18" s="123"/>
      <c r="H18" s="283">
        <f t="shared" si="0"/>
        <v>0</v>
      </c>
      <c r="I18" s="254" t="str">
        <f t="shared" si="1"/>
        <v xml:space="preserve">  </v>
      </c>
    </row>
    <row r="19" spans="1:9" ht="18">
      <c r="A19" s="122">
        <v>15</v>
      </c>
      <c r="B19" s="122"/>
      <c r="C19" s="123"/>
      <c r="D19" s="123"/>
      <c r="E19" s="123"/>
      <c r="F19" s="123"/>
      <c r="G19" s="123"/>
      <c r="H19" s="283">
        <f t="shared" si="0"/>
        <v>0</v>
      </c>
      <c r="I19" s="254" t="str">
        <f t="shared" si="1"/>
        <v xml:space="preserve">  </v>
      </c>
    </row>
    <row r="20" spans="1:9" ht="18">
      <c r="A20" s="122">
        <v>16</v>
      </c>
      <c r="B20" s="122"/>
      <c r="C20" s="123"/>
      <c r="D20" s="123"/>
      <c r="E20" s="123"/>
      <c r="F20" s="123"/>
      <c r="G20" s="123"/>
      <c r="H20" s="283">
        <f t="shared" si="0"/>
        <v>0</v>
      </c>
      <c r="I20" s="254" t="str">
        <f t="shared" si="1"/>
        <v xml:space="preserve">  </v>
      </c>
    </row>
    <row r="21" spans="1:9" ht="18">
      <c r="A21" s="122">
        <v>17</v>
      </c>
      <c r="B21" s="122"/>
      <c r="C21" s="123"/>
      <c r="D21" s="123"/>
      <c r="E21" s="123"/>
      <c r="F21" s="123"/>
      <c r="G21" s="123"/>
      <c r="H21" s="283">
        <f t="shared" si="0"/>
        <v>0</v>
      </c>
      <c r="I21" s="254" t="str">
        <f t="shared" si="1"/>
        <v xml:space="preserve">  </v>
      </c>
    </row>
    <row r="22" spans="1:9" ht="18">
      <c r="A22" s="122">
        <v>18</v>
      </c>
      <c r="B22" s="122"/>
      <c r="C22" s="123"/>
      <c r="D22" s="123"/>
      <c r="E22" s="123"/>
      <c r="F22" s="123"/>
      <c r="G22" s="123"/>
      <c r="H22" s="283">
        <f t="shared" si="0"/>
        <v>0</v>
      </c>
      <c r="I22" s="254" t="str">
        <f t="shared" si="1"/>
        <v xml:space="preserve">  </v>
      </c>
    </row>
    <row r="23" spans="1:9" ht="18">
      <c r="A23" s="122">
        <v>19</v>
      </c>
      <c r="B23" s="122"/>
      <c r="C23" s="123"/>
      <c r="D23" s="123"/>
      <c r="E23" s="123"/>
      <c r="F23" s="123"/>
      <c r="G23" s="123"/>
      <c r="H23" s="283">
        <f t="shared" si="0"/>
        <v>0</v>
      </c>
      <c r="I23" s="254" t="str">
        <f t="shared" si="1"/>
        <v xml:space="preserve">  </v>
      </c>
    </row>
    <row r="24" spans="1:9" ht="18">
      <c r="A24" s="124">
        <v>20</v>
      </c>
      <c r="B24" s="124"/>
      <c r="C24" s="125"/>
      <c r="D24" s="125"/>
      <c r="E24" s="125"/>
      <c r="F24" s="125"/>
      <c r="G24" s="125"/>
      <c r="H24" s="283">
        <f t="shared" si="0"/>
        <v>0</v>
      </c>
      <c r="I24" s="254" t="str">
        <f t="shared" si="1"/>
        <v xml:space="preserve">  </v>
      </c>
    </row>
    <row r="25" spans="1:9" ht="18">
      <c r="A25" s="107">
        <f>COUNTA(B5:B24)</f>
        <v>2</v>
      </c>
      <c r="B25" s="108" t="s">
        <v>5</v>
      </c>
      <c r="C25" s="109">
        <f>SUM(C5:C24)</f>
        <v>126.72999999999999</v>
      </c>
      <c r="D25" s="109">
        <f t="shared" ref="D25:H25" si="3">SUM(D5:D24)</f>
        <v>140.16</v>
      </c>
      <c r="E25" s="109">
        <f t="shared" si="3"/>
        <v>99.25</v>
      </c>
      <c r="F25" s="109">
        <f t="shared" si="3"/>
        <v>108.12</v>
      </c>
      <c r="G25" s="109">
        <f t="shared" si="3"/>
        <v>122.22999999999999</v>
      </c>
      <c r="H25" s="284">
        <f t="shared" si="3"/>
        <v>119.298</v>
      </c>
      <c r="I25" s="110"/>
    </row>
    <row r="26" spans="1:9" ht="18">
      <c r="A26" s="111"/>
      <c r="B26" s="108" t="s">
        <v>56</v>
      </c>
      <c r="C26" s="109">
        <f t="shared" ref="C26:H26" si="4">C25/$A$25</f>
        <v>63.364999999999995</v>
      </c>
      <c r="D26" s="109">
        <f t="shared" si="4"/>
        <v>70.08</v>
      </c>
      <c r="E26" s="109">
        <f t="shared" si="4"/>
        <v>49.625</v>
      </c>
      <c r="F26" s="109">
        <f t="shared" si="4"/>
        <v>54.06</v>
      </c>
      <c r="G26" s="109">
        <f t="shared" si="4"/>
        <v>61.114999999999995</v>
      </c>
      <c r="H26" s="284">
        <f t="shared" si="4"/>
        <v>59.649000000000001</v>
      </c>
      <c r="I26" s="110"/>
    </row>
    <row r="27" spans="1:9" ht="18">
      <c r="C27" s="101"/>
      <c r="D27" s="101"/>
      <c r="E27" s="101"/>
      <c r="F27" s="101"/>
      <c r="G27" s="101"/>
      <c r="H27" s="101"/>
    </row>
    <row r="28" spans="1:9" ht="23.25">
      <c r="B28" s="97" t="s">
        <v>105</v>
      </c>
      <c r="C28" s="101"/>
      <c r="D28" s="101"/>
      <c r="E28" s="101"/>
      <c r="F28" s="101"/>
      <c r="G28" s="101"/>
      <c r="H28" s="101"/>
    </row>
    <row r="29" spans="1:9" ht="21">
      <c r="B29" s="118" t="s">
        <v>57</v>
      </c>
      <c r="C29" s="101"/>
      <c r="D29" s="101"/>
      <c r="E29" s="101"/>
      <c r="F29" s="101"/>
      <c r="G29" s="101"/>
      <c r="H29" s="101"/>
    </row>
    <row r="30" spans="1:9" s="100" customFormat="1" ht="21">
      <c r="A30" s="99"/>
      <c r="B30" s="98" t="s">
        <v>106</v>
      </c>
    </row>
    <row r="31" spans="1:9" s="100" customFormat="1" ht="21">
      <c r="A31" s="99"/>
      <c r="B31" s="281" t="s">
        <v>107</v>
      </c>
    </row>
    <row r="32" spans="1:9" s="100" customFormat="1" ht="21">
      <c r="A32" s="99"/>
      <c r="B32" s="98"/>
      <c r="C32" s="99"/>
      <c r="D32" s="99"/>
      <c r="E32" s="99"/>
      <c r="F32" s="99"/>
      <c r="G32" s="99"/>
      <c r="H32" s="99"/>
    </row>
    <row r="33" spans="1:9" s="100" customFormat="1" ht="21">
      <c r="A33" s="99"/>
      <c r="B33" s="444"/>
      <c r="C33" s="444"/>
      <c r="D33" s="444"/>
      <c r="E33" s="444"/>
      <c r="F33" s="444"/>
      <c r="G33" s="444"/>
      <c r="H33" s="444"/>
      <c r="I33" s="444"/>
    </row>
    <row r="34" spans="1:9" ht="21">
      <c r="I34" s="98"/>
    </row>
    <row r="35" spans="1:9" ht="18"/>
    <row r="36" spans="1:9" ht="18">
      <c r="A36" s="442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ผลการทดสอบนักเรียนชั้นมัธยมศึกษาปีที่ 3   จากการสอบ Pre O-NET  ปีการศึกษา   2558</v>
      </c>
      <c r="B36" s="442"/>
      <c r="C36" s="442"/>
      <c r="D36" s="442"/>
      <c r="E36" s="442"/>
      <c r="F36" s="442"/>
      <c r="G36" s="442"/>
      <c r="H36" s="442"/>
    </row>
    <row r="37" spans="1:9" ht="18">
      <c r="A37" s="443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37" s="443"/>
      <c r="C37" s="443"/>
      <c r="D37" s="443"/>
      <c r="E37" s="443"/>
      <c r="F37" s="443"/>
      <c r="G37" s="443"/>
      <c r="H37" s="443"/>
    </row>
    <row r="38" spans="1:9" ht="60.75" customHeight="1">
      <c r="A38" s="104" t="s">
        <v>48</v>
      </c>
      <c r="B38" s="104" t="s">
        <v>49</v>
      </c>
      <c r="C38" s="112" t="s">
        <v>33</v>
      </c>
      <c r="D38" s="112" t="s">
        <v>34</v>
      </c>
      <c r="E38" s="112" t="s">
        <v>38</v>
      </c>
      <c r="F38" s="112" t="s">
        <v>35</v>
      </c>
      <c r="G38" s="112" t="s">
        <v>36</v>
      </c>
      <c r="H38" s="112" t="s">
        <v>56</v>
      </c>
      <c r="I38" s="117"/>
    </row>
    <row r="39" spans="1:9" ht="18">
      <c r="A39" s="120">
        <v>1</v>
      </c>
      <c r="B39" s="120" t="str">
        <f>"โรงเรียน"&amp;Data!$D$24</f>
        <v>โรงเรียนบ้านกุดโบสถ์</v>
      </c>
      <c r="C39" s="113">
        <f t="shared" ref="C39:H39" si="5">C26</f>
        <v>63.364999999999995</v>
      </c>
      <c r="D39" s="113">
        <f t="shared" si="5"/>
        <v>70.08</v>
      </c>
      <c r="E39" s="113">
        <f t="shared" si="5"/>
        <v>49.625</v>
      </c>
      <c r="F39" s="113">
        <f t="shared" si="5"/>
        <v>54.06</v>
      </c>
      <c r="G39" s="113">
        <f t="shared" si="5"/>
        <v>61.114999999999995</v>
      </c>
      <c r="H39" s="113">
        <f t="shared" si="5"/>
        <v>59.649000000000001</v>
      </c>
      <c r="I39" s="116"/>
    </row>
    <row r="40" spans="1:9" ht="18">
      <c r="I40" s="117"/>
    </row>
    <row r="41" spans="1:9" ht="18"/>
    <row r="42" spans="1:9" ht="18">
      <c r="D42" s="101"/>
    </row>
    <row r="43" spans="1:9" ht="18"/>
    <row r="44" spans="1:9" ht="18"/>
    <row r="45" spans="1:9" ht="18"/>
    <row r="46" spans="1:9" ht="18"/>
    <row r="47" spans="1:9" ht="18"/>
    <row r="48" spans="1:9" ht="18"/>
    <row r="49" spans="9:9" ht="18"/>
    <row r="50" spans="9:9" ht="18"/>
    <row r="51" spans="9:9" s="121" customFormat="1" ht="18">
      <c r="I51" s="101"/>
    </row>
    <row r="52" spans="9:9" s="121" customFormat="1" ht="18">
      <c r="I52" s="101"/>
    </row>
    <row r="53" spans="9:9" s="121" customFormat="1" ht="18">
      <c r="I53" s="101"/>
    </row>
    <row r="54" spans="9:9" s="121" customFormat="1" ht="18">
      <c r="I54" s="101"/>
    </row>
    <row r="55" spans="9:9" s="121" customFormat="1" ht="18">
      <c r="I55" s="101"/>
    </row>
    <row r="56" spans="9:9" s="121" customFormat="1" ht="18">
      <c r="I56" s="101"/>
    </row>
    <row r="57" spans="9:9" s="121" customFormat="1" ht="18">
      <c r="I57" s="101"/>
    </row>
    <row r="58" spans="9:9" s="121" customFormat="1" ht="18">
      <c r="I58" s="101"/>
    </row>
    <row r="59" spans="9:9" s="121" customFormat="1" ht="18">
      <c r="I59" s="101"/>
    </row>
    <row r="60" spans="9:9" s="121" customFormat="1" ht="18">
      <c r="I60" s="101"/>
    </row>
    <row r="61" spans="9:9" s="121" customFormat="1" ht="18" hidden="1">
      <c r="I61" s="101"/>
    </row>
    <row r="62" spans="9:9" s="121" customFormat="1" ht="18" hidden="1">
      <c r="I62" s="101"/>
    </row>
    <row r="63" spans="9:9" s="121" customFormat="1" ht="18" hidden="1">
      <c r="I63" s="101"/>
    </row>
    <row r="64" spans="9:9" s="121" customFormat="1" ht="18" hidden="1">
      <c r="I64" s="101"/>
    </row>
    <row r="65" spans="9:9" s="121" customFormat="1" ht="18" hidden="1">
      <c r="I65" s="101"/>
    </row>
    <row r="66" spans="9:9" s="121" customFormat="1" ht="18" hidden="1">
      <c r="I66" s="101"/>
    </row>
    <row r="67" spans="9:9" s="121" customFormat="1" ht="18" hidden="1">
      <c r="I67" s="101"/>
    </row>
    <row r="68" spans="9:9" s="121" customFormat="1" ht="18" hidden="1">
      <c r="I68" s="101"/>
    </row>
    <row r="69" spans="9:9" s="121" customFormat="1" ht="18" hidden="1">
      <c r="I69" s="101"/>
    </row>
    <row r="70" spans="9:9" s="121" customFormat="1" ht="18" hidden="1">
      <c r="I70" s="101"/>
    </row>
    <row r="71" spans="9:9" s="121" customFormat="1" ht="18" hidden="1">
      <c r="I71" s="101"/>
    </row>
    <row r="72" spans="9:9" s="121" customFormat="1" ht="18" hidden="1">
      <c r="I72" s="101"/>
    </row>
    <row r="73" spans="9:9" s="121" customFormat="1" ht="18" hidden="1">
      <c r="I73" s="101"/>
    </row>
    <row r="74" spans="9:9" s="121" customFormat="1" ht="18" hidden="1">
      <c r="I74" s="101"/>
    </row>
    <row r="75" spans="9:9" s="121" customFormat="1" ht="18" hidden="1">
      <c r="I75" s="101"/>
    </row>
    <row r="76" spans="9:9" s="121" customFormat="1" ht="18" hidden="1">
      <c r="I76" s="101"/>
    </row>
    <row r="77" spans="9:9" s="121" customFormat="1" ht="18" hidden="1">
      <c r="I77" s="101"/>
    </row>
    <row r="78" spans="9:9" s="121" customFormat="1" ht="18" hidden="1">
      <c r="I78" s="101"/>
    </row>
    <row r="79" spans="9:9" s="121" customFormat="1" ht="18" hidden="1">
      <c r="I79" s="101"/>
    </row>
    <row r="80" spans="9:9" s="121" customFormat="1" ht="18" hidden="1">
      <c r="I80" s="101"/>
    </row>
    <row r="81" spans="9:9" s="121" customFormat="1" ht="18" hidden="1">
      <c r="I81" s="101"/>
    </row>
    <row r="82" spans="9:9" s="121" customFormat="1" ht="18" hidden="1">
      <c r="I82" s="101"/>
    </row>
    <row r="83" spans="9:9" s="121" customFormat="1" ht="18" hidden="1">
      <c r="I83" s="101"/>
    </row>
    <row r="84" spans="9:9" s="121" customFormat="1" ht="18" hidden="1">
      <c r="I84" s="101"/>
    </row>
    <row r="85" spans="9:9" s="121" customFormat="1" ht="18" hidden="1">
      <c r="I85" s="101"/>
    </row>
    <row r="86" spans="9:9" s="121" customFormat="1" ht="18" hidden="1">
      <c r="I86" s="101"/>
    </row>
    <row r="87" spans="9:9" s="121" customFormat="1" ht="18" hidden="1">
      <c r="I87" s="101"/>
    </row>
    <row r="88" spans="9:9" s="121" customFormat="1" ht="18" hidden="1">
      <c r="I88" s="101"/>
    </row>
    <row r="89" spans="9:9" s="121" customFormat="1" ht="18" hidden="1">
      <c r="I89" s="101"/>
    </row>
    <row r="90" spans="9:9" s="121" customFormat="1" ht="18" hidden="1">
      <c r="I90" s="101"/>
    </row>
    <row r="91" spans="9:9" s="121" customFormat="1" ht="18" hidden="1">
      <c r="I91" s="101"/>
    </row>
    <row r="92" spans="9:9" s="121" customFormat="1" ht="18" hidden="1">
      <c r="I92" s="101"/>
    </row>
    <row r="93" spans="9:9" s="121" customFormat="1" ht="18" hidden="1">
      <c r="I93" s="101"/>
    </row>
    <row r="94" spans="9:9" s="121" customFormat="1" ht="18" hidden="1">
      <c r="I94" s="101"/>
    </row>
    <row r="95" spans="9:9" s="121" customFormat="1" ht="18" hidden="1">
      <c r="I95" s="101"/>
    </row>
    <row r="96" spans="9:9" s="121" customFormat="1" ht="18" hidden="1">
      <c r="I96" s="101"/>
    </row>
    <row r="97" spans="9:9" s="121" customFormat="1" ht="18" hidden="1">
      <c r="I97" s="101"/>
    </row>
    <row r="98" spans="9:9" s="121" customFormat="1" ht="18" hidden="1">
      <c r="I98" s="101"/>
    </row>
    <row r="99" spans="9:9" s="121" customFormat="1" ht="18" hidden="1">
      <c r="I99" s="101"/>
    </row>
    <row r="100" spans="9:9" s="121" customFormat="1" ht="18" hidden="1">
      <c r="I100" s="101"/>
    </row>
    <row r="101" spans="9:9" s="121" customFormat="1" ht="18" hidden="1">
      <c r="I101" s="101"/>
    </row>
    <row r="102" spans="9:9" s="121" customFormat="1" ht="18" hidden="1">
      <c r="I102" s="101"/>
    </row>
    <row r="103" spans="9:9" s="121" customFormat="1" ht="18" hidden="1">
      <c r="I103" s="101"/>
    </row>
    <row r="104" spans="9:9" s="121" customFormat="1" ht="18" hidden="1">
      <c r="I104" s="101"/>
    </row>
    <row r="105" spans="9:9" s="121" customFormat="1" ht="18" hidden="1">
      <c r="I105" s="101"/>
    </row>
    <row r="106" spans="9:9" s="121" customFormat="1" ht="18" hidden="1">
      <c r="I106" s="101"/>
    </row>
    <row r="107" spans="9:9" s="121" customFormat="1" ht="18" hidden="1">
      <c r="I107" s="101"/>
    </row>
    <row r="108" spans="9:9" s="121" customFormat="1" ht="18" hidden="1">
      <c r="I108" s="101"/>
    </row>
    <row r="109" spans="9:9" s="121" customFormat="1" ht="18" hidden="1">
      <c r="I109" s="101"/>
    </row>
    <row r="110" spans="9:9" s="121" customFormat="1" ht="18" hidden="1">
      <c r="I110" s="101"/>
    </row>
    <row r="111" spans="9:9" s="121" customFormat="1" ht="18" hidden="1">
      <c r="I111" s="101"/>
    </row>
    <row r="112" spans="9:9" s="121" customFormat="1" ht="18" hidden="1">
      <c r="I112" s="101"/>
    </row>
    <row r="113" spans="9:9" s="121" customFormat="1" ht="18" hidden="1">
      <c r="I113" s="101"/>
    </row>
    <row r="114" spans="9:9" s="121" customFormat="1" ht="18" hidden="1">
      <c r="I114" s="101"/>
    </row>
    <row r="115" spans="9:9" s="121" customFormat="1" ht="18" hidden="1">
      <c r="I115" s="101"/>
    </row>
    <row r="116" spans="9:9" s="121" customFormat="1" ht="18" hidden="1">
      <c r="I116" s="101"/>
    </row>
    <row r="117" spans="9:9" s="121" customFormat="1" ht="18" hidden="1">
      <c r="I117" s="101"/>
    </row>
    <row r="118" spans="9:9" s="121" customFormat="1" ht="18" hidden="1">
      <c r="I118" s="101"/>
    </row>
    <row r="119" spans="9:9" s="121" customFormat="1" ht="18" hidden="1">
      <c r="I119" s="101"/>
    </row>
    <row r="120" spans="9:9" s="121" customFormat="1" ht="18" hidden="1">
      <c r="I120" s="101"/>
    </row>
    <row r="121" spans="9:9" s="121" customFormat="1" ht="18" hidden="1">
      <c r="I121" s="101"/>
    </row>
    <row r="122" spans="9:9" s="121" customFormat="1" ht="18" hidden="1">
      <c r="I122" s="101"/>
    </row>
    <row r="123" spans="9:9" s="121" customFormat="1" ht="18" hidden="1">
      <c r="I123" s="101"/>
    </row>
    <row r="124" spans="9:9" s="121" customFormat="1" ht="18" hidden="1">
      <c r="I124" s="101"/>
    </row>
    <row r="125" spans="9:9" s="121" customFormat="1" ht="18" hidden="1">
      <c r="I125" s="101"/>
    </row>
    <row r="126" spans="9:9" s="121" customFormat="1" ht="18" hidden="1">
      <c r="I126" s="101"/>
    </row>
    <row r="127" spans="9:9" s="121" customFormat="1" ht="18" hidden="1">
      <c r="I127" s="101"/>
    </row>
    <row r="128" spans="9:9" s="121" customFormat="1" ht="18" hidden="1">
      <c r="I128" s="101"/>
    </row>
    <row r="129" spans="9:9" s="121" customFormat="1" ht="18" hidden="1">
      <c r="I129" s="101"/>
    </row>
    <row r="130" spans="9:9" s="121" customFormat="1" ht="18" hidden="1">
      <c r="I130" s="101"/>
    </row>
    <row r="131" spans="9:9" s="121" customFormat="1" ht="18" hidden="1">
      <c r="I131" s="101"/>
    </row>
    <row r="132" spans="9:9" s="121" customFormat="1" ht="18" hidden="1">
      <c r="I132" s="101"/>
    </row>
    <row r="133" spans="9:9" s="121" customFormat="1" ht="18" hidden="1">
      <c r="I133" s="101"/>
    </row>
    <row r="134" spans="9:9" s="121" customFormat="1" ht="18" hidden="1">
      <c r="I134" s="101"/>
    </row>
    <row r="135" spans="9:9" s="121" customFormat="1" ht="18" hidden="1">
      <c r="I135" s="101"/>
    </row>
    <row r="136" spans="9:9" s="121" customFormat="1" ht="18" hidden="1">
      <c r="I136" s="101"/>
    </row>
    <row r="137" spans="9:9" s="121" customFormat="1" ht="18" hidden="1">
      <c r="I137" s="101"/>
    </row>
    <row r="138" spans="9:9" s="121" customFormat="1" ht="18" hidden="1">
      <c r="I138" s="101"/>
    </row>
    <row r="139" spans="9:9" s="121" customFormat="1" ht="18" hidden="1">
      <c r="I139" s="101"/>
    </row>
    <row r="140" spans="9:9" s="121" customFormat="1" ht="18" hidden="1">
      <c r="I140" s="101"/>
    </row>
    <row r="141" spans="9:9" s="121" customFormat="1" ht="18" hidden="1">
      <c r="I141" s="101"/>
    </row>
    <row r="142" spans="9:9" s="121" customFormat="1" ht="18" hidden="1">
      <c r="I142" s="101"/>
    </row>
    <row r="143" spans="9:9" s="121" customFormat="1" ht="18" hidden="1">
      <c r="I143" s="101"/>
    </row>
    <row r="144" spans="9:9" s="121" customFormat="1" ht="18" hidden="1">
      <c r="I144" s="101"/>
    </row>
    <row r="145" spans="9:9" s="121" customFormat="1" ht="18" hidden="1">
      <c r="I145" s="101"/>
    </row>
    <row r="146" spans="9:9" s="121" customFormat="1" ht="18" hidden="1">
      <c r="I146" s="101"/>
    </row>
    <row r="147" spans="9:9" s="121" customFormat="1" ht="18" hidden="1">
      <c r="I147" s="101"/>
    </row>
    <row r="148" spans="9:9" s="121" customFormat="1" ht="18" hidden="1">
      <c r="I148" s="101"/>
    </row>
    <row r="149" spans="9:9" s="121" customFormat="1" ht="18" hidden="1">
      <c r="I149" s="101"/>
    </row>
    <row r="150" spans="9:9" s="121" customFormat="1" ht="18" hidden="1">
      <c r="I150" s="101"/>
    </row>
    <row r="151" spans="9:9" s="121" customFormat="1" ht="18" hidden="1">
      <c r="I151" s="101"/>
    </row>
    <row r="152" spans="9:9" s="121" customFormat="1" ht="18" hidden="1">
      <c r="I152" s="101"/>
    </row>
    <row r="153" spans="9:9" s="121" customFormat="1" ht="18" hidden="1">
      <c r="I153" s="101"/>
    </row>
    <row r="154" spans="9:9" s="121" customFormat="1" ht="18" hidden="1">
      <c r="I154" s="101"/>
    </row>
    <row r="155" spans="9:9" s="121" customFormat="1" ht="18" hidden="1">
      <c r="I155" s="101"/>
    </row>
    <row r="156" spans="9:9" s="121" customFormat="1" ht="18" hidden="1">
      <c r="I156" s="101"/>
    </row>
    <row r="157" spans="9:9" s="121" customFormat="1" ht="18" hidden="1">
      <c r="I157" s="101"/>
    </row>
    <row r="158" spans="9:9" s="121" customFormat="1" ht="18" hidden="1">
      <c r="I158" s="101"/>
    </row>
    <row r="159" spans="9:9" s="121" customFormat="1" ht="18" hidden="1">
      <c r="I159" s="101"/>
    </row>
    <row r="160" spans="9:9" s="121" customFormat="1" ht="18" hidden="1">
      <c r="I160" s="101"/>
    </row>
    <row r="161" spans="9:9" s="121" customFormat="1" ht="18" hidden="1">
      <c r="I161" s="101"/>
    </row>
    <row r="162" spans="9:9" s="121" customFormat="1" ht="18" hidden="1">
      <c r="I162" s="101"/>
    </row>
    <row r="163" spans="9:9" s="121" customFormat="1" ht="18" hidden="1">
      <c r="I163" s="101"/>
    </row>
    <row r="164" spans="9:9" s="121" customFormat="1" ht="18" hidden="1">
      <c r="I164" s="101"/>
    </row>
    <row r="165" spans="9:9" s="121" customFormat="1" ht="18" hidden="1">
      <c r="I165" s="101"/>
    </row>
    <row r="166" spans="9:9" s="121" customFormat="1" ht="18" hidden="1">
      <c r="I166" s="101"/>
    </row>
    <row r="167" spans="9:9" s="121" customFormat="1" ht="18" hidden="1">
      <c r="I167" s="101"/>
    </row>
    <row r="168" spans="9:9" s="121" customFormat="1" ht="18" hidden="1">
      <c r="I168" s="101"/>
    </row>
    <row r="169" spans="9:9" s="121" customFormat="1" ht="18" hidden="1">
      <c r="I169" s="101"/>
    </row>
    <row r="170" spans="9:9" s="121" customFormat="1" ht="18" hidden="1">
      <c r="I170" s="101"/>
    </row>
    <row r="171" spans="9:9" s="121" customFormat="1" ht="18" hidden="1">
      <c r="I171" s="101"/>
    </row>
    <row r="172" spans="9:9" s="121" customFormat="1" ht="18" hidden="1">
      <c r="I172" s="101"/>
    </row>
    <row r="173" spans="9:9" s="121" customFormat="1" ht="18" hidden="1">
      <c r="I173" s="101"/>
    </row>
    <row r="174" spans="9:9" s="121" customFormat="1" ht="18" hidden="1">
      <c r="I174" s="101"/>
    </row>
    <row r="175" spans="9:9" s="121" customFormat="1" ht="18" hidden="1">
      <c r="I175" s="101"/>
    </row>
    <row r="176" spans="9:9" s="121" customFormat="1" ht="18" hidden="1">
      <c r="I176" s="101"/>
    </row>
    <row r="177" spans="9:9" s="121" customFormat="1" ht="18" hidden="1">
      <c r="I177" s="101"/>
    </row>
    <row r="178" spans="9:9" s="121" customFormat="1" ht="18" hidden="1">
      <c r="I178" s="101"/>
    </row>
    <row r="179" spans="9:9" s="121" customFormat="1" ht="18" hidden="1">
      <c r="I179" s="101"/>
    </row>
    <row r="180" spans="9:9" s="121" customFormat="1" ht="18" hidden="1">
      <c r="I180" s="101"/>
    </row>
    <row r="181" spans="9:9" s="121" customFormat="1" ht="18" hidden="1">
      <c r="I181" s="101"/>
    </row>
    <row r="182" spans="9:9" s="121" customFormat="1" ht="18" hidden="1">
      <c r="I182" s="101"/>
    </row>
    <row r="183" spans="9:9" s="121" customFormat="1" ht="18" hidden="1">
      <c r="I183" s="101"/>
    </row>
    <row r="184" spans="9:9" s="121" customFormat="1" ht="18" hidden="1">
      <c r="I184" s="101"/>
    </row>
    <row r="185" spans="9:9" s="121" customFormat="1" ht="18" hidden="1">
      <c r="I185" s="101"/>
    </row>
    <row r="186" spans="9:9" s="121" customFormat="1" ht="18" hidden="1">
      <c r="I186" s="101"/>
    </row>
    <row r="187" spans="9:9" s="121" customFormat="1" ht="18" hidden="1">
      <c r="I187" s="101"/>
    </row>
    <row r="188" spans="9:9" s="121" customFormat="1" ht="18" hidden="1">
      <c r="I188" s="101"/>
    </row>
    <row r="189" spans="9:9" s="121" customFormat="1" ht="18" hidden="1">
      <c r="I189" s="101"/>
    </row>
    <row r="190" spans="9:9" s="121" customFormat="1" ht="18" hidden="1">
      <c r="I190" s="101"/>
    </row>
    <row r="191" spans="9:9" s="121" customFormat="1" ht="18" hidden="1">
      <c r="I191" s="101"/>
    </row>
    <row r="192" spans="9:9" s="121" customFormat="1" ht="18" hidden="1">
      <c r="I192" s="101"/>
    </row>
  </sheetData>
  <sheetProtection password="CC7A" sheet="1" objects="1" scenarios="1" formatCells="0" formatColumns="0" formatRows="0" insertColumns="0"/>
  <mergeCells count="6">
    <mergeCell ref="A36:H36"/>
    <mergeCell ref="A37:H37"/>
    <mergeCell ref="B33:I33"/>
    <mergeCell ref="A1:I1"/>
    <mergeCell ref="A2:I2"/>
    <mergeCell ref="C3:I3"/>
  </mergeCells>
  <conditionalFormatting sqref="H39:I39">
    <cfRule type="cellIs" dxfId="1" priority="2" operator="equal">
      <formula>0</formula>
    </cfRule>
  </conditionalFormatting>
  <conditionalFormatting sqref="I5:I24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Q15" sqref="Q15"/>
    </sheetView>
  </sheetViews>
  <sheetFormatPr defaultRowHeight="14.25"/>
  <cols>
    <col min="1" max="1" width="2.875" bestFit="1" customWidth="1"/>
    <col min="2" max="2" width="3.875" customWidth="1"/>
    <col min="3" max="3" width="2.875" bestFit="1" customWidth="1"/>
    <col min="4" max="4" width="3.625" customWidth="1"/>
    <col min="5" max="5" width="1.875" customWidth="1"/>
    <col min="6" max="13" width="4.625" customWidth="1"/>
    <col min="14" max="14" width="2" customWidth="1"/>
    <col min="15" max="61" width="4.625" customWidth="1"/>
  </cols>
  <sheetData>
    <row r="1" spans="1:14">
      <c r="A1" s="447" t="s">
        <v>67</v>
      </c>
      <c r="B1" s="447"/>
      <c r="C1" s="447"/>
      <c r="D1" s="447"/>
      <c r="E1" s="13"/>
      <c r="F1" s="447" t="s">
        <v>62</v>
      </c>
      <c r="G1" s="447"/>
      <c r="H1" s="447"/>
      <c r="I1" s="447"/>
      <c r="J1" s="447"/>
      <c r="K1" s="447"/>
      <c r="L1" s="447"/>
      <c r="M1" s="447"/>
      <c r="N1" s="13"/>
    </row>
    <row r="2" spans="1:14">
      <c r="A2" s="143">
        <v>13</v>
      </c>
      <c r="B2" s="144" t="s">
        <v>68</v>
      </c>
      <c r="C2" s="143">
        <v>25</v>
      </c>
      <c r="D2" s="145" t="s">
        <v>69</v>
      </c>
      <c r="E2" s="13"/>
      <c r="F2" s="143">
        <v>35</v>
      </c>
      <c r="G2" s="144" t="s">
        <v>70</v>
      </c>
      <c r="H2" s="143">
        <v>23</v>
      </c>
      <c r="I2" s="145" t="s">
        <v>71</v>
      </c>
      <c r="J2" s="143">
        <v>13</v>
      </c>
      <c r="K2" s="143"/>
      <c r="L2" s="143">
        <v>34</v>
      </c>
      <c r="M2" s="143"/>
      <c r="N2" s="13"/>
    </row>
    <row r="3" spans="1:14">
      <c r="A3" s="447" t="s">
        <v>60</v>
      </c>
      <c r="B3" s="447"/>
      <c r="C3" s="447" t="s">
        <v>61</v>
      </c>
      <c r="D3" s="447"/>
      <c r="E3" s="13"/>
      <c r="F3" s="447" t="s">
        <v>63</v>
      </c>
      <c r="G3" s="447"/>
      <c r="H3" s="447" t="s">
        <v>64</v>
      </c>
      <c r="I3" s="447"/>
      <c r="J3" s="447" t="s">
        <v>65</v>
      </c>
      <c r="K3" s="447"/>
      <c r="L3" s="447" t="s">
        <v>66</v>
      </c>
      <c r="M3" s="447"/>
      <c r="N3" s="13"/>
    </row>
    <row r="4" spans="1:14">
      <c r="A4">
        <v>11</v>
      </c>
      <c r="B4">
        <v>5</v>
      </c>
      <c r="C4">
        <v>12</v>
      </c>
      <c r="D4">
        <v>5</v>
      </c>
      <c r="E4" s="13"/>
      <c r="F4">
        <v>13</v>
      </c>
      <c r="G4" s="143">
        <v>2</v>
      </c>
      <c r="H4">
        <v>12</v>
      </c>
      <c r="I4" s="143">
        <v>2</v>
      </c>
      <c r="J4">
        <v>11</v>
      </c>
      <c r="K4" s="143">
        <v>2</v>
      </c>
      <c r="L4">
        <v>13</v>
      </c>
      <c r="M4" s="143">
        <v>2</v>
      </c>
      <c r="N4" s="13"/>
    </row>
    <row r="5" spans="1:14">
      <c r="A5">
        <v>12</v>
      </c>
      <c r="B5">
        <v>5</v>
      </c>
      <c r="C5">
        <v>15</v>
      </c>
      <c r="D5">
        <v>5</v>
      </c>
      <c r="E5" s="13"/>
      <c r="F5">
        <v>15</v>
      </c>
      <c r="G5" s="143">
        <v>2</v>
      </c>
      <c r="H5">
        <v>13</v>
      </c>
      <c r="I5" s="143">
        <v>2</v>
      </c>
      <c r="J5">
        <v>12</v>
      </c>
      <c r="K5" s="143">
        <v>2</v>
      </c>
      <c r="L5">
        <v>14</v>
      </c>
      <c r="M5" s="143">
        <v>2</v>
      </c>
      <c r="N5" s="13"/>
    </row>
    <row r="6" spans="1:14">
      <c r="A6" s="142">
        <v>13</v>
      </c>
      <c r="B6" s="142">
        <v>10</v>
      </c>
      <c r="C6">
        <v>21</v>
      </c>
      <c r="D6">
        <v>5</v>
      </c>
      <c r="E6" s="13"/>
      <c r="F6">
        <v>23</v>
      </c>
      <c r="G6" s="143">
        <v>2</v>
      </c>
      <c r="H6">
        <v>21</v>
      </c>
      <c r="I6" s="143">
        <v>2</v>
      </c>
      <c r="J6" s="142">
        <v>13</v>
      </c>
      <c r="K6" s="146">
        <v>4</v>
      </c>
      <c r="L6">
        <v>23</v>
      </c>
      <c r="M6" s="143">
        <v>2</v>
      </c>
      <c r="N6" s="13"/>
    </row>
    <row r="7" spans="1:14">
      <c r="A7">
        <v>14</v>
      </c>
      <c r="B7">
        <v>5</v>
      </c>
      <c r="C7">
        <v>22</v>
      </c>
      <c r="D7">
        <v>5</v>
      </c>
      <c r="E7" s="13"/>
      <c r="F7">
        <v>25</v>
      </c>
      <c r="G7" s="143">
        <v>2</v>
      </c>
      <c r="H7">
        <v>22</v>
      </c>
      <c r="I7" s="143">
        <v>2</v>
      </c>
      <c r="J7">
        <v>14</v>
      </c>
      <c r="K7" s="143">
        <v>2</v>
      </c>
      <c r="L7">
        <v>24</v>
      </c>
      <c r="M7" s="143">
        <v>2</v>
      </c>
      <c r="N7" s="13"/>
    </row>
    <row r="8" spans="1:14">
      <c r="A8">
        <v>15</v>
      </c>
      <c r="B8">
        <v>5</v>
      </c>
      <c r="C8">
        <v>23</v>
      </c>
      <c r="D8">
        <v>5</v>
      </c>
      <c r="E8" s="13"/>
      <c r="F8">
        <v>31</v>
      </c>
      <c r="G8" s="143">
        <v>2</v>
      </c>
      <c r="H8" s="142">
        <v>23</v>
      </c>
      <c r="I8" s="146">
        <v>4</v>
      </c>
      <c r="J8">
        <v>15</v>
      </c>
      <c r="K8" s="143">
        <v>2</v>
      </c>
      <c r="L8">
        <v>31</v>
      </c>
      <c r="M8" s="143">
        <v>2</v>
      </c>
      <c r="N8" s="13"/>
    </row>
    <row r="9" spans="1:14">
      <c r="A9">
        <v>16</v>
      </c>
      <c r="B9">
        <v>5</v>
      </c>
      <c r="C9">
        <v>24</v>
      </c>
      <c r="D9">
        <v>5</v>
      </c>
      <c r="E9" s="13"/>
      <c r="F9">
        <v>32</v>
      </c>
      <c r="G9" s="143">
        <v>2</v>
      </c>
      <c r="H9">
        <v>24</v>
      </c>
      <c r="I9" s="143">
        <v>2</v>
      </c>
      <c r="J9">
        <v>21</v>
      </c>
      <c r="K9" s="143">
        <v>2</v>
      </c>
      <c r="L9">
        <v>32</v>
      </c>
      <c r="M9" s="143">
        <v>2</v>
      </c>
      <c r="N9" s="13"/>
    </row>
    <row r="10" spans="1:14">
      <c r="A10">
        <v>21</v>
      </c>
      <c r="B10">
        <v>5</v>
      </c>
      <c r="C10" s="142">
        <v>25</v>
      </c>
      <c r="D10" s="142">
        <v>10</v>
      </c>
      <c r="E10" s="13"/>
      <c r="F10">
        <v>33</v>
      </c>
      <c r="G10" s="143">
        <v>2</v>
      </c>
      <c r="H10">
        <v>25</v>
      </c>
      <c r="I10" s="143">
        <v>2</v>
      </c>
      <c r="J10">
        <v>23</v>
      </c>
      <c r="K10" s="143">
        <v>2</v>
      </c>
      <c r="L10">
        <v>33</v>
      </c>
      <c r="M10" s="143">
        <v>2</v>
      </c>
      <c r="N10" s="13"/>
    </row>
    <row r="11" spans="1:14">
      <c r="A11">
        <v>23</v>
      </c>
      <c r="B11">
        <v>5</v>
      </c>
      <c r="C11">
        <v>26</v>
      </c>
      <c r="D11">
        <v>5</v>
      </c>
      <c r="E11" s="13"/>
      <c r="F11">
        <v>34</v>
      </c>
      <c r="G11" s="143">
        <v>2</v>
      </c>
      <c r="H11">
        <v>31</v>
      </c>
      <c r="I11" s="143">
        <v>2</v>
      </c>
      <c r="J11">
        <v>31</v>
      </c>
      <c r="K11" s="143">
        <v>2</v>
      </c>
      <c r="L11" s="142">
        <v>34</v>
      </c>
      <c r="M11" s="146">
        <v>4</v>
      </c>
      <c r="N11" s="13"/>
    </row>
    <row r="12" spans="1:14">
      <c r="A12">
        <v>31</v>
      </c>
      <c r="B12">
        <v>5</v>
      </c>
      <c r="C12">
        <v>32</v>
      </c>
      <c r="D12">
        <v>5</v>
      </c>
      <c r="E12" s="13"/>
      <c r="F12" s="142">
        <v>35</v>
      </c>
      <c r="G12" s="146">
        <v>4</v>
      </c>
      <c r="H12">
        <v>32</v>
      </c>
      <c r="I12" s="143">
        <v>2</v>
      </c>
      <c r="J12">
        <v>32</v>
      </c>
      <c r="K12" s="143">
        <v>2</v>
      </c>
      <c r="L12">
        <v>35</v>
      </c>
      <c r="M12" s="143">
        <v>2</v>
      </c>
      <c r="N12" s="13"/>
    </row>
    <row r="13" spans="1:14">
      <c r="A13">
        <v>32</v>
      </c>
      <c r="B13">
        <v>5</v>
      </c>
      <c r="C13">
        <v>35</v>
      </c>
      <c r="D13">
        <v>5</v>
      </c>
      <c r="E13" s="13"/>
      <c r="F13">
        <v>43</v>
      </c>
      <c r="G13" s="143">
        <v>2</v>
      </c>
      <c r="H13">
        <v>33</v>
      </c>
      <c r="I13" s="143">
        <v>2</v>
      </c>
      <c r="J13">
        <v>33</v>
      </c>
      <c r="K13" s="143">
        <v>2</v>
      </c>
      <c r="L13">
        <v>41</v>
      </c>
      <c r="M13" s="143">
        <v>2</v>
      </c>
      <c r="N13" s="13"/>
    </row>
    <row r="14" spans="1:14">
      <c r="A14">
        <v>33</v>
      </c>
      <c r="B14">
        <v>5</v>
      </c>
      <c r="C14">
        <v>42</v>
      </c>
      <c r="D14">
        <v>5</v>
      </c>
      <c r="E14" s="13"/>
      <c r="F14">
        <v>45</v>
      </c>
      <c r="G14" s="143">
        <v>2</v>
      </c>
      <c r="H14">
        <v>34</v>
      </c>
      <c r="I14" s="143">
        <v>2</v>
      </c>
      <c r="J14">
        <v>34</v>
      </c>
      <c r="K14" s="143">
        <v>2</v>
      </c>
      <c r="L14">
        <v>42</v>
      </c>
      <c r="M14" s="143">
        <v>2</v>
      </c>
      <c r="N14" s="13"/>
    </row>
    <row r="15" spans="1:14">
      <c r="A15">
        <v>34</v>
      </c>
      <c r="B15">
        <v>5</v>
      </c>
      <c r="C15">
        <v>45</v>
      </c>
      <c r="D15">
        <v>5</v>
      </c>
      <c r="E15" s="13"/>
      <c r="F15">
        <v>51</v>
      </c>
      <c r="G15" s="143">
        <v>2</v>
      </c>
      <c r="H15">
        <v>35</v>
      </c>
      <c r="I15" s="143">
        <v>2</v>
      </c>
      <c r="J15">
        <v>35</v>
      </c>
      <c r="K15" s="143">
        <v>2</v>
      </c>
      <c r="L15">
        <v>43</v>
      </c>
      <c r="M15" s="143">
        <v>2</v>
      </c>
      <c r="N15" s="13"/>
    </row>
    <row r="16" spans="1:14">
      <c r="A16">
        <v>35</v>
      </c>
      <c r="B16">
        <v>5</v>
      </c>
      <c r="C16">
        <v>51</v>
      </c>
      <c r="D16">
        <v>5</v>
      </c>
      <c r="E16" s="13"/>
      <c r="F16">
        <v>52</v>
      </c>
      <c r="G16" s="143">
        <v>2</v>
      </c>
      <c r="H16">
        <v>42</v>
      </c>
      <c r="I16" s="143">
        <v>2</v>
      </c>
      <c r="J16">
        <v>41</v>
      </c>
      <c r="K16" s="143">
        <v>2</v>
      </c>
      <c r="L16">
        <v>44</v>
      </c>
      <c r="M16" s="143">
        <v>2</v>
      </c>
      <c r="N16" s="13"/>
    </row>
    <row r="17" spans="1:14">
      <c r="A17">
        <v>36</v>
      </c>
      <c r="B17">
        <v>5</v>
      </c>
      <c r="C17">
        <v>52</v>
      </c>
      <c r="D17">
        <v>5</v>
      </c>
      <c r="E17" s="13"/>
      <c r="F17">
        <v>53</v>
      </c>
      <c r="G17" s="143">
        <v>2</v>
      </c>
      <c r="H17">
        <v>43</v>
      </c>
      <c r="I17" s="143">
        <v>2</v>
      </c>
      <c r="J17">
        <v>43</v>
      </c>
      <c r="K17" s="143">
        <v>2</v>
      </c>
      <c r="L17">
        <v>45</v>
      </c>
      <c r="M17" s="143">
        <v>2</v>
      </c>
      <c r="N17" s="13"/>
    </row>
    <row r="18" spans="1:14">
      <c r="A18">
        <v>41</v>
      </c>
      <c r="B18">
        <v>5</v>
      </c>
      <c r="C18">
        <v>53</v>
      </c>
      <c r="D18">
        <v>5</v>
      </c>
      <c r="E18" s="13"/>
      <c r="F18">
        <v>54</v>
      </c>
      <c r="G18" s="143">
        <v>2</v>
      </c>
      <c r="H18">
        <v>52</v>
      </c>
      <c r="I18" s="143">
        <v>2</v>
      </c>
      <c r="J18">
        <v>51</v>
      </c>
      <c r="K18" s="143">
        <v>2</v>
      </c>
      <c r="L18">
        <v>53</v>
      </c>
      <c r="M18" s="143">
        <v>2</v>
      </c>
      <c r="N18" s="13"/>
    </row>
    <row r="19" spans="1:14">
      <c r="A19">
        <v>43</v>
      </c>
      <c r="B19">
        <v>5</v>
      </c>
      <c r="C19">
        <v>54</v>
      </c>
      <c r="D19">
        <v>5</v>
      </c>
      <c r="E19" s="13"/>
      <c r="F19">
        <v>55</v>
      </c>
      <c r="G19" s="143">
        <v>2</v>
      </c>
      <c r="H19">
        <v>53</v>
      </c>
      <c r="I19" s="143">
        <v>2</v>
      </c>
      <c r="J19">
        <v>53</v>
      </c>
      <c r="K19" s="143">
        <v>2</v>
      </c>
      <c r="L19">
        <v>54</v>
      </c>
      <c r="M19" s="143">
        <v>2</v>
      </c>
      <c r="N19" s="13"/>
    </row>
    <row r="20" spans="1:14">
      <c r="A20">
        <v>51</v>
      </c>
      <c r="B20">
        <v>5</v>
      </c>
      <c r="C20">
        <v>55</v>
      </c>
      <c r="D20">
        <v>5</v>
      </c>
      <c r="E20" s="13"/>
      <c r="N20" s="13"/>
    </row>
    <row r="21" spans="1:14">
      <c r="A21">
        <v>53</v>
      </c>
      <c r="B21">
        <v>5</v>
      </c>
      <c r="C21">
        <v>56</v>
      </c>
      <c r="D21">
        <v>5</v>
      </c>
      <c r="E21" s="13"/>
      <c r="N21" s="13"/>
    </row>
    <row r="22" spans="1:14">
      <c r="A22">
        <v>61</v>
      </c>
      <c r="B22">
        <v>5</v>
      </c>
      <c r="C22">
        <v>62</v>
      </c>
      <c r="D22">
        <v>5</v>
      </c>
      <c r="E22" s="13"/>
      <c r="N22" s="13"/>
    </row>
    <row r="23" spans="1:14">
      <c r="A23">
        <v>63</v>
      </c>
      <c r="B23">
        <v>5</v>
      </c>
      <c r="C23">
        <v>65</v>
      </c>
      <c r="D23">
        <v>5</v>
      </c>
      <c r="E23" s="13"/>
      <c r="N23" s="13"/>
    </row>
  </sheetData>
  <sortState ref="P6:P23">
    <sortCondition ref="P6:P23"/>
  </sortState>
  <mergeCells count="8">
    <mergeCell ref="A1:D1"/>
    <mergeCell ref="A3:B3"/>
    <mergeCell ref="C3:D3"/>
    <mergeCell ref="F1:M1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17</vt:i4>
      </vt:variant>
    </vt:vector>
  </HeadingPairs>
  <TitlesOfParts>
    <vt:vector size="27" baseType="lpstr">
      <vt:lpstr>Data</vt:lpstr>
      <vt:lpstr>ภาษาไทย</vt:lpstr>
      <vt:lpstr>คณิต</vt:lpstr>
      <vt:lpstr>วิทย์</vt:lpstr>
      <vt:lpstr>สังคม</vt:lpstr>
      <vt:lpstr>อังกฤษ</vt:lpstr>
      <vt:lpstr>รายงานโรงเรียน</vt:lpstr>
      <vt:lpstr>สรุปส่งเขต</vt:lpstr>
      <vt:lpstr>สรุปรวมฃั้น กรณีเกิน 60 คน</vt:lpstr>
      <vt:lpstr>Sheet1</vt:lpstr>
      <vt:lpstr>คณิต!Print_Titles</vt:lpstr>
      <vt:lpstr>ภาษาไทย!Print_Titles</vt:lpstr>
      <vt:lpstr>วิทย์!Print_Titles</vt:lpstr>
      <vt:lpstr>สังคม!Print_Titles</vt:lpstr>
      <vt:lpstr>อังกฤษ!Print_Titles</vt:lpstr>
      <vt:lpstr>ท27</vt:lpstr>
      <vt:lpstr>ท28</vt:lpstr>
      <vt:lpstr>ท29</vt:lpstr>
      <vt:lpstr>ท30</vt:lpstr>
      <vt:lpstr>ท31</vt:lpstr>
      <vt:lpstr>ท37</vt:lpstr>
      <vt:lpstr>ท44</vt:lpstr>
      <vt:lpstr>ว31</vt:lpstr>
      <vt:lpstr>ว32</vt:lpstr>
      <vt:lpstr>ว33</vt:lpstr>
      <vt:lpstr>ว34</vt:lpstr>
      <vt:lpstr>ว35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2015-12-02T08:32:59Z</dcterms:modified>
</cp:coreProperties>
</file>