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ส่งงานวัดผล\"/>
    </mc:Choice>
  </mc:AlternateContent>
  <bookViews>
    <workbookView xWindow="0" yWindow="195" windowWidth="15480" windowHeight="9720" activeTab="1"/>
  </bookViews>
  <sheets>
    <sheet name="ตารางผลสัมฤทธิ์ และกราฟ" sheetId="5" r:id="rId1"/>
    <sheet name="บันทึกรายงานผลการสอน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7" i="5" l="1"/>
  <c r="E7" i="5"/>
  <c r="F7" i="5"/>
  <c r="G7" i="5"/>
  <c r="H7" i="5"/>
  <c r="I7" i="5"/>
  <c r="J7" i="5"/>
  <c r="K7" i="5"/>
  <c r="C7" i="5"/>
  <c r="L6" i="5"/>
  <c r="L5" i="5"/>
  <c r="L7" i="5" s="1"/>
  <c r="F15" i="2" l="1"/>
  <c r="E15" i="2"/>
  <c r="D9" i="5" l="1"/>
  <c r="G14" i="2"/>
  <c r="E9" i="5"/>
  <c r="F9" i="5"/>
  <c r="G9" i="5"/>
  <c r="H9" i="5"/>
  <c r="I9" i="5"/>
  <c r="J9" i="5"/>
  <c r="K9" i="5"/>
  <c r="L9" i="5" l="1"/>
  <c r="B9" i="5"/>
  <c r="G15" i="2"/>
  <c r="G8" i="5"/>
  <c r="E13" i="5" s="1"/>
  <c r="K8" i="5"/>
  <c r="I13" i="5" s="1"/>
  <c r="F8" i="5"/>
  <c r="D13" i="5" s="1"/>
  <c r="D8" i="5"/>
  <c r="H8" i="5"/>
  <c r="F13" i="5" s="1"/>
  <c r="J8" i="5"/>
  <c r="H13" i="5" s="1"/>
  <c r="E8" i="5"/>
  <c r="C13" i="5" s="1"/>
  <c r="I8" i="5"/>
  <c r="G13" i="5" s="1"/>
  <c r="F21" i="2" l="1"/>
  <c r="G21" i="2" s="1"/>
  <c r="L8" i="5"/>
  <c r="B13" i="5"/>
  <c r="J13" i="5" s="1"/>
</calcChain>
</file>

<file path=xl/sharedStrings.xml><?xml version="1.0" encoding="utf-8"?>
<sst xmlns="http://schemas.openxmlformats.org/spreadsheetml/2006/main" count="74" uniqueCount="61">
  <si>
    <t>รหัสวิชา</t>
  </si>
  <si>
    <t>ชั้น</t>
  </si>
  <si>
    <t>เข้าสอบ</t>
  </si>
  <si>
    <t>จำนวนนักเรียนที่ได้รับผลการเรียน</t>
  </si>
  <si>
    <t>รวม</t>
  </si>
  <si>
    <t xml:space="preserve"> </t>
  </si>
  <si>
    <t>ค่าร้อยละ</t>
  </si>
  <si>
    <t>ค่าเฉลี่ย  =</t>
  </si>
  <si>
    <t>ผลการเรียน</t>
  </si>
  <si>
    <t>กรอกค่าร้อยละ ดูจากตารางข้างบน</t>
  </si>
  <si>
    <t>รวมเข้าสอบ</t>
  </si>
  <si>
    <t>คลิก</t>
  </si>
  <si>
    <t>บันทึกข้อความ</t>
  </si>
  <si>
    <t>ที่</t>
  </si>
  <si>
    <t>เรื่อง</t>
  </si>
  <si>
    <t>เรียน</t>
  </si>
  <si>
    <t>ตารางที่ 1 แสดงจำนวนนักเรียนที่สอบผ่านและไม่ผ่านจำแนกตามรายวิชา</t>
  </si>
  <si>
    <t>ลำดับ</t>
  </si>
  <si>
    <t>ชื่อรายวิชา</t>
  </si>
  <si>
    <t>จำนวนเต็ม</t>
  </si>
  <si>
    <t>จำนวนผ่าน*</t>
  </si>
  <si>
    <t>จำนวนไม่ผ่าน*</t>
  </si>
  <si>
    <t xml:space="preserve">ตารางที่ 2 แสดงจำนวนนักเรียนที่ผ่านการสอบแก้ตัวครั้งที่ 1-2 </t>
  </si>
  <si>
    <t>สอบผ่านแล้ว</t>
  </si>
  <si>
    <t>สอบไม่ผ่าน</t>
  </si>
  <si>
    <t>จำนวน</t>
  </si>
  <si>
    <t>ร้อยละ</t>
  </si>
  <si>
    <t>1. กรอกจำนวนเต็ม</t>
  </si>
  <si>
    <t>วิธีกรอกตาราง1</t>
  </si>
  <si>
    <t>วิธีกรอกตาราง2</t>
  </si>
  <si>
    <t>1. จำนวนไม่ผ่าน มาแล้วอัตโนมัติ</t>
  </si>
  <si>
    <t>2. กรอกจำนวนที่ผ่านแล้ว</t>
  </si>
  <si>
    <t>รวมนักเรียนที่ต้องเรียนซ้ำรายวิชา</t>
  </si>
  <si>
    <t>ทศนิยม 2 จุดเป็นเศษปัดมา</t>
  </si>
  <si>
    <t>หมายเหตุ * ไม่นับนักเรียนที่ลาออก /แขวนลอย / พักการเรียน/ ไม่มีตัวตน</t>
  </si>
  <si>
    <t>เอกสารที่แนบมาพร้อมนี้ ได้แก่ ตารางแสดงผลสัมฤทธิ์ทางการเรียน และกราฟแสดงผลสัมฤทธิ์</t>
  </si>
  <si>
    <t>จึงเรียนมาเพื่อโปรดทราบ</t>
  </si>
  <si>
    <t>(ลงชื่อ).................................................</t>
  </si>
  <si>
    <t>ความเห็นหัวหน้ากลุ่มสาระการเรียนรู้</t>
  </si>
  <si>
    <t>ง30231</t>
  </si>
  <si>
    <t>ง23101</t>
  </si>
  <si>
    <t>ม.6/5</t>
  </si>
  <si>
    <r>
      <rPr>
        <b/>
        <sz val="16"/>
        <color indexed="8"/>
        <rFont val="TH Sarabun New"/>
        <family val="2"/>
      </rPr>
      <t xml:space="preserve">ส่วนราชการ     </t>
    </r>
    <r>
      <rPr>
        <sz val="16"/>
        <color indexed="8"/>
        <rFont val="TH Sarabun New"/>
        <family val="2"/>
      </rPr>
      <t xml:space="preserve"> โรงเรียนมัธยมวัดด่านสำโรง</t>
    </r>
  </si>
  <si>
    <t>ผู้อำนวยการโรงเรียนมัธยมวัดด่านสำโรง</t>
  </si>
  <si>
    <t>ความเห็นรองผู้อำนวยการฝ่ายบริหารวิชาการ</t>
  </si>
  <si>
    <t>ความเห็นผู้อำนวยการโรงเรียนมัธยมวัดด่านสำโรง</t>
  </si>
  <si>
    <t>รวมทั้งนักเรียนทั้งหมด</t>
  </si>
  <si>
    <t>(นางทัศนีย์  รุ่งเรืองวณิชกุล)</t>
  </si>
  <si>
    <t xml:space="preserve">      (นายเกษม    วิจิโน)</t>
  </si>
  <si>
    <t>ขอรายงานผลการปฏิบัติการสอน ดังนี้</t>
  </si>
  <si>
    <t xml:space="preserve">                  ครูชำนาญการพิเศษ ปฏิบัติหน้าที่แทนรองผู้อำนวยการฝ่ายบริหารวิชาการ</t>
  </si>
  <si>
    <t>ม.3/6-10</t>
  </si>
  <si>
    <t>ตารางแสดงผลสัมฤทธิ์ทางการเรียน ภาคเรียนที่ 2   ปีการศึกษา 2559</t>
  </si>
  <si>
    <t xml:space="preserve">                                      วันที่      เดือน            พ.ศ.2560</t>
  </si>
  <si>
    <t>รายงานผลการปฏิบัติการสอน  ภาคเรียนที่ 1     ปีการศึกษา 2560</t>
  </si>
  <si>
    <t>ข้าพเจ้า          ตำแหน่งครู  วิทยฐานะ       กลุ่มสาระฯ</t>
  </si>
  <si>
    <t>ได้รับมอบหมายปฏิบัติหน้าที่การสอน ในภาคเรียนที่  1  ปีการศึกษา 2560  บัดนี้การจัดการเรียนรู้เสร็จสิ้นแล้ว</t>
  </si>
  <si>
    <t xml:space="preserve">          (                                   )</t>
  </si>
  <si>
    <t xml:space="preserve">          ตำแหน่งครู วิทยฐานะ</t>
  </si>
  <si>
    <t>(                                 )</t>
  </si>
  <si>
    <t>หัวหน้ากลุ่มสาระการเรียนรู้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</si>
</sst>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Tahoma"/>
      <family val="2"/>
      <charset val="222"/>
    </font>
    <font>
      <sz val="11"/>
      <color indexed="8"/>
      <name val="TH Sarabun New"/>
      <family val="2"/>
    </font>
    <font>
      <sz val="16"/>
      <color indexed="8"/>
      <name val="TH Sarabun New"/>
      <family val="2"/>
    </font>
    <font>
      <b/>
      <sz val="16"/>
      <color indexed="8"/>
      <name val="TH Sarabun New"/>
      <family val="2"/>
    </font>
    <font>
      <b/>
      <sz val="22"/>
      <color indexed="8"/>
      <name val="TH Sarabun New"/>
      <family val="2"/>
    </font>
    <font>
      <b/>
      <sz val="16"/>
      <color rgb="FFC00000"/>
      <name val="TH Sarabun New"/>
      <family val="2"/>
    </font>
    <font>
      <sz val="12"/>
      <color indexed="8"/>
      <name val="TH Sarabun New"/>
      <family val="2"/>
    </font>
    <font>
      <sz val="14"/>
      <color indexed="8"/>
      <name val="TH Sarabun New"/>
      <family val="2"/>
    </font>
    <font>
      <b/>
      <sz val="11"/>
      <color indexed="8"/>
      <name val="TH Sarabun New"/>
      <family val="2"/>
    </font>
    <font>
      <b/>
      <sz val="16"/>
      <color rgb="FF7030A0"/>
      <name val="TH Sarabun New"/>
      <family val="2"/>
    </font>
    <font>
      <b/>
      <sz val="14"/>
      <color indexed="8"/>
      <name val="TH Sarabun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2" fillId="0" borderId="1" xfId="0" applyFont="1" applyBorder="1"/>
    <xf numFmtId="0" fontId="3" fillId="0" borderId="0" xfId="0" applyFont="1"/>
    <xf numFmtId="0" fontId="2" fillId="0" borderId="8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/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/>
    <xf numFmtId="0" fontId="2" fillId="0" borderId="9" xfId="0" applyFont="1" applyBorder="1"/>
    <xf numFmtId="0" fontId="6" fillId="0" borderId="9" xfId="0" applyFont="1" applyBorder="1"/>
    <xf numFmtId="0" fontId="7" fillId="0" borderId="9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9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7" xfId="0" applyFont="1" applyBorder="1"/>
    <xf numFmtId="0" fontId="2" fillId="0" borderId="0" xfId="0" applyFont="1" applyBorder="1" applyAlignment="1"/>
    <xf numFmtId="0" fontId="1" fillId="0" borderId="0" xfId="0" applyFont="1" applyBorder="1" applyAlignment="1"/>
    <xf numFmtId="0" fontId="2" fillId="0" borderId="0" xfId="0" applyFont="1" applyBorder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/>
    <xf numFmtId="0" fontId="1" fillId="0" borderId="0" xfId="0" applyFont="1" applyBorder="1" applyAlignment="1"/>
    <xf numFmtId="0" fontId="3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Border="1" applyAlignment="1"/>
    <xf numFmtId="0" fontId="1" fillId="0" borderId="0" xfId="0" applyFont="1" applyBorder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/>
    <xf numFmtId="0" fontId="8" fillId="0" borderId="3" xfId="0" applyFont="1" applyBorder="1" applyAlignment="1"/>
    <xf numFmtId="0" fontId="8" fillId="0" borderId="4" xfId="0" applyFont="1" applyBorder="1" applyAlignment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69228407852528"/>
          <c:y val="0.28444352163890263"/>
          <c:w val="0.73594426351156372"/>
          <c:h val="0.60127259525356369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solidDmnd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ln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ln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ln>
                <a:solidFill>
                  <a:schemeClr val="tx1"/>
                </a:solidFill>
              </a:ln>
            </c:spPr>
          </c:dPt>
          <c:dPt>
            <c:idx val="6"/>
            <c:invertIfNegative val="0"/>
            <c:bubble3D val="0"/>
            <c:spPr>
              <a:ln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ln>
                <a:solidFill>
                  <a:schemeClr val="tx1"/>
                </a:solidFill>
              </a:ln>
            </c:spPr>
          </c:dPt>
          <c:dLbls>
            <c:dLbl>
              <c:idx val="2"/>
              <c:spPr/>
              <c:txPr>
                <a:bodyPr/>
                <a:lstStyle/>
                <a:p>
                  <a:pPr>
                    <a:defRPr/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'ตารางผลสัมฤทธิ์ และกราฟ'!$B$12:$I$12</c:f>
              <c:numCache>
                <c:formatCode>General</c:formatCode>
                <c:ptCount val="8"/>
                <c:pt idx="0">
                  <c:v>4</c:v>
                </c:pt>
                <c:pt idx="1">
                  <c:v>3.5</c:v>
                </c:pt>
                <c:pt idx="2">
                  <c:v>3</c:v>
                </c:pt>
                <c:pt idx="3">
                  <c:v>2.5</c:v>
                </c:pt>
                <c:pt idx="4">
                  <c:v>2</c:v>
                </c:pt>
                <c:pt idx="5">
                  <c:v>1.5</c:v>
                </c:pt>
                <c:pt idx="6">
                  <c:v>1</c:v>
                </c:pt>
                <c:pt idx="7">
                  <c:v>0</c:v>
                </c:pt>
              </c:numCache>
            </c:numRef>
          </c:cat>
          <c:val>
            <c:numRef>
              <c:f>'ตารางผลสัมฤทธิ์ และกราฟ'!$B$13:$I$13</c:f>
              <c:numCache>
                <c:formatCode>0.00</c:formatCode>
                <c:ptCount val="8"/>
                <c:pt idx="0">
                  <c:v>35.028248587570623</c:v>
                </c:pt>
                <c:pt idx="1">
                  <c:v>15.819209039548022</c:v>
                </c:pt>
                <c:pt idx="2">
                  <c:v>21.468926553672315</c:v>
                </c:pt>
                <c:pt idx="3">
                  <c:v>9.6045197740112993</c:v>
                </c:pt>
                <c:pt idx="4">
                  <c:v>7.3446327683615822</c:v>
                </c:pt>
                <c:pt idx="5">
                  <c:v>7.3446327683615822</c:v>
                </c:pt>
                <c:pt idx="6">
                  <c:v>3.3898305084745761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436944"/>
        <c:axId val="444438120"/>
      </c:barChart>
      <c:catAx>
        <c:axId val="444436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4438120"/>
        <c:crosses val="autoZero"/>
        <c:auto val="1"/>
        <c:lblAlgn val="ctr"/>
        <c:lblOffset val="100"/>
        <c:noMultiLvlLbl val="0"/>
      </c:catAx>
      <c:valAx>
        <c:axId val="44443812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44436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effectLst>
      <a:outerShdw blurRad="50800" dist="50800" dir="5400000" algn="ctr" rotWithShape="0">
        <a:schemeClr val="accent6"/>
      </a:outerShdw>
    </a:effectLst>
  </c:spPr>
  <c:printSettings>
    <c:headerFooter/>
    <c:pageMargins b="0.75" l="0.56999999999999995" r="0.55000000000000004" t="0.31" header="0.3" footer="0.3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200025</xdr:colOff>
      <xdr:row>14</xdr:row>
      <xdr:rowOff>123824</xdr:rowOff>
    </xdr:from>
    <xdr:to>
      <xdr:col>21</xdr:col>
      <xdr:colOff>323850</xdr:colOff>
      <xdr:row>26</xdr:row>
      <xdr:rowOff>171449</xdr:rowOff>
    </xdr:to>
    <xdr:graphicFrame macro="">
      <xdr:nvGraphicFramePr>
        <xdr:cNvPr id="7202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0.21136</cdr:x>
      <cdr:y>0.04795</cdr:y>
    </cdr:from>
    <cdr:to>
      <cdr:x>0.89905</cdr:x>
      <cdr:y>0.21337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76350" y="177666"/>
          <a:ext cx="4152900" cy="6129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</a:ln>
        <a:effectLst xmlns:a="http://schemas.openxmlformats.org/drawingml/2006/main">
          <a:outerShdw blurRad="50800" dist="50800" dir="8580000" algn="ctr" rotWithShape="0">
            <a:srgbClr val="000000">
              <a:alpha val="43137"/>
            </a:srgbClr>
          </a:outerShdw>
        </a:effectLst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กราฟแสดงผลสัมฤทธิ์ทางการเรีย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น ภาคเรียนที่ </a:t>
          </a:r>
          <a:r>
            <a:rPr lang="en-US" sz="1800" b="1" baseline="0">
              <a:latin typeface="TH SarabunPSK" pitchFamily="34" charset="-34"/>
              <a:cs typeface="TH SarabunPSK" pitchFamily="34" charset="-34"/>
            </a:rPr>
            <a:t>2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ปีการศึกษา 2559</a:t>
          </a:r>
        </a:p>
        <a:p xmlns:a="http://schemas.openxmlformats.org/drawingml/2006/main">
          <a:pPr algn="ctr"/>
          <a:r>
            <a:rPr lang="th-TH" sz="1800" b="1" baseline="0">
              <a:latin typeface="TH SarabunPSK" pitchFamily="34" charset="-34"/>
              <a:cs typeface="TH SarabunPSK" pitchFamily="34" charset="-34"/>
            </a:rPr>
            <a:t>รหัสวิชา  สอนโดย ครูภิรมย์  รุ่งเรืองวณิชกุล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0.04078</cdr:x>
      <cdr:y>0.47011</cdr:y>
    </cdr:from>
    <cdr:to>
      <cdr:x>0.12723</cdr:x>
      <cdr:y>0.53996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48033" y="2538911"/>
          <a:ext cx="737817" cy="3772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600" b="1">
              <a:latin typeface="TH SarabunPSK" pitchFamily="34" charset="-34"/>
              <a:cs typeface="TH SarabunPSK" pitchFamily="34" charset="-34"/>
            </a:rPr>
            <a:t>ค่าร้อยละ</a:t>
          </a:r>
        </a:p>
      </cdr:txBody>
    </cdr:sp>
  </cdr:relSizeAnchor>
  <cdr:relSizeAnchor xmlns:cdr="http://schemas.openxmlformats.org/drawingml/2006/chartDrawing">
    <cdr:from>
      <cdr:x>0.46918</cdr:x>
      <cdr:y>0.90547</cdr:y>
    </cdr:from>
    <cdr:to>
      <cdr:x>0.57943</cdr:x>
      <cdr:y>0.98087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238625" y="4248151"/>
          <a:ext cx="100965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600" b="1">
              <a:latin typeface="TH SarabunPSK" pitchFamily="34" charset="-34"/>
              <a:cs typeface="TH SarabunPSK" pitchFamily="34" charset="-34"/>
            </a:rPr>
            <a:t>ผลการเรียน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1</xdr:col>
      <xdr:colOff>352425</xdr:colOff>
      <xdr:row>2</xdr:row>
      <xdr:rowOff>85725</xdr:rowOff>
    </xdr:to>
    <xdr:pic>
      <xdr:nvPicPr>
        <xdr:cNvPr id="1644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6667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</xdr:row>
      <xdr:rowOff>9525</xdr:rowOff>
    </xdr:from>
    <xdr:to>
      <xdr:col>7</xdr:col>
      <xdr:colOff>0</xdr:colOff>
      <xdr:row>6</xdr:row>
      <xdr:rowOff>28575</xdr:rowOff>
    </xdr:to>
    <xdr:cxnSp macro="">
      <xdr:nvCxnSpPr>
        <xdr:cNvPr id="4" name="ตัวเชื่อมต่อตรง 3"/>
        <xdr:cNvCxnSpPr/>
      </xdr:nvCxnSpPr>
      <xdr:spPr>
        <a:xfrm>
          <a:off x="0" y="1676400"/>
          <a:ext cx="5905500" cy="190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7"/>
  <sheetViews>
    <sheetView workbookViewId="0">
      <selection activeCell="A11" sqref="A11:A12"/>
    </sheetView>
  </sheetViews>
  <sheetFormatPr defaultRowHeight="24" x14ac:dyDescent="0.55000000000000004"/>
  <cols>
    <col min="1" max="1" width="9" style="2" customWidth="1"/>
    <col min="2" max="2" width="8.25" style="40" customWidth="1"/>
    <col min="3" max="3" width="7.375" style="2" customWidth="1"/>
    <col min="4" max="11" width="5.75" style="2" customWidth="1"/>
    <col min="12" max="12" width="11" style="2" customWidth="1"/>
    <col min="13" max="13" width="9" style="2"/>
    <col min="14" max="14" width="5.625" style="2" customWidth="1"/>
    <col min="15" max="16384" width="9" style="2"/>
  </cols>
  <sheetData>
    <row r="2" spans="1:15" ht="27" customHeight="1" x14ac:dyDescent="0.55000000000000004">
      <c r="A2" s="55" t="s">
        <v>52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5" ht="19.5" customHeight="1" x14ac:dyDescent="0.55000000000000004">
      <c r="A3" s="56" t="s">
        <v>0</v>
      </c>
      <c r="B3" s="56" t="s">
        <v>1</v>
      </c>
      <c r="C3" s="56" t="s">
        <v>2</v>
      </c>
      <c r="D3" s="57" t="s">
        <v>3</v>
      </c>
      <c r="E3" s="58"/>
      <c r="F3" s="58"/>
      <c r="G3" s="58"/>
      <c r="H3" s="58"/>
      <c r="I3" s="58"/>
      <c r="J3" s="58"/>
      <c r="K3" s="58"/>
      <c r="L3" s="59"/>
    </row>
    <row r="4" spans="1:15" ht="20.25" customHeight="1" x14ac:dyDescent="0.55000000000000004">
      <c r="A4" s="56"/>
      <c r="B4" s="56"/>
      <c r="C4" s="56"/>
      <c r="D4" s="25">
        <v>4</v>
      </c>
      <c r="E4" s="25">
        <v>3.5</v>
      </c>
      <c r="F4" s="25">
        <v>3</v>
      </c>
      <c r="G4" s="25">
        <v>2.5</v>
      </c>
      <c r="H4" s="25">
        <v>2</v>
      </c>
      <c r="I4" s="25">
        <v>1.5</v>
      </c>
      <c r="J4" s="25">
        <v>1</v>
      </c>
      <c r="K4" s="25">
        <v>0</v>
      </c>
      <c r="L4" s="25" t="s">
        <v>10</v>
      </c>
    </row>
    <row r="5" spans="1:15" ht="22.5" customHeight="1" x14ac:dyDescent="0.55000000000000004">
      <c r="A5" s="25" t="s">
        <v>40</v>
      </c>
      <c r="B5" s="25" t="s">
        <v>51</v>
      </c>
      <c r="C5" s="12">
        <v>168</v>
      </c>
      <c r="D5" s="12">
        <v>58</v>
      </c>
      <c r="E5" s="12">
        <v>28</v>
      </c>
      <c r="F5" s="12">
        <v>37</v>
      </c>
      <c r="G5" s="12">
        <v>16</v>
      </c>
      <c r="H5" s="12">
        <v>13</v>
      </c>
      <c r="I5" s="12">
        <v>10</v>
      </c>
      <c r="J5" s="12">
        <v>6</v>
      </c>
      <c r="K5" s="12">
        <v>0</v>
      </c>
      <c r="L5" s="12">
        <f t="shared" ref="L5" si="0">SUM(D5:K5)</f>
        <v>168</v>
      </c>
    </row>
    <row r="6" spans="1:15" ht="21" customHeight="1" x14ac:dyDescent="0.55000000000000004">
      <c r="A6" s="25" t="s">
        <v>39</v>
      </c>
      <c r="B6" s="25" t="s">
        <v>41</v>
      </c>
      <c r="C6" s="12">
        <v>9</v>
      </c>
      <c r="D6" s="12">
        <v>4</v>
      </c>
      <c r="E6" s="12">
        <v>0</v>
      </c>
      <c r="F6" s="12">
        <v>1</v>
      </c>
      <c r="G6" s="12">
        <v>1</v>
      </c>
      <c r="H6" s="12">
        <v>0</v>
      </c>
      <c r="I6" s="12">
        <v>3</v>
      </c>
      <c r="J6" s="12">
        <v>0</v>
      </c>
      <c r="K6" s="12">
        <v>0</v>
      </c>
      <c r="L6" s="12">
        <f>SUM(D6:K6)</f>
        <v>9</v>
      </c>
    </row>
    <row r="7" spans="1:15" ht="23.25" customHeight="1" x14ac:dyDescent="0.55000000000000004">
      <c r="A7" s="25" t="s">
        <v>4</v>
      </c>
      <c r="B7" s="12"/>
      <c r="C7" s="12">
        <f>SUM(C5:C6)</f>
        <v>177</v>
      </c>
      <c r="D7" s="12">
        <f t="shared" ref="D7:K7" si="1">SUM(D5:D6)</f>
        <v>62</v>
      </c>
      <c r="E7" s="12">
        <f t="shared" si="1"/>
        <v>28</v>
      </c>
      <c r="F7" s="12">
        <f t="shared" si="1"/>
        <v>38</v>
      </c>
      <c r="G7" s="12">
        <f t="shared" si="1"/>
        <v>17</v>
      </c>
      <c r="H7" s="12">
        <f t="shared" si="1"/>
        <v>13</v>
      </c>
      <c r="I7" s="12">
        <f t="shared" si="1"/>
        <v>13</v>
      </c>
      <c r="J7" s="12">
        <f t="shared" si="1"/>
        <v>6</v>
      </c>
      <c r="K7" s="12">
        <f t="shared" si="1"/>
        <v>0</v>
      </c>
      <c r="L7" s="12">
        <f>SUM(L5:L6)</f>
        <v>177</v>
      </c>
    </row>
    <row r="8" spans="1:15" ht="23.25" customHeight="1" x14ac:dyDescent="0.55000000000000004">
      <c r="A8" s="39" t="s">
        <v>6</v>
      </c>
      <c r="B8" s="23"/>
      <c r="C8" s="12"/>
      <c r="D8" s="24">
        <f>D7*100/L7</f>
        <v>35.028248587570623</v>
      </c>
      <c r="E8" s="24">
        <f>E7*100/L7</f>
        <v>15.819209039548022</v>
      </c>
      <c r="F8" s="24">
        <f>F7*100/L7</f>
        <v>21.468926553672315</v>
      </c>
      <c r="G8" s="24">
        <f>G7*100/L7</f>
        <v>9.6045197740112993</v>
      </c>
      <c r="H8" s="24">
        <f>H7*100/L7</f>
        <v>7.3446327683615822</v>
      </c>
      <c r="I8" s="24">
        <f>I7*100/L7</f>
        <v>7.3446327683615822</v>
      </c>
      <c r="J8" s="24">
        <f>J7*100/L7</f>
        <v>3.3898305084745761</v>
      </c>
      <c r="K8" s="24">
        <f>K7*100/L7</f>
        <v>0</v>
      </c>
      <c r="L8" s="24">
        <f>SUM(D8:K8)</f>
        <v>99.999999999999986</v>
      </c>
    </row>
    <row r="9" spans="1:15" ht="23.25" customHeight="1" x14ac:dyDescent="0.55000000000000004">
      <c r="A9" s="42" t="s">
        <v>7</v>
      </c>
      <c r="B9" s="43">
        <f>L9/L7</f>
        <v>3.1299435028248586</v>
      </c>
      <c r="C9" s="15"/>
      <c r="D9" s="12">
        <f t="shared" ref="D9:K9" si="2">D7*D4</f>
        <v>248</v>
      </c>
      <c r="E9" s="12">
        <f t="shared" si="2"/>
        <v>98</v>
      </c>
      <c r="F9" s="12">
        <f t="shared" si="2"/>
        <v>114</v>
      </c>
      <c r="G9" s="12">
        <f t="shared" si="2"/>
        <v>42.5</v>
      </c>
      <c r="H9" s="12">
        <f t="shared" si="2"/>
        <v>26</v>
      </c>
      <c r="I9" s="12">
        <f t="shared" si="2"/>
        <v>19.5</v>
      </c>
      <c r="J9" s="12">
        <f t="shared" si="2"/>
        <v>6</v>
      </c>
      <c r="K9" s="12">
        <f t="shared" si="2"/>
        <v>0</v>
      </c>
      <c r="L9" s="12">
        <f>SUM(D9:K9)</f>
        <v>554</v>
      </c>
    </row>
    <row r="10" spans="1:15" ht="23.25" customHeight="1" x14ac:dyDescent="0.55000000000000004">
      <c r="A10" s="44"/>
      <c r="B10" s="45"/>
      <c r="C10" s="46"/>
      <c r="D10" s="46"/>
      <c r="E10" s="46"/>
      <c r="F10" s="46"/>
      <c r="G10" s="46"/>
      <c r="H10" s="46"/>
      <c r="I10" s="46"/>
      <c r="J10" s="15"/>
      <c r="K10" s="47"/>
      <c r="L10" s="47"/>
    </row>
    <row r="11" spans="1:15" x14ac:dyDescent="0.55000000000000004">
      <c r="A11" s="50" t="s">
        <v>8</v>
      </c>
      <c r="B11" s="52" t="s">
        <v>3</v>
      </c>
      <c r="C11" s="53"/>
      <c r="D11" s="53"/>
      <c r="E11" s="53"/>
      <c r="F11" s="53"/>
      <c r="G11" s="53"/>
      <c r="H11" s="53"/>
      <c r="I11" s="53"/>
      <c r="J11" s="54"/>
    </row>
    <row r="12" spans="1:15" x14ac:dyDescent="0.55000000000000004">
      <c r="A12" s="51"/>
      <c r="B12" s="7">
        <v>4</v>
      </c>
      <c r="C12" s="7">
        <v>3.5</v>
      </c>
      <c r="D12" s="7">
        <v>3</v>
      </c>
      <c r="E12" s="7">
        <v>2.5</v>
      </c>
      <c r="F12" s="7">
        <v>2</v>
      </c>
      <c r="G12" s="7">
        <v>1.5</v>
      </c>
      <c r="H12" s="7">
        <v>1</v>
      </c>
      <c r="I12" s="7">
        <v>0</v>
      </c>
      <c r="J12" s="7" t="s">
        <v>4</v>
      </c>
    </row>
    <row r="13" spans="1:15" x14ac:dyDescent="0.55000000000000004">
      <c r="A13" s="48" t="s">
        <v>6</v>
      </c>
      <c r="B13" s="49">
        <f t="shared" ref="B13:I13" si="3">+D8</f>
        <v>35.028248587570623</v>
      </c>
      <c r="C13" s="49">
        <f t="shared" si="3"/>
        <v>15.819209039548022</v>
      </c>
      <c r="D13" s="49">
        <f t="shared" si="3"/>
        <v>21.468926553672315</v>
      </c>
      <c r="E13" s="49">
        <f t="shared" si="3"/>
        <v>9.6045197740112993</v>
      </c>
      <c r="F13" s="49">
        <f t="shared" si="3"/>
        <v>7.3446327683615822</v>
      </c>
      <c r="G13" s="49">
        <f t="shared" si="3"/>
        <v>7.3446327683615822</v>
      </c>
      <c r="H13" s="49">
        <f t="shared" si="3"/>
        <v>3.3898305084745761</v>
      </c>
      <c r="I13" s="49">
        <f t="shared" si="3"/>
        <v>0</v>
      </c>
      <c r="J13" s="7">
        <f>SUM(B13:I13)</f>
        <v>99.999999999999986</v>
      </c>
      <c r="O13" s="2" t="s">
        <v>9</v>
      </c>
    </row>
    <row r="18" spans="15:15" x14ac:dyDescent="0.55000000000000004">
      <c r="O18" s="2" t="s">
        <v>11</v>
      </c>
    </row>
    <row r="27" spans="15:15" x14ac:dyDescent="0.55000000000000004">
      <c r="O27" s="2" t="s">
        <v>5</v>
      </c>
    </row>
  </sheetData>
  <mergeCells count="7">
    <mergeCell ref="A11:A12"/>
    <mergeCell ref="B11:J11"/>
    <mergeCell ref="A2:L2"/>
    <mergeCell ref="A3:A4"/>
    <mergeCell ref="B3:B4"/>
    <mergeCell ref="C3:C4"/>
    <mergeCell ref="D3:L3"/>
  </mergeCells>
  <phoneticPr fontId="0" type="noConversion"/>
  <pageMargins left="0.70866141732283472" right="0.70866141732283472" top="0.43" bottom="0.54" header="0.46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1"/>
  <sheetViews>
    <sheetView tabSelected="1" workbookViewId="0">
      <selection activeCell="E39" sqref="D39:E39"/>
    </sheetView>
  </sheetViews>
  <sheetFormatPr defaultRowHeight="17.25" x14ac:dyDescent="0.4"/>
  <cols>
    <col min="1" max="1" width="5.5" style="1" customWidth="1"/>
    <col min="2" max="2" width="8.125" style="1" customWidth="1"/>
    <col min="3" max="3" width="19.875" style="1" customWidth="1"/>
    <col min="4" max="4" width="9" style="1"/>
    <col min="5" max="5" width="10.5" style="1" customWidth="1"/>
    <col min="6" max="6" width="11.375" style="1" customWidth="1"/>
    <col min="7" max="7" width="12.875" style="1" customWidth="1"/>
    <col min="8" max="8" width="13.25" style="1" customWidth="1"/>
    <col min="9" max="16384" width="9" style="1"/>
  </cols>
  <sheetData>
    <row r="2" spans="1:13" ht="33" x14ac:dyDescent="0.75">
      <c r="D2" s="3" t="s">
        <v>12</v>
      </c>
    </row>
    <row r="3" spans="1:13" ht="9" customHeight="1" x14ac:dyDescent="0.4"/>
    <row r="4" spans="1:13" ht="24" x14ac:dyDescent="0.55000000000000004">
      <c r="A4" s="60" t="s">
        <v>42</v>
      </c>
      <c r="B4" s="61"/>
      <c r="C4" s="61"/>
      <c r="D4" s="61"/>
      <c r="E4" s="61"/>
      <c r="F4" s="61"/>
      <c r="G4" s="61"/>
      <c r="H4" s="4"/>
      <c r="I4" s="4"/>
      <c r="J4" s="2"/>
      <c r="K4" s="2"/>
      <c r="L4" s="2"/>
      <c r="M4" s="2"/>
    </row>
    <row r="5" spans="1:13" ht="24" x14ac:dyDescent="0.55000000000000004">
      <c r="A5" s="5" t="s">
        <v>13</v>
      </c>
      <c r="B5" s="2"/>
      <c r="C5" s="31" t="s">
        <v>53</v>
      </c>
      <c r="D5" s="32"/>
      <c r="E5" s="32"/>
      <c r="F5" s="32"/>
      <c r="G5" s="32"/>
      <c r="H5" s="2"/>
      <c r="I5" s="2"/>
      <c r="J5" s="2"/>
      <c r="K5" s="2"/>
      <c r="L5" s="2"/>
      <c r="M5" s="2"/>
    </row>
    <row r="6" spans="1:13" ht="24" x14ac:dyDescent="0.55000000000000004">
      <c r="A6" s="5" t="s">
        <v>14</v>
      </c>
      <c r="B6" s="60" t="s">
        <v>54</v>
      </c>
      <c r="C6" s="61"/>
      <c r="D6" s="61"/>
      <c r="E6" s="61"/>
      <c r="F6" s="61"/>
      <c r="G6" s="61"/>
      <c r="H6" s="2"/>
      <c r="I6" s="2"/>
      <c r="J6" s="2"/>
      <c r="K6" s="2"/>
      <c r="L6" s="2"/>
      <c r="M6" s="2"/>
    </row>
    <row r="7" spans="1:13" ht="27" customHeight="1" x14ac:dyDescent="0.55000000000000004">
      <c r="A7" s="5" t="s">
        <v>15</v>
      </c>
      <c r="B7" s="33" t="s">
        <v>43</v>
      </c>
      <c r="C7" s="33"/>
      <c r="D7" s="33"/>
      <c r="E7" s="33"/>
      <c r="F7" s="33"/>
      <c r="G7" s="33"/>
      <c r="H7" s="2"/>
      <c r="I7" s="2"/>
      <c r="J7" s="2"/>
      <c r="K7" s="2"/>
      <c r="L7" s="2"/>
      <c r="M7" s="2"/>
    </row>
    <row r="8" spans="1:13" ht="26.25" customHeight="1" x14ac:dyDescent="0.55000000000000004">
      <c r="A8" s="2"/>
      <c r="B8" s="33" t="s">
        <v>55</v>
      </c>
      <c r="C8" s="33"/>
      <c r="D8" s="33"/>
      <c r="E8" s="33"/>
      <c r="F8" s="33"/>
      <c r="G8" s="33"/>
      <c r="H8" s="2"/>
      <c r="I8" s="2"/>
      <c r="J8" s="2"/>
      <c r="K8" s="2"/>
      <c r="L8" s="2"/>
      <c r="M8" s="2"/>
    </row>
    <row r="9" spans="1:13" ht="24" x14ac:dyDescent="0.55000000000000004">
      <c r="A9" s="2" t="s">
        <v>56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4" x14ac:dyDescent="0.55000000000000004">
      <c r="A10" s="2" t="s">
        <v>49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24" x14ac:dyDescent="0.55000000000000004">
      <c r="A11" s="71" t="s">
        <v>16</v>
      </c>
      <c r="B11" s="72"/>
      <c r="C11" s="72"/>
      <c r="D11" s="72"/>
      <c r="E11" s="72"/>
      <c r="F11" s="72"/>
      <c r="G11" s="72"/>
      <c r="H11" s="2"/>
      <c r="I11" s="2"/>
      <c r="J11" s="2"/>
      <c r="K11" s="2"/>
      <c r="L11" s="2"/>
      <c r="M11" s="2"/>
    </row>
    <row r="12" spans="1:13" ht="24" x14ac:dyDescent="0.55000000000000004">
      <c r="A12" s="7" t="s">
        <v>17</v>
      </c>
      <c r="B12" s="7" t="s">
        <v>0</v>
      </c>
      <c r="C12" s="8" t="s">
        <v>18</v>
      </c>
      <c r="D12" s="9"/>
      <c r="E12" s="10" t="s">
        <v>19</v>
      </c>
      <c r="F12" s="11" t="s">
        <v>20</v>
      </c>
      <c r="G12" s="15" t="s">
        <v>21</v>
      </c>
      <c r="H12" s="2"/>
      <c r="I12" s="2"/>
      <c r="J12" s="2"/>
      <c r="K12" s="2"/>
      <c r="L12" s="2"/>
      <c r="M12" s="2"/>
    </row>
    <row r="13" spans="1:13" ht="24" x14ac:dyDescent="0.55000000000000004">
      <c r="A13" s="12">
        <v>1</v>
      </c>
      <c r="B13" s="12"/>
      <c r="C13" s="13"/>
      <c r="D13" s="9"/>
      <c r="E13" s="14"/>
      <c r="F13" s="12"/>
      <c r="G13" s="15">
        <v>0</v>
      </c>
      <c r="H13" s="2"/>
      <c r="I13" s="16" t="s">
        <v>28</v>
      </c>
      <c r="J13" s="5"/>
      <c r="K13" s="2"/>
      <c r="L13" s="2"/>
      <c r="M13" s="2"/>
    </row>
    <row r="14" spans="1:13" ht="24" x14ac:dyDescent="0.55000000000000004">
      <c r="A14" s="12">
        <v>2</v>
      </c>
      <c r="B14" s="12"/>
      <c r="C14" s="13"/>
      <c r="D14" s="9"/>
      <c r="E14" s="14"/>
      <c r="F14" s="12"/>
      <c r="G14" s="15">
        <f>E14-F14</f>
        <v>0</v>
      </c>
      <c r="H14" s="2"/>
      <c r="I14" s="16" t="s">
        <v>27</v>
      </c>
      <c r="J14" s="5"/>
      <c r="K14" s="2"/>
      <c r="L14" s="2"/>
      <c r="M14" s="2"/>
    </row>
    <row r="15" spans="1:13" ht="25.5" customHeight="1" x14ac:dyDescent="0.55000000000000004">
      <c r="A15" s="66" t="s">
        <v>46</v>
      </c>
      <c r="B15" s="75"/>
      <c r="C15" s="75"/>
      <c r="D15" s="76"/>
      <c r="E15" s="12">
        <f>E13+E14</f>
        <v>0</v>
      </c>
      <c r="F15" s="12">
        <f t="shared" ref="F15:G15" si="0">F13+F14</f>
        <v>0</v>
      </c>
      <c r="G15" s="12">
        <f t="shared" si="0"/>
        <v>0</v>
      </c>
      <c r="H15" s="2"/>
      <c r="I15" s="2"/>
      <c r="J15" s="2"/>
      <c r="K15" s="2"/>
      <c r="L15" s="2"/>
      <c r="M15" s="2"/>
    </row>
    <row r="16" spans="1:13" ht="24" x14ac:dyDescent="0.55000000000000004">
      <c r="A16" s="73" t="s">
        <v>22</v>
      </c>
      <c r="B16" s="74"/>
      <c r="C16" s="74"/>
      <c r="D16" s="74"/>
      <c r="E16" s="74"/>
      <c r="F16" s="74"/>
      <c r="G16" s="74"/>
      <c r="H16" s="2"/>
      <c r="I16" s="2"/>
      <c r="J16" s="2"/>
      <c r="K16" s="2"/>
      <c r="L16" s="2"/>
      <c r="M16" s="2"/>
    </row>
    <row r="17" spans="1:13" ht="24" x14ac:dyDescent="0.55000000000000004">
      <c r="A17" s="17" t="s">
        <v>17</v>
      </c>
      <c r="B17" s="17" t="s">
        <v>0</v>
      </c>
      <c r="C17" s="17" t="s">
        <v>18</v>
      </c>
      <c r="D17" s="18" t="s">
        <v>21</v>
      </c>
      <c r="E17" s="19" t="s">
        <v>23</v>
      </c>
      <c r="F17" s="66" t="s">
        <v>24</v>
      </c>
      <c r="G17" s="67"/>
      <c r="H17" s="2"/>
      <c r="I17" s="2"/>
      <c r="J17" s="2"/>
      <c r="K17" s="2"/>
      <c r="L17" s="2"/>
      <c r="M17" s="2"/>
    </row>
    <row r="18" spans="1:13" ht="24" x14ac:dyDescent="0.55000000000000004">
      <c r="A18" s="20"/>
      <c r="B18" s="20"/>
      <c r="C18" s="20"/>
      <c r="D18" s="20"/>
      <c r="E18" s="21" t="s">
        <v>25</v>
      </c>
      <c r="F18" s="22" t="s">
        <v>25</v>
      </c>
      <c r="G18" s="7" t="s">
        <v>26</v>
      </c>
      <c r="H18" s="2"/>
      <c r="I18" s="16" t="s">
        <v>29</v>
      </c>
      <c r="J18" s="2"/>
      <c r="K18" s="2"/>
      <c r="L18" s="2"/>
      <c r="M18" s="2"/>
    </row>
    <row r="19" spans="1:13" ht="24" x14ac:dyDescent="0.55000000000000004">
      <c r="A19" s="12">
        <v>1</v>
      </c>
      <c r="B19" s="12"/>
      <c r="C19" s="13"/>
      <c r="D19" s="12"/>
      <c r="E19" s="12"/>
      <c r="F19" s="23"/>
      <c r="G19" s="24"/>
      <c r="H19" s="2"/>
      <c r="I19" s="16" t="s">
        <v>30</v>
      </c>
      <c r="J19" s="2"/>
      <c r="K19" s="2"/>
      <c r="L19" s="2"/>
      <c r="M19" s="2"/>
    </row>
    <row r="20" spans="1:13" ht="24" x14ac:dyDescent="0.55000000000000004">
      <c r="A20" s="12">
        <v>2</v>
      </c>
      <c r="B20" s="12"/>
      <c r="C20" s="13"/>
      <c r="D20" s="12"/>
      <c r="E20" s="12"/>
      <c r="F20" s="23"/>
      <c r="G20" s="24"/>
      <c r="H20" s="2"/>
      <c r="I20" s="16" t="s">
        <v>31</v>
      </c>
      <c r="J20" s="2"/>
      <c r="K20" s="2"/>
      <c r="L20" s="2"/>
      <c r="M20" s="2"/>
    </row>
    <row r="21" spans="1:13" ht="24" x14ac:dyDescent="0.55000000000000004">
      <c r="A21" s="2"/>
      <c r="B21" s="2"/>
      <c r="C21" s="68" t="s">
        <v>32</v>
      </c>
      <c r="D21" s="69"/>
      <c r="E21" s="70"/>
      <c r="F21" s="25">
        <f>SUM(F19:F20)</f>
        <v>0</v>
      </c>
      <c r="G21" s="26">
        <f>F21*100/175</f>
        <v>0</v>
      </c>
      <c r="H21" s="2"/>
      <c r="I21" s="27" t="s">
        <v>33</v>
      </c>
      <c r="J21" s="2"/>
      <c r="K21" s="2"/>
      <c r="L21" s="2"/>
      <c r="M21" s="2"/>
    </row>
    <row r="22" spans="1:13" ht="6" customHeight="1" x14ac:dyDescent="0.5500000000000000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19.5" customHeight="1" x14ac:dyDescent="0.55000000000000004">
      <c r="A23" s="2" t="s">
        <v>34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24" x14ac:dyDescent="0.55000000000000004">
      <c r="A24" s="2"/>
      <c r="B24" s="2" t="s">
        <v>35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24" x14ac:dyDescent="0.55000000000000004">
      <c r="A25" s="2"/>
      <c r="B25" s="2"/>
      <c r="C25" s="2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24" x14ac:dyDescent="0.55000000000000004">
      <c r="A26" s="2"/>
      <c r="B26" s="2"/>
      <c r="C26" s="2"/>
      <c r="D26" s="62" t="s">
        <v>37</v>
      </c>
      <c r="E26" s="63"/>
      <c r="F26" s="63"/>
      <c r="G26" s="2"/>
      <c r="H26" s="2"/>
      <c r="I26" s="2"/>
      <c r="J26" s="2"/>
      <c r="K26" s="2"/>
      <c r="L26" s="2"/>
      <c r="M26" s="2"/>
    </row>
    <row r="27" spans="1:13" ht="24" x14ac:dyDescent="0.55000000000000004">
      <c r="A27" s="2"/>
      <c r="B27" s="2"/>
      <c r="C27" s="2"/>
      <c r="D27" s="62" t="s">
        <v>57</v>
      </c>
      <c r="E27" s="63"/>
      <c r="F27" s="63"/>
      <c r="G27" s="2"/>
      <c r="H27" s="2"/>
      <c r="I27" s="2"/>
      <c r="J27" s="2"/>
      <c r="K27" s="2"/>
      <c r="L27" s="2"/>
      <c r="M27" s="2"/>
    </row>
    <row r="28" spans="1:13" ht="24" x14ac:dyDescent="0.55000000000000004">
      <c r="A28" s="2"/>
      <c r="B28" s="2"/>
      <c r="C28" s="2"/>
      <c r="D28" s="34" t="s">
        <v>58</v>
      </c>
      <c r="E28" s="34"/>
      <c r="F28" s="34"/>
      <c r="G28" s="34"/>
      <c r="H28" s="2"/>
      <c r="I28" s="2"/>
      <c r="J28" s="2"/>
      <c r="K28" s="2"/>
      <c r="L28" s="2"/>
      <c r="M28" s="2"/>
    </row>
    <row r="29" spans="1:13" ht="24" x14ac:dyDescent="0.55000000000000004">
      <c r="A29" s="2"/>
      <c r="B29" s="2"/>
      <c r="C29" s="2"/>
      <c r="D29" s="28"/>
      <c r="E29" s="29"/>
      <c r="F29" s="29"/>
      <c r="G29" s="2"/>
      <c r="H29" s="2"/>
      <c r="I29" s="2"/>
      <c r="J29" s="2"/>
      <c r="K29" s="2"/>
      <c r="L29" s="2"/>
      <c r="M29" s="2"/>
    </row>
    <row r="30" spans="1:13" ht="24" x14ac:dyDescent="0.55000000000000004">
      <c r="A30" s="2"/>
      <c r="B30" s="2"/>
      <c r="C30" s="2"/>
      <c r="D30" s="35"/>
      <c r="E30" s="36"/>
      <c r="F30" s="36"/>
      <c r="G30" s="2"/>
      <c r="H30" s="2"/>
      <c r="I30" s="2"/>
      <c r="J30" s="2"/>
      <c r="K30" s="2"/>
      <c r="L30" s="2"/>
      <c r="M30" s="2"/>
    </row>
    <row r="31" spans="1:13" ht="24" x14ac:dyDescent="0.55000000000000004">
      <c r="A31" s="2"/>
      <c r="B31" s="2"/>
      <c r="C31" s="2"/>
      <c r="D31" s="40"/>
      <c r="E31" s="41"/>
      <c r="F31" s="41"/>
      <c r="G31" s="2"/>
      <c r="H31" s="2"/>
      <c r="I31" s="2"/>
      <c r="J31" s="2"/>
      <c r="K31" s="2"/>
      <c r="L31" s="2"/>
      <c r="M31" s="2"/>
    </row>
    <row r="32" spans="1:13" ht="24" x14ac:dyDescent="0.55000000000000004">
      <c r="A32" s="5" t="s">
        <v>38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24" x14ac:dyDescent="0.55000000000000004">
      <c r="A33" s="30"/>
      <c r="B33" s="30"/>
      <c r="C33" s="30"/>
      <c r="D33" s="30"/>
      <c r="E33" s="30"/>
      <c r="F33" s="30"/>
      <c r="G33" s="30"/>
      <c r="H33" s="2"/>
      <c r="I33" s="2"/>
      <c r="J33" s="2"/>
      <c r="K33" s="2"/>
      <c r="L33" s="2"/>
      <c r="M33" s="2"/>
    </row>
    <row r="34" spans="1:13" ht="24" customHeight="1" x14ac:dyDescent="0.55000000000000004">
      <c r="A34" s="6"/>
      <c r="B34" s="6"/>
      <c r="C34" s="6"/>
      <c r="D34" s="6"/>
      <c r="E34" s="6"/>
      <c r="F34" s="6"/>
      <c r="G34" s="6"/>
      <c r="H34" s="2"/>
      <c r="I34" s="2"/>
      <c r="J34" s="2"/>
      <c r="K34" s="2"/>
      <c r="L34" s="2"/>
      <c r="M34" s="2"/>
    </row>
    <row r="35" spans="1:13" ht="24" x14ac:dyDescent="0.55000000000000004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ht="24" x14ac:dyDescent="0.55000000000000004">
      <c r="A36" s="2"/>
      <c r="B36" s="2"/>
      <c r="C36" s="2"/>
      <c r="D36" s="62" t="s">
        <v>37</v>
      </c>
      <c r="E36" s="63"/>
      <c r="F36" s="63"/>
      <c r="G36" s="63"/>
      <c r="H36" s="2"/>
      <c r="I36" s="2"/>
      <c r="J36" s="2"/>
      <c r="K36" s="2"/>
      <c r="L36" s="2"/>
      <c r="M36" s="2"/>
    </row>
    <row r="37" spans="1:13" ht="24" x14ac:dyDescent="0.55000000000000004">
      <c r="A37" s="2"/>
      <c r="B37" s="2"/>
      <c r="C37" s="2"/>
      <c r="D37" s="62" t="s">
        <v>59</v>
      </c>
      <c r="E37" s="62"/>
      <c r="F37" s="62"/>
      <c r="G37" s="62"/>
      <c r="H37" s="2"/>
      <c r="I37" s="2"/>
      <c r="J37" s="2"/>
      <c r="K37" s="2"/>
      <c r="L37" s="2"/>
      <c r="M37" s="2"/>
    </row>
    <row r="38" spans="1:13" ht="24" x14ac:dyDescent="0.55000000000000004">
      <c r="A38" s="2"/>
      <c r="B38" s="2"/>
      <c r="C38" s="2"/>
      <c r="D38" s="64" t="s">
        <v>60</v>
      </c>
      <c r="E38" s="65"/>
      <c r="F38" s="65"/>
      <c r="G38" s="65"/>
      <c r="H38" s="2"/>
      <c r="I38" s="2"/>
      <c r="J38" s="2"/>
      <c r="K38" s="2"/>
      <c r="L38" s="2"/>
      <c r="M38" s="2"/>
    </row>
    <row r="39" spans="1:13" ht="24" x14ac:dyDescent="0.5500000000000000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ht="24" x14ac:dyDescent="0.55000000000000004">
      <c r="A40" s="5" t="s">
        <v>44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ht="24" x14ac:dyDescent="0.55000000000000004">
      <c r="A41" s="30"/>
      <c r="B41" s="30"/>
      <c r="C41" s="30"/>
      <c r="D41" s="30"/>
      <c r="E41" s="30"/>
      <c r="F41" s="30"/>
      <c r="G41" s="30"/>
      <c r="H41" s="2"/>
      <c r="I41" s="2"/>
      <c r="J41" s="2"/>
      <c r="K41" s="2"/>
      <c r="L41" s="2"/>
      <c r="M41" s="2"/>
    </row>
    <row r="42" spans="1:13" ht="24" x14ac:dyDescent="0.55000000000000004">
      <c r="A42" s="6"/>
      <c r="B42" s="6"/>
      <c r="C42" s="6"/>
      <c r="D42" s="6"/>
      <c r="E42" s="6"/>
      <c r="F42" s="6"/>
      <c r="G42" s="6"/>
      <c r="H42" s="2"/>
      <c r="I42" s="2"/>
      <c r="J42" s="2"/>
      <c r="K42" s="2"/>
      <c r="L42" s="2"/>
      <c r="M42" s="2"/>
    </row>
    <row r="43" spans="1:13" ht="24" x14ac:dyDescent="0.5500000000000000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ht="24" x14ac:dyDescent="0.55000000000000004">
      <c r="A44" s="2"/>
      <c r="B44" s="2"/>
      <c r="C44" s="2"/>
      <c r="D44" s="62" t="s">
        <v>37</v>
      </c>
      <c r="E44" s="63"/>
      <c r="F44" s="63"/>
      <c r="G44" s="63"/>
      <c r="H44" s="2"/>
      <c r="I44" s="2"/>
      <c r="J44" s="2"/>
      <c r="K44" s="2"/>
      <c r="L44" s="2"/>
      <c r="M44" s="2"/>
    </row>
    <row r="45" spans="1:13" ht="24" x14ac:dyDescent="0.55000000000000004">
      <c r="A45" s="2"/>
      <c r="B45" s="2"/>
      <c r="C45" s="2"/>
      <c r="D45" s="62" t="s">
        <v>47</v>
      </c>
      <c r="E45" s="62"/>
      <c r="F45" s="62"/>
      <c r="G45" s="62"/>
      <c r="H45" s="2"/>
      <c r="I45" s="2"/>
      <c r="J45" s="2"/>
      <c r="K45" s="2"/>
      <c r="L45" s="2"/>
      <c r="M45" s="2"/>
    </row>
    <row r="46" spans="1:13" ht="24" x14ac:dyDescent="0.55000000000000004">
      <c r="A46" s="2"/>
      <c r="B46" s="2"/>
      <c r="C46" s="37" t="s">
        <v>50</v>
      </c>
      <c r="D46" s="38"/>
      <c r="E46" s="38"/>
      <c r="F46" s="38"/>
      <c r="G46" s="2"/>
      <c r="I46" s="2"/>
      <c r="J46" s="2"/>
      <c r="K46" s="2"/>
      <c r="L46" s="2"/>
      <c r="M46" s="2"/>
    </row>
    <row r="47" spans="1:13" ht="24" x14ac:dyDescent="0.5500000000000000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ht="24" x14ac:dyDescent="0.55000000000000004">
      <c r="A48" s="5" t="s">
        <v>45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ht="24" x14ac:dyDescent="0.55000000000000004">
      <c r="A49" s="30"/>
      <c r="B49" s="30"/>
      <c r="C49" s="30"/>
      <c r="D49" s="30"/>
      <c r="E49" s="30"/>
      <c r="F49" s="30"/>
      <c r="G49" s="30"/>
      <c r="H49" s="2"/>
      <c r="I49" s="2"/>
      <c r="J49" s="2"/>
      <c r="K49" s="2"/>
      <c r="L49" s="2"/>
      <c r="M49" s="2"/>
    </row>
    <row r="50" spans="1:13" ht="24" x14ac:dyDescent="0.55000000000000004">
      <c r="A50" s="6"/>
      <c r="B50" s="6"/>
      <c r="C50" s="6"/>
      <c r="D50" s="6"/>
      <c r="E50" s="6"/>
      <c r="F50" s="6"/>
      <c r="G50" s="6"/>
      <c r="H50" s="2"/>
      <c r="I50" s="2"/>
      <c r="J50" s="2"/>
      <c r="K50" s="2"/>
      <c r="L50" s="2"/>
      <c r="M50" s="2"/>
    </row>
    <row r="51" spans="1:13" ht="24" x14ac:dyDescent="0.5500000000000000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ht="24" x14ac:dyDescent="0.55000000000000004">
      <c r="A52" s="2"/>
      <c r="B52" s="2"/>
      <c r="C52" s="2"/>
      <c r="D52" s="62" t="s">
        <v>37</v>
      </c>
      <c r="E52" s="63"/>
      <c r="F52" s="63"/>
      <c r="G52" s="63"/>
      <c r="H52" s="2"/>
      <c r="I52" s="2"/>
      <c r="J52" s="2"/>
      <c r="K52" s="2"/>
      <c r="L52" s="2"/>
      <c r="M52" s="2"/>
    </row>
    <row r="53" spans="1:13" ht="24" x14ac:dyDescent="0.55000000000000004">
      <c r="A53" s="2"/>
      <c r="B53" s="2"/>
      <c r="C53" s="2"/>
      <c r="D53" s="62" t="s">
        <v>48</v>
      </c>
      <c r="E53" s="62"/>
      <c r="F53" s="62"/>
      <c r="G53" s="62"/>
      <c r="H53" s="2"/>
      <c r="I53" s="2"/>
      <c r="J53" s="2"/>
      <c r="K53" s="2"/>
      <c r="L53" s="2"/>
      <c r="M53" s="2"/>
    </row>
    <row r="54" spans="1:13" ht="24" x14ac:dyDescent="0.55000000000000004">
      <c r="A54" s="2"/>
      <c r="B54" s="2"/>
      <c r="C54" s="2"/>
      <c r="D54" s="62" t="s">
        <v>43</v>
      </c>
      <c r="E54" s="62"/>
      <c r="F54" s="62"/>
      <c r="G54" s="62"/>
      <c r="H54" s="2"/>
      <c r="I54" s="2"/>
      <c r="J54" s="2"/>
      <c r="K54" s="2"/>
      <c r="L54" s="2"/>
      <c r="M54" s="2"/>
    </row>
    <row r="55" spans="1:13" ht="24" x14ac:dyDescent="0.5500000000000000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ht="24" x14ac:dyDescent="0.5500000000000000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ht="24" x14ac:dyDescent="0.5500000000000000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ht="24" x14ac:dyDescent="0.5500000000000000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ht="24" x14ac:dyDescent="0.5500000000000000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ht="24" x14ac:dyDescent="0.5500000000000000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ht="24" x14ac:dyDescent="0.5500000000000000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ht="24" x14ac:dyDescent="0.5500000000000000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ht="24" x14ac:dyDescent="0.5500000000000000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ht="24" x14ac:dyDescent="0.5500000000000000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ht="24" x14ac:dyDescent="0.55000000000000004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ht="24" x14ac:dyDescent="0.55000000000000004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ht="24" x14ac:dyDescent="0.55000000000000004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ht="24" x14ac:dyDescent="0.5500000000000000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ht="24" x14ac:dyDescent="0.5500000000000000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ht="24" x14ac:dyDescent="0.55000000000000004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ht="24" x14ac:dyDescent="0.55000000000000004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ht="24" x14ac:dyDescent="0.55000000000000004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ht="24" x14ac:dyDescent="0.55000000000000004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ht="24" x14ac:dyDescent="0.5500000000000000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ht="24" x14ac:dyDescent="0.55000000000000004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ht="24" x14ac:dyDescent="0.55000000000000004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ht="24" x14ac:dyDescent="0.55000000000000004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ht="24" x14ac:dyDescent="0.5500000000000000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ht="24" x14ac:dyDescent="0.55000000000000004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ht="24" x14ac:dyDescent="0.55000000000000004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ht="24" x14ac:dyDescent="0.55000000000000004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ht="24" x14ac:dyDescent="0.5500000000000000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ht="24" x14ac:dyDescent="0.55000000000000004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ht="24" x14ac:dyDescent="0.5500000000000000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ht="24" x14ac:dyDescent="0.55000000000000004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ht="24" x14ac:dyDescent="0.55000000000000004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ht="24" x14ac:dyDescent="0.55000000000000004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ht="24" x14ac:dyDescent="0.55000000000000004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ht="24" x14ac:dyDescent="0.55000000000000004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ht="24" x14ac:dyDescent="0.55000000000000004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ht="24" x14ac:dyDescent="0.55000000000000004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ht="24" x14ac:dyDescent="0.55000000000000004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ht="24" x14ac:dyDescent="0.55000000000000004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ht="24" x14ac:dyDescent="0.5500000000000000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ht="24" x14ac:dyDescent="0.55000000000000004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ht="24" x14ac:dyDescent="0.55000000000000004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 ht="24" x14ac:dyDescent="0.55000000000000004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 ht="24" x14ac:dyDescent="0.55000000000000004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ht="24" x14ac:dyDescent="0.55000000000000004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ht="24" x14ac:dyDescent="0.55000000000000004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 ht="24" x14ac:dyDescent="0.55000000000000004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 ht="24" x14ac:dyDescent="0.5500000000000000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 ht="24" x14ac:dyDescent="0.5500000000000000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 ht="24" x14ac:dyDescent="0.550000000000000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 ht="24" x14ac:dyDescent="0.5500000000000000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 ht="24" x14ac:dyDescent="0.5500000000000000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ht="24" x14ac:dyDescent="0.5500000000000000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13" ht="24" x14ac:dyDescent="0.5500000000000000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1:13" ht="24" x14ac:dyDescent="0.5500000000000000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1:13" ht="24" x14ac:dyDescent="0.5500000000000000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1:13" ht="24" x14ac:dyDescent="0.5500000000000000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13" ht="24" x14ac:dyDescent="0.5500000000000000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ht="24" x14ac:dyDescent="0.5500000000000000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3" ht="24" x14ac:dyDescent="0.5500000000000000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13" ht="24" x14ac:dyDescent="0.5500000000000000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1:13" ht="24" x14ac:dyDescent="0.5500000000000000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1:13" ht="24" x14ac:dyDescent="0.5500000000000000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1:13" ht="24" x14ac:dyDescent="0.5500000000000000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1:13" ht="24" x14ac:dyDescent="0.5500000000000000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 ht="24" x14ac:dyDescent="0.5500000000000000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1:13" ht="24" x14ac:dyDescent="0.5500000000000000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13" ht="24" x14ac:dyDescent="0.5500000000000000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3" ht="24" x14ac:dyDescent="0.5500000000000000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 ht="24" x14ac:dyDescent="0.5500000000000000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 ht="24" x14ac:dyDescent="0.5500000000000000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 ht="24" x14ac:dyDescent="0.5500000000000000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 ht="24" x14ac:dyDescent="0.5500000000000000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 ht="24" x14ac:dyDescent="0.5500000000000000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 ht="24" x14ac:dyDescent="0.5500000000000000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 ht="24" x14ac:dyDescent="0.5500000000000000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1:13" ht="24" x14ac:dyDescent="0.5500000000000000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1:13" ht="24" x14ac:dyDescent="0.5500000000000000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13" ht="24" x14ac:dyDescent="0.5500000000000000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1:13" ht="24" x14ac:dyDescent="0.5500000000000000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ht="24" x14ac:dyDescent="0.5500000000000000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1:13" ht="24" x14ac:dyDescent="0.5500000000000000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3" ht="24" x14ac:dyDescent="0.5500000000000000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1:13" ht="24" x14ac:dyDescent="0.5500000000000000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1:13" ht="24" x14ac:dyDescent="0.5500000000000000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1:13" ht="24" x14ac:dyDescent="0.5500000000000000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1:13" ht="24" x14ac:dyDescent="0.5500000000000000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1:13" ht="24" x14ac:dyDescent="0.5500000000000000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1:13" ht="24" x14ac:dyDescent="0.5500000000000000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</row>
    <row r="144" spans="1:13" ht="24" x14ac:dyDescent="0.5500000000000000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1:13" ht="24" x14ac:dyDescent="0.5500000000000000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1:13" ht="24" x14ac:dyDescent="0.5500000000000000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1:13" ht="24" x14ac:dyDescent="0.5500000000000000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48" spans="1:13" ht="24" x14ac:dyDescent="0.5500000000000000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1:13" ht="24" x14ac:dyDescent="0.5500000000000000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1:13" ht="24" x14ac:dyDescent="0.5500000000000000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</row>
    <row r="151" spans="1:13" ht="24" x14ac:dyDescent="0.5500000000000000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</row>
    <row r="152" spans="1:13" ht="24" x14ac:dyDescent="0.5500000000000000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</row>
    <row r="153" spans="1:13" ht="24" x14ac:dyDescent="0.5500000000000000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</row>
    <row r="154" spans="1:13" ht="24" x14ac:dyDescent="0.5500000000000000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</row>
    <row r="155" spans="1:13" ht="24" x14ac:dyDescent="0.5500000000000000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</row>
    <row r="156" spans="1:13" ht="24" x14ac:dyDescent="0.5500000000000000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1:13" ht="24" x14ac:dyDescent="0.5500000000000000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</row>
    <row r="158" spans="1:13" ht="24" x14ac:dyDescent="0.5500000000000000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</row>
    <row r="159" spans="1:13" ht="24" x14ac:dyDescent="0.5500000000000000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</row>
    <row r="160" spans="1:13" ht="24" x14ac:dyDescent="0.5500000000000000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</row>
    <row r="161" spans="1:13" ht="24" x14ac:dyDescent="0.5500000000000000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</row>
    <row r="162" spans="1:13" ht="24" x14ac:dyDescent="0.5500000000000000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</row>
    <row r="163" spans="1:13" ht="24" x14ac:dyDescent="0.5500000000000000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</row>
    <row r="164" spans="1:13" ht="24" x14ac:dyDescent="0.5500000000000000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1:13" ht="24" x14ac:dyDescent="0.5500000000000000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</row>
    <row r="166" spans="1:13" ht="24" x14ac:dyDescent="0.5500000000000000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</row>
    <row r="167" spans="1:13" ht="24" x14ac:dyDescent="0.5500000000000000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1:13" ht="24" x14ac:dyDescent="0.5500000000000000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</row>
    <row r="169" spans="1:13" ht="24" x14ac:dyDescent="0.5500000000000000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</row>
    <row r="170" spans="1:13" ht="24" x14ac:dyDescent="0.5500000000000000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1:13" ht="24" x14ac:dyDescent="0.5500000000000000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</row>
    <row r="172" spans="1:13" ht="24" x14ac:dyDescent="0.5500000000000000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</row>
    <row r="173" spans="1:13" ht="24" x14ac:dyDescent="0.5500000000000000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</row>
    <row r="174" spans="1:13" ht="24" x14ac:dyDescent="0.5500000000000000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</row>
    <row r="175" spans="1:13" ht="24" x14ac:dyDescent="0.5500000000000000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</row>
    <row r="176" spans="1:13" ht="24" x14ac:dyDescent="0.5500000000000000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</row>
    <row r="177" spans="1:13" ht="24" x14ac:dyDescent="0.5500000000000000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 spans="1:13" ht="24" x14ac:dyDescent="0.5500000000000000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1:13" ht="24" x14ac:dyDescent="0.5500000000000000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</row>
    <row r="180" spans="1:13" ht="24" x14ac:dyDescent="0.5500000000000000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</row>
    <row r="181" spans="1:13" ht="24" x14ac:dyDescent="0.5500000000000000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</row>
    <row r="182" spans="1:13" ht="24" x14ac:dyDescent="0.5500000000000000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</row>
    <row r="183" spans="1:13" ht="24" x14ac:dyDescent="0.5500000000000000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</row>
    <row r="184" spans="1:13" ht="24" x14ac:dyDescent="0.5500000000000000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</row>
    <row r="185" spans="1:13" ht="24" x14ac:dyDescent="0.5500000000000000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</row>
    <row r="186" spans="1:13" ht="24" x14ac:dyDescent="0.5500000000000000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</row>
    <row r="187" spans="1:13" ht="24" x14ac:dyDescent="0.5500000000000000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</row>
    <row r="188" spans="1:13" ht="24" x14ac:dyDescent="0.5500000000000000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</row>
    <row r="189" spans="1:13" ht="24" x14ac:dyDescent="0.5500000000000000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</row>
    <row r="190" spans="1:13" ht="24" x14ac:dyDescent="0.5500000000000000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</row>
    <row r="191" spans="1:13" ht="24" x14ac:dyDescent="0.5500000000000000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</row>
    <row r="192" spans="1:13" ht="24" x14ac:dyDescent="0.5500000000000000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</row>
    <row r="193" spans="1:13" ht="24" x14ac:dyDescent="0.5500000000000000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</row>
    <row r="194" spans="1:13" ht="24" x14ac:dyDescent="0.5500000000000000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</row>
    <row r="195" spans="1:13" ht="24" x14ac:dyDescent="0.5500000000000000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</row>
    <row r="196" spans="1:13" ht="24" x14ac:dyDescent="0.5500000000000000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1:13" ht="24" x14ac:dyDescent="0.5500000000000000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1:13" ht="24" x14ac:dyDescent="0.5500000000000000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</row>
    <row r="199" spans="1:13" ht="24" x14ac:dyDescent="0.5500000000000000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</row>
    <row r="200" spans="1:13" ht="24" x14ac:dyDescent="0.5500000000000000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</row>
    <row r="201" spans="1:13" ht="24" x14ac:dyDescent="0.5500000000000000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</row>
    <row r="202" spans="1:13" ht="24" x14ac:dyDescent="0.5500000000000000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</row>
    <row r="203" spans="1:13" ht="24" x14ac:dyDescent="0.5500000000000000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</row>
    <row r="204" spans="1:13" ht="24" x14ac:dyDescent="0.550000000000000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</row>
    <row r="205" spans="1:13" ht="24" x14ac:dyDescent="0.5500000000000000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</row>
    <row r="206" spans="1:13" ht="24" x14ac:dyDescent="0.5500000000000000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</row>
    <row r="207" spans="1:13" ht="24" x14ac:dyDescent="0.5500000000000000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spans="1:13" ht="24" x14ac:dyDescent="0.5500000000000000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</row>
    <row r="209" spans="1:13" ht="24" x14ac:dyDescent="0.5500000000000000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</row>
    <row r="210" spans="1:13" ht="24" x14ac:dyDescent="0.5500000000000000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</row>
    <row r="211" spans="1:13" ht="24" x14ac:dyDescent="0.5500000000000000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</row>
  </sheetData>
  <mergeCells count="17">
    <mergeCell ref="D54:G54"/>
    <mergeCell ref="D45:G45"/>
    <mergeCell ref="D52:G52"/>
    <mergeCell ref="D53:G53"/>
    <mergeCell ref="A4:G4"/>
    <mergeCell ref="D37:G37"/>
    <mergeCell ref="D36:G36"/>
    <mergeCell ref="D38:G38"/>
    <mergeCell ref="D44:G44"/>
    <mergeCell ref="D27:F27"/>
    <mergeCell ref="B6:G6"/>
    <mergeCell ref="F17:G17"/>
    <mergeCell ref="C21:E21"/>
    <mergeCell ref="A11:G11"/>
    <mergeCell ref="A16:G16"/>
    <mergeCell ref="D26:F26"/>
    <mergeCell ref="A15:D15"/>
  </mergeCells>
  <phoneticPr fontId="0" type="noConversion"/>
  <pageMargins left="0.98425196850393704" right="0.78740157480314965" top="0.98425196850393704" bottom="0.9842519685039370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/>
  </sheetViews>
  <sheetFormatPr defaultRowHeight="14.25" x14ac:dyDescent="0.2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ตารางผลสัมฤทธิ์ และกราฟ</vt:lpstr>
      <vt:lpstr>บันทึกรายงานผลการสอน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</dc:creator>
  <cp:lastModifiedBy>Admin</cp:lastModifiedBy>
  <cp:lastPrinted>2017-03-30T03:57:48Z</cp:lastPrinted>
  <dcterms:created xsi:type="dcterms:W3CDTF">2011-12-07T11:48:51Z</dcterms:created>
  <dcterms:modified xsi:type="dcterms:W3CDTF">2017-09-25T09:06:54Z</dcterms:modified>
</cp:coreProperties>
</file>