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chat\Desktop\"/>
    </mc:Choice>
  </mc:AlternateContent>
  <bookViews>
    <workbookView xWindow="0" yWindow="0" windowWidth="20490" windowHeight="7800" firstSheet="3" activeTab="7"/>
  </bookViews>
  <sheets>
    <sheet name="ผลไม้" sheetId="1" r:id="rId1"/>
    <sheet name="คิดเวลา" sheetId="2" r:id="rId2"/>
    <sheet name="เลข" sheetId="3" r:id="rId3"/>
    <sheet name="คะแนน" sheetId="4" r:id="rId4"/>
    <sheet name="ตาราง แบบ1" sheetId="5" r:id="rId5"/>
    <sheet name="ตาราง แบบ2" sheetId="6" r:id="rId6"/>
    <sheet name="คำนวนที่ละช่วง" sheetId="7" r:id="rId7"/>
    <sheet name="เงินเดือน" sheetId="8" r:id="rId8"/>
    <sheet name="ตัวอย่างบัญชีรายรับจ่าย" sheetId="9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E10" i="9" s="1"/>
  <c r="E15" i="9" s="1"/>
  <c r="E19" i="9" s="1"/>
  <c r="E21" i="9" s="1"/>
  <c r="E24" i="9" s="1"/>
  <c r="E27" i="9" s="1"/>
  <c r="E29" i="9" s="1"/>
  <c r="E32" i="9" s="1"/>
  <c r="E35" i="9" s="1"/>
  <c r="E37" i="9" s="1"/>
  <c r="E40" i="9" s="1"/>
  <c r="E42" i="9" s="1"/>
  <c r="E44" i="9" s="1"/>
  <c r="E46" i="9" s="1"/>
  <c r="E49" i="9" s="1"/>
  <c r="E6" i="9"/>
  <c r="B3" i="7"/>
  <c r="C3" i="7"/>
  <c r="B4" i="7"/>
  <c r="C4" i="7"/>
  <c r="B5" i="7"/>
  <c r="C5" i="7"/>
  <c r="B6" i="7"/>
  <c r="C6" i="7"/>
  <c r="B7" i="7"/>
  <c r="C7" i="7"/>
  <c r="B8" i="7"/>
  <c r="C8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3" i="7"/>
  <c r="C23" i="7"/>
  <c r="B24" i="7"/>
  <c r="C24" i="7"/>
  <c r="B25" i="7"/>
  <c r="C25" i="7"/>
  <c r="B27" i="7"/>
  <c r="C27" i="7"/>
  <c r="B28" i="7"/>
  <c r="C28" i="7"/>
  <c r="B29" i="7"/>
  <c r="C29" i="7"/>
  <c r="B31" i="7"/>
  <c r="C31" i="7"/>
  <c r="B32" i="7"/>
  <c r="C32" i="7"/>
  <c r="B33" i="7"/>
  <c r="C33" i="7"/>
  <c r="D5" i="5" l="1"/>
  <c r="D4" i="5"/>
  <c r="D3" i="5"/>
  <c r="D2" i="5"/>
</calcChain>
</file>

<file path=xl/sharedStrings.xml><?xml version="1.0" encoding="utf-8"?>
<sst xmlns="http://schemas.openxmlformats.org/spreadsheetml/2006/main" count="210" uniqueCount="154">
  <si>
    <t>จำนวน</t>
  </si>
  <si>
    <t>ราคาค่อหน่วย</t>
  </si>
  <si>
    <t>ผลไม้</t>
  </si>
  <si>
    <t>มะม่วง</t>
  </si>
  <si>
    <t>ส้ม</t>
  </si>
  <si>
    <t>มะพร้าว</t>
  </si>
  <si>
    <t>เป็นเงิน</t>
  </si>
  <si>
    <t>แตงโม</t>
  </si>
  <si>
    <t>มะละกอ</t>
  </si>
  <si>
    <t>ชมพู่</t>
  </si>
  <si>
    <t>รวม</t>
  </si>
  <si>
    <t>1 วัน เท่า กี่ วินาที</t>
  </si>
  <si>
    <t>แสดง การคิดที่ละขั้นตอน</t>
  </si>
  <si>
    <t>1 ชม</t>
  </si>
  <si>
    <t>เท่ากับ</t>
  </si>
  <si>
    <t>วินาที</t>
  </si>
  <si>
    <t>1 วัน</t>
  </si>
  <si>
    <t>ชื่อ- นามสกุล</t>
  </si>
  <si>
    <t>วิชา</t>
  </si>
  <si>
    <t>คณิตศาสตร์</t>
  </si>
  <si>
    <t>วิทยาศาสตร์</t>
  </si>
  <si>
    <t>ภาษาไทย</t>
  </si>
  <si>
    <t>อังกฤษ</t>
  </si>
  <si>
    <t>ก.</t>
  </si>
  <si>
    <t>ข.</t>
  </si>
  <si>
    <t>ค.</t>
  </si>
  <si>
    <t>ง.</t>
  </si>
  <si>
    <t>จ.</t>
  </si>
  <si>
    <t>ฉ.</t>
  </si>
  <si>
    <t>ช.</t>
  </si>
  <si>
    <t>ซ.</t>
  </si>
  <si>
    <t>ฌ.</t>
  </si>
  <si>
    <t>ญ.</t>
  </si>
  <si>
    <t>ฎ.</t>
  </si>
  <si>
    <t>ฏ.</t>
  </si>
  <si>
    <t>ฐ.</t>
  </si>
  <si>
    <t>ฑ.</t>
  </si>
  <si>
    <t>ฒ.</t>
  </si>
  <si>
    <t>ณ.</t>
  </si>
  <si>
    <t>ด.</t>
  </si>
  <si>
    <t>ต.</t>
  </si>
  <si>
    <t>ถ.</t>
  </si>
  <si>
    <t>ท.</t>
  </si>
  <si>
    <t>ธ.</t>
  </si>
  <si>
    <t>น.</t>
  </si>
  <si>
    <t>บ.</t>
  </si>
  <si>
    <t>ป.</t>
  </si>
  <si>
    <t>ผ.</t>
  </si>
  <si>
    <t>ฝ.</t>
  </si>
  <si>
    <t>พ.</t>
  </si>
  <si>
    <t>ฟ.</t>
  </si>
  <si>
    <t>ภ.</t>
  </si>
  <si>
    <t>ม.</t>
  </si>
  <si>
    <t>ย.</t>
  </si>
  <si>
    <t>ร.</t>
  </si>
  <si>
    <t>ล.</t>
  </si>
  <si>
    <t>ว.</t>
  </si>
  <si>
    <t>ศ.</t>
  </si>
  <si>
    <t>ส.</t>
  </si>
  <si>
    <t>ษ.</t>
  </si>
  <si>
    <t>ฬ.</t>
  </si>
  <si>
    <t>อ.</t>
  </si>
  <si>
    <t>ฮ.</t>
  </si>
  <si>
    <t>ค่าเฉลี่ย</t>
  </si>
  <si>
    <t>จำนวนทั้งหมด</t>
  </si>
  <si>
    <t>คะแนนสูงสุด</t>
  </si>
  <si>
    <t>คะแนนตำสุด</t>
  </si>
  <si>
    <t>คะแนนรวม</t>
  </si>
  <si>
    <t>วัน-เดือน-ปี</t>
  </si>
  <si>
    <t>รายการ</t>
  </si>
  <si>
    <t>แม่ให้เงิน</t>
  </si>
  <si>
    <t>ย่า ให้เงินของขวัญวันเกิด</t>
  </si>
  <si>
    <t>พ่อให้เงินค่าขนมไปโรงเรียน</t>
  </si>
  <si>
    <t>ซื้อขนม</t>
  </si>
  <si>
    <t>รายการรับ</t>
  </si>
  <si>
    <t>รายการรายจ่าย</t>
  </si>
  <si>
    <t>รวมสุทธิ</t>
  </si>
  <si>
    <t>แม่ให้เงินค่าอุปกรณ์</t>
  </si>
  <si>
    <t>ซื้อของขวัญวันเกิด</t>
  </si>
  <si>
    <t>ซื้อของใส่บาตร</t>
  </si>
  <si>
    <t>กินข้าวและขนม</t>
  </si>
  <si>
    <t>ชั้น</t>
  </si>
  <si>
    <t>นักเรียนแยกตามเพศ</t>
  </si>
  <si>
    <t>รวมระดับชั้น</t>
  </si>
  <si>
    <t>ชาย</t>
  </si>
  <si>
    <t>หญิง</t>
  </si>
  <si>
    <t>อนุบาล 1/1</t>
  </si>
  <si>
    <t>อนุบาล 1/2</t>
  </si>
  <si>
    <t>อนุบาล 1/3</t>
  </si>
  <si>
    <t>อนุบาล 2/1</t>
  </si>
  <si>
    <t>อนุบาล 2/2</t>
  </si>
  <si>
    <t>อนุบาล 2/3</t>
  </si>
  <si>
    <t>อนุบาล 2/4</t>
  </si>
  <si>
    <t>อนุบาล 2/5</t>
  </si>
  <si>
    <t>ป.1/1</t>
  </si>
  <si>
    <t>ป.1/2</t>
  </si>
  <si>
    <t>ป.1/3</t>
  </si>
  <si>
    <t>ป.1/4</t>
  </si>
  <si>
    <t>ป.2/1</t>
  </si>
  <si>
    <t>ป.2/2</t>
  </si>
  <si>
    <t>ป.2/3</t>
  </si>
  <si>
    <t>ป.2/4</t>
  </si>
  <si>
    <t>ป.3/1</t>
  </si>
  <si>
    <t>ป.3/2</t>
  </si>
  <si>
    <t>ป.3/3</t>
  </si>
  <si>
    <t>ป.3/4</t>
  </si>
  <si>
    <t>ป.4/1</t>
  </si>
  <si>
    <t>ป.4/2</t>
  </si>
  <si>
    <t>ป.4/3</t>
  </si>
  <si>
    <t>ป.4/4</t>
  </si>
  <si>
    <t>ป.5/1</t>
  </si>
  <si>
    <t>ป.5/2</t>
  </si>
  <si>
    <t>ป.5/3</t>
  </si>
  <si>
    <t>ป.5/4</t>
  </si>
  <si>
    <t>ป.6/1</t>
  </si>
  <si>
    <t>ป.6/2</t>
  </si>
  <si>
    <t>ป.6/3</t>
  </si>
  <si>
    <t>ป.6/4</t>
  </si>
  <si>
    <t>รวมช่วงชั้น</t>
  </si>
  <si>
    <t>พนักงาน</t>
  </si>
  <si>
    <t>เงินเดือน</t>
  </si>
  <si>
    <t>ค่าอาหาร</t>
  </si>
  <si>
    <t>ค่าห้องพัก</t>
  </si>
  <si>
    <t>ค่ารถ</t>
  </si>
  <si>
    <t>ค่าโทรศัพท์</t>
  </si>
  <si>
    <t>ค่าไฟฟ้า</t>
  </si>
  <si>
    <t>บัญชีรายรับ - รายจ่ายภายในครัวเรือน เดือน ....................</t>
  </si>
  <si>
    <t>วันที่</t>
  </si>
  <si>
    <t>รายรับ</t>
  </si>
  <si>
    <t>รายจ่าย</t>
  </si>
  <si>
    <t>คงเหลือ</t>
  </si>
  <si>
    <t>บาท</t>
  </si>
  <si>
    <t>ยอดยกมา</t>
  </si>
  <si>
    <t>ได้รับเงินเดือน</t>
  </si>
  <si>
    <t>รับเงินจากพี่ศรราม</t>
  </si>
  <si>
    <t>"</t>
  </si>
  <si>
    <t>จ่ายเงินลูกไปโรงเรียน</t>
  </si>
  <si>
    <t>ค่าน้ำมันรถ</t>
  </si>
  <si>
    <t>จ่ายค่าน้ำ</t>
  </si>
  <si>
    <t>จ่ายค่าไฟฟ้า</t>
  </si>
  <si>
    <t>ซื้อของใช้ในบ้าน</t>
  </si>
  <si>
    <t>ซื้อปุ๋ยใส่ต้นไม้</t>
  </si>
  <si>
    <t>จ่ายค่าขนมลูก</t>
  </si>
  <si>
    <t>จ่ายค่าน้ำมันรถ</t>
  </si>
  <si>
    <t>จ่ายค่าเรียนพิเศษ</t>
  </si>
  <si>
    <t>ซื้อหนังสือเรียน</t>
  </si>
  <si>
    <t>ซ่อมมอเตอร์ไซด์</t>
  </si>
  <si>
    <t>จ่ายค่าแก๊ส</t>
  </si>
  <si>
    <t>นายเล็ก ดวงดี</t>
  </si>
  <si>
    <t>นายแม้น  จงใจ</t>
  </si>
  <si>
    <t>นางสาวสมใจ  พุทธครอง</t>
  </si>
  <si>
    <t>นางวาสนา  มุ่งมั่น</t>
  </si>
  <si>
    <t>นายสมควร  มวลดี</t>
  </si>
  <si>
    <t>นางมี  รักการ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</si>
</sst>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i/>
      <sz val="16"/>
      <name val="TH SarabunPSK"/>
      <family val="2"/>
    </font>
    <font>
      <b/>
      <sz val="16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i/>
      <sz val="16"/>
      <color rgb="FF0000FF"/>
      <name val="TH SarabunPSK"/>
      <family val="2"/>
    </font>
    <font>
      <b/>
      <sz val="10"/>
      <color rgb="FFFF0000"/>
      <name val="Arial"/>
      <family val="2"/>
    </font>
    <font>
      <b/>
      <i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CordiaUPC"/>
      <family val="2"/>
      <charset val="222"/>
    </font>
    <font>
      <b/>
      <sz val="18"/>
      <name val="CordiaUPC"/>
      <family val="2"/>
      <charset val="222"/>
    </font>
    <font>
      <b/>
      <i/>
      <sz val="16"/>
      <name val="CordiaUPC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8" borderId="0" xfId="0" applyFill="1" applyBorder="1"/>
    <xf numFmtId="0" fontId="0" fillId="9" borderId="0" xfId="0" applyFill="1"/>
    <xf numFmtId="0" fontId="0" fillId="5" borderId="0" xfId="0" applyFill="1" applyBorder="1"/>
    <xf numFmtId="15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/>
    </xf>
    <xf numFmtId="15" fontId="2" fillId="0" borderId="5" xfId="0" applyNumberFormat="1" applyFont="1" applyBorder="1"/>
    <xf numFmtId="0" fontId="2" fillId="0" borderId="5" xfId="0" applyFont="1" applyBorder="1"/>
    <xf numFmtId="0" fontId="2" fillId="10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0" xfId="0" applyFont="1"/>
    <xf numFmtId="164" fontId="15" fillId="0" borderId="0" xfId="0" applyNumberFormat="1" applyFont="1"/>
    <xf numFmtId="0" fontId="16" fillId="0" borderId="1" xfId="0" applyFont="1" applyBorder="1" applyAlignment="1">
      <alignment horizontal="center"/>
    </xf>
    <xf numFmtId="0" fontId="17" fillId="11" borderId="6" xfId="0" applyFont="1" applyFill="1" applyBorder="1" applyAlignment="1">
      <alignment horizontal="center" vertical="center"/>
    </xf>
    <xf numFmtId="164" fontId="17" fillId="11" borderId="2" xfId="0" applyNumberFormat="1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/>
    <xf numFmtId="164" fontId="15" fillId="0" borderId="6" xfId="1" applyNumberFormat="1" applyFont="1" applyBorder="1"/>
    <xf numFmtId="164" fontId="15" fillId="0" borderId="6" xfId="0" applyNumberFormat="1" applyFont="1" applyBorder="1"/>
    <xf numFmtId="14" fontId="15" fillId="0" borderId="3" xfId="0" applyNumberFormat="1" applyFont="1" applyBorder="1" applyAlignment="1">
      <alignment horizontal="center"/>
    </xf>
    <xf numFmtId="0" fontId="15" fillId="0" borderId="3" xfId="0" applyFont="1" applyBorder="1"/>
    <xf numFmtId="164" fontId="15" fillId="0" borderId="3" xfId="1" applyNumberFormat="1" applyFont="1" applyBorder="1"/>
    <xf numFmtId="164" fontId="15" fillId="0" borderId="3" xfId="0" applyNumberFormat="1" applyFont="1" applyBorder="1"/>
    <xf numFmtId="14" fontId="15" fillId="0" borderId="10" xfId="0" applyNumberFormat="1" applyFont="1" applyBorder="1" applyAlignment="1">
      <alignment horizontal="center"/>
    </xf>
    <xf numFmtId="0" fontId="15" fillId="0" borderId="10" xfId="0" applyFont="1" applyBorder="1"/>
    <xf numFmtId="164" fontId="15" fillId="0" borderId="10" xfId="1" applyNumberFormat="1" applyFont="1" applyBorder="1"/>
    <xf numFmtId="164" fontId="15" fillId="0" borderId="10" xfId="0" applyNumberFormat="1" applyFont="1" applyBorder="1"/>
    <xf numFmtId="14" fontId="15" fillId="0" borderId="11" xfId="0" applyNumberFormat="1" applyFont="1" applyBorder="1" applyAlignment="1">
      <alignment horizontal="center"/>
    </xf>
    <xf numFmtId="14" fontId="15" fillId="0" borderId="11" xfId="0" applyNumberFormat="1" applyFont="1" applyBorder="1"/>
    <xf numFmtId="0" fontId="15" fillId="0" borderId="11" xfId="0" applyFont="1" applyBorder="1"/>
    <xf numFmtId="164" fontId="15" fillId="0" borderId="11" xfId="0" applyNumberFormat="1" applyFont="1" applyBorder="1"/>
    <xf numFmtId="164" fontId="15" fillId="0" borderId="11" xfId="1" applyNumberFormat="1" applyFont="1" applyBorder="1"/>
    <xf numFmtId="14" fontId="15" fillId="0" borderId="3" xfId="0" applyNumberFormat="1" applyFont="1" applyBorder="1"/>
    <xf numFmtId="0" fontId="14" fillId="0" borderId="2" xfId="0" applyFont="1" applyBorder="1" applyAlignment="1">
      <alignment horizontal="center" vertical="center"/>
    </xf>
    <xf numFmtId="43" fontId="2" fillId="0" borderId="2" xfId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adpc\&#3592;&#3633;&#3604;&#3648;&#3619;&#3637;&#3618;&#3609;2562\NameClass2562-&#3611;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นักเรียน-แจ้งยอด"/>
      <sheetName val="จำนวนนักเรียน"/>
      <sheetName val="อ.1-1 "/>
      <sheetName val="อ.1-2"/>
      <sheetName val="อ.1-3"/>
      <sheetName val="อ.1-4"/>
      <sheetName val="อ.2-1"/>
      <sheetName val="อ.2-2"/>
      <sheetName val="อ.2-3"/>
      <sheetName val="อ.2-4"/>
      <sheetName val="ป.1-1"/>
      <sheetName val="ป.1-2"/>
      <sheetName val="ป.1-3"/>
      <sheetName val="ป.1-4"/>
      <sheetName val="ป.2-1"/>
      <sheetName val="ป.2-2"/>
      <sheetName val="ป.2-3"/>
      <sheetName val="ป.2-4k"/>
      <sheetName val="ป.3-1"/>
      <sheetName val="ป.3-2"/>
      <sheetName val="ป.3-3k"/>
      <sheetName val="ป.4-1"/>
      <sheetName val="ป.4-2"/>
      <sheetName val="ป.4-3k"/>
      <sheetName val="5-1"/>
      <sheetName val="5-2k"/>
      <sheetName val="5-3"/>
      <sheetName val="6-1"/>
      <sheetName val="6-2k"/>
      <sheetName val="6-3"/>
      <sheetName val="Sheet1"/>
    </sheetNames>
    <sheetDataSet>
      <sheetData sheetId="0" refreshError="1"/>
      <sheetData sheetId="1" refreshError="1"/>
      <sheetData sheetId="2">
        <row r="51">
          <cell r="C51">
            <v>12</v>
          </cell>
        </row>
        <row r="52">
          <cell r="C52">
            <v>13</v>
          </cell>
        </row>
      </sheetData>
      <sheetData sheetId="3">
        <row r="51">
          <cell r="C51">
            <v>14</v>
          </cell>
        </row>
        <row r="52">
          <cell r="C52">
            <v>10</v>
          </cell>
        </row>
      </sheetData>
      <sheetData sheetId="4">
        <row r="51">
          <cell r="C51">
            <v>13</v>
          </cell>
        </row>
        <row r="52">
          <cell r="C52">
            <v>9</v>
          </cell>
        </row>
      </sheetData>
      <sheetData sheetId="5" refreshError="1"/>
      <sheetData sheetId="6">
        <row r="51">
          <cell r="C51">
            <v>15</v>
          </cell>
        </row>
        <row r="52">
          <cell r="C52">
            <v>9</v>
          </cell>
        </row>
      </sheetData>
      <sheetData sheetId="7">
        <row r="51">
          <cell r="C51">
            <v>13</v>
          </cell>
        </row>
        <row r="52">
          <cell r="C52">
            <v>9</v>
          </cell>
        </row>
      </sheetData>
      <sheetData sheetId="8">
        <row r="51">
          <cell r="C51">
            <v>15</v>
          </cell>
        </row>
        <row r="52">
          <cell r="C52">
            <v>9</v>
          </cell>
        </row>
      </sheetData>
      <sheetData sheetId="9" refreshError="1"/>
      <sheetData sheetId="10">
        <row r="51">
          <cell r="C51">
            <v>18</v>
          </cell>
        </row>
        <row r="52">
          <cell r="C52">
            <v>13</v>
          </cell>
        </row>
      </sheetData>
      <sheetData sheetId="11">
        <row r="52">
          <cell r="C52">
            <v>17</v>
          </cell>
        </row>
        <row r="53">
          <cell r="C53">
            <v>13</v>
          </cell>
        </row>
      </sheetData>
      <sheetData sheetId="12">
        <row r="51">
          <cell r="C51">
            <v>18</v>
          </cell>
        </row>
        <row r="52">
          <cell r="C52">
            <v>13</v>
          </cell>
        </row>
      </sheetData>
      <sheetData sheetId="13">
        <row r="52">
          <cell r="C52">
            <v>15</v>
          </cell>
        </row>
        <row r="53">
          <cell r="C53">
            <v>14</v>
          </cell>
        </row>
      </sheetData>
      <sheetData sheetId="14">
        <row r="51">
          <cell r="C51">
            <v>16</v>
          </cell>
        </row>
        <row r="52">
          <cell r="C52">
            <v>12</v>
          </cell>
        </row>
      </sheetData>
      <sheetData sheetId="15">
        <row r="51">
          <cell r="C51">
            <v>16</v>
          </cell>
        </row>
        <row r="52">
          <cell r="C52">
            <v>12</v>
          </cell>
        </row>
      </sheetData>
      <sheetData sheetId="16">
        <row r="51">
          <cell r="C51">
            <v>15</v>
          </cell>
        </row>
        <row r="52">
          <cell r="C52">
            <v>12</v>
          </cell>
        </row>
      </sheetData>
      <sheetData sheetId="17">
        <row r="52">
          <cell r="C52">
            <v>16</v>
          </cell>
        </row>
        <row r="53">
          <cell r="C53">
            <v>16</v>
          </cell>
        </row>
      </sheetData>
      <sheetData sheetId="18">
        <row r="51">
          <cell r="C51">
            <v>15</v>
          </cell>
        </row>
        <row r="52">
          <cell r="C52">
            <v>11</v>
          </cell>
        </row>
      </sheetData>
      <sheetData sheetId="19">
        <row r="51">
          <cell r="C51">
            <v>14</v>
          </cell>
        </row>
        <row r="52">
          <cell r="C52">
            <v>12</v>
          </cell>
        </row>
      </sheetData>
      <sheetData sheetId="20">
        <row r="51">
          <cell r="C51">
            <v>19</v>
          </cell>
        </row>
        <row r="52">
          <cell r="C52">
            <v>16</v>
          </cell>
        </row>
      </sheetData>
      <sheetData sheetId="21">
        <row r="51">
          <cell r="C51">
            <v>20</v>
          </cell>
        </row>
        <row r="52">
          <cell r="C52">
            <v>19</v>
          </cell>
        </row>
      </sheetData>
      <sheetData sheetId="22">
        <row r="51">
          <cell r="C51">
            <v>21</v>
          </cell>
        </row>
        <row r="52">
          <cell r="C52">
            <v>17</v>
          </cell>
        </row>
      </sheetData>
      <sheetData sheetId="23">
        <row r="51">
          <cell r="C51">
            <v>16</v>
          </cell>
        </row>
        <row r="52">
          <cell r="C52">
            <v>21</v>
          </cell>
        </row>
      </sheetData>
      <sheetData sheetId="24">
        <row r="51">
          <cell r="C51">
            <v>17</v>
          </cell>
        </row>
        <row r="52">
          <cell r="C52">
            <v>17</v>
          </cell>
        </row>
      </sheetData>
      <sheetData sheetId="25">
        <row r="51">
          <cell r="C51">
            <v>15</v>
          </cell>
        </row>
        <row r="52">
          <cell r="C52">
            <v>20</v>
          </cell>
        </row>
      </sheetData>
      <sheetData sheetId="26">
        <row r="51">
          <cell r="C51">
            <v>18</v>
          </cell>
        </row>
        <row r="52">
          <cell r="C52">
            <v>17</v>
          </cell>
        </row>
      </sheetData>
      <sheetData sheetId="27">
        <row r="49">
          <cell r="C49">
            <v>0</v>
          </cell>
        </row>
        <row r="50">
          <cell r="C50">
            <v>0</v>
          </cell>
        </row>
        <row r="51">
          <cell r="C51">
            <v>20</v>
          </cell>
        </row>
        <row r="52">
          <cell r="C52">
            <v>17</v>
          </cell>
        </row>
      </sheetData>
      <sheetData sheetId="28">
        <row r="51">
          <cell r="C51">
            <v>14</v>
          </cell>
        </row>
        <row r="52">
          <cell r="C52">
            <v>22</v>
          </cell>
        </row>
      </sheetData>
      <sheetData sheetId="29">
        <row r="51">
          <cell r="C51">
            <v>18</v>
          </cell>
        </row>
        <row r="52">
          <cell r="C52">
            <v>19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2" sqref="F12"/>
    </sheetView>
  </sheetViews>
  <sheetFormatPr defaultRowHeight="15"/>
  <cols>
    <col min="1" max="1" width="21" customWidth="1"/>
    <col min="2" max="2" width="15.28515625" customWidth="1"/>
    <col min="3" max="3" width="15.42578125" customWidth="1"/>
    <col min="4" max="4" width="13.7109375" customWidth="1"/>
  </cols>
  <sheetData>
    <row r="1" spans="1:4">
      <c r="A1" t="s">
        <v>2</v>
      </c>
      <c r="B1" t="s">
        <v>0</v>
      </c>
      <c r="C1" t="s">
        <v>1</v>
      </c>
      <c r="D1" t="s">
        <v>6</v>
      </c>
    </row>
    <row r="2" spans="1:4">
      <c r="A2" t="s">
        <v>3</v>
      </c>
      <c r="B2">
        <v>15</v>
      </c>
      <c r="C2">
        <v>7</v>
      </c>
      <c r="D2" s="7"/>
    </row>
    <row r="3" spans="1:4">
      <c r="A3" t="s">
        <v>4</v>
      </c>
      <c r="B3">
        <v>37</v>
      </c>
      <c r="C3">
        <v>3</v>
      </c>
      <c r="D3" s="5"/>
    </row>
    <row r="4" spans="1:4">
      <c r="A4" t="s">
        <v>5</v>
      </c>
      <c r="B4">
        <v>8</v>
      </c>
      <c r="C4">
        <v>29</v>
      </c>
      <c r="D4" s="7"/>
    </row>
    <row r="5" spans="1:4">
      <c r="A5" t="s">
        <v>7</v>
      </c>
      <c r="B5">
        <v>5</v>
      </c>
      <c r="C5">
        <v>45</v>
      </c>
      <c r="D5" s="5"/>
    </row>
    <row r="6" spans="1:4">
      <c r="A6" t="s">
        <v>8</v>
      </c>
      <c r="B6">
        <v>7</v>
      </c>
      <c r="C6">
        <v>18</v>
      </c>
      <c r="D6" s="7"/>
    </row>
    <row r="7" spans="1:4">
      <c r="A7" t="s">
        <v>9</v>
      </c>
      <c r="B7">
        <v>37</v>
      </c>
      <c r="C7">
        <v>6</v>
      </c>
      <c r="D7" s="5"/>
    </row>
    <row r="8" spans="1:4">
      <c r="A8" t="s">
        <v>10</v>
      </c>
      <c r="B8" s="3"/>
      <c r="C8" s="4"/>
      <c r="D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E5" sqref="E5"/>
    </sheetView>
  </sheetViews>
  <sheetFormatPr defaultRowHeight="15"/>
  <sheetData>
    <row r="2" spans="1:3">
      <c r="A2" t="s">
        <v>11</v>
      </c>
    </row>
    <row r="3" spans="1:3">
      <c r="A3" t="s">
        <v>12</v>
      </c>
    </row>
    <row r="4" spans="1:3">
      <c r="C4" t="s">
        <v>15</v>
      </c>
    </row>
    <row r="5" spans="1:3">
      <c r="A5" t="s">
        <v>13</v>
      </c>
      <c r="B5" t="s">
        <v>14</v>
      </c>
      <c r="C5" s="1"/>
    </row>
    <row r="6" spans="1:3">
      <c r="A6" t="s">
        <v>16</v>
      </c>
      <c r="B6" t="s">
        <v>14</v>
      </c>
      <c r="C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2" sqref="H12"/>
    </sheetView>
  </sheetViews>
  <sheetFormatPr defaultRowHeight="15"/>
  <sheetData>
    <row r="1" spans="1:7">
      <c r="A1">
        <v>1</v>
      </c>
      <c r="C1">
        <v>1</v>
      </c>
      <c r="E1">
        <v>1</v>
      </c>
      <c r="G1">
        <v>1</v>
      </c>
    </row>
    <row r="2" spans="1:7">
      <c r="A2">
        <v>2</v>
      </c>
      <c r="C2">
        <v>2</v>
      </c>
      <c r="E2">
        <v>3</v>
      </c>
      <c r="G2">
        <v>3</v>
      </c>
    </row>
    <row r="3" spans="1:7">
      <c r="A3">
        <v>3</v>
      </c>
      <c r="C3">
        <v>3</v>
      </c>
      <c r="E3">
        <v>5</v>
      </c>
      <c r="G3">
        <v>6</v>
      </c>
    </row>
    <row r="4" spans="1:7">
      <c r="A4">
        <v>4</v>
      </c>
    </row>
    <row r="5" spans="1:7">
      <c r="A5">
        <v>5</v>
      </c>
    </row>
    <row r="6" spans="1:7">
      <c r="A6">
        <v>6</v>
      </c>
    </row>
    <row r="7" spans="1:7">
      <c r="A7">
        <v>7</v>
      </c>
    </row>
    <row r="8" spans="1:7">
      <c r="A8">
        <v>8</v>
      </c>
    </row>
    <row r="9" spans="1:7">
      <c r="A9">
        <v>9</v>
      </c>
    </row>
    <row r="10" spans="1:7">
      <c r="A10">
        <v>10</v>
      </c>
    </row>
    <row r="11" spans="1:7">
      <c r="A11">
        <v>11</v>
      </c>
    </row>
    <row r="12" spans="1:7">
      <c r="A12">
        <v>12</v>
      </c>
    </row>
    <row r="13" spans="1:7">
      <c r="A13">
        <v>13</v>
      </c>
    </row>
    <row r="14" spans="1:7">
      <c r="A14">
        <v>14</v>
      </c>
    </row>
    <row r="15" spans="1:7">
      <c r="A15">
        <v>15</v>
      </c>
    </row>
    <row r="16" spans="1:7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I4" sqref="I4"/>
    </sheetView>
  </sheetViews>
  <sheetFormatPr defaultRowHeight="15"/>
  <cols>
    <col min="1" max="1" width="16.42578125" customWidth="1"/>
    <col min="2" max="2" width="15.140625" customWidth="1"/>
    <col min="3" max="3" width="13.140625" customWidth="1"/>
    <col min="4" max="4" width="14.140625" customWidth="1"/>
  </cols>
  <sheetData>
    <row r="1" spans="1:6" ht="21">
      <c r="A1" s="11" t="s">
        <v>18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10</v>
      </c>
    </row>
    <row r="2" spans="1:6" ht="21">
      <c r="A2" s="11" t="s">
        <v>17</v>
      </c>
      <c r="B2" s="12"/>
      <c r="C2" s="12"/>
      <c r="D2" s="12"/>
      <c r="E2" s="12"/>
      <c r="F2" s="12"/>
    </row>
    <row r="3" spans="1:6" ht="21">
      <c r="A3" s="13" t="s">
        <v>23</v>
      </c>
      <c r="B3" s="13">
        <v>41.25</v>
      </c>
      <c r="C3" s="13">
        <v>50</v>
      </c>
      <c r="D3" s="13">
        <v>46.5</v>
      </c>
      <c r="E3" s="13">
        <v>30</v>
      </c>
      <c r="F3" s="13"/>
    </row>
    <row r="4" spans="1:6" ht="21">
      <c r="A4" s="13" t="s">
        <v>24</v>
      </c>
      <c r="B4" s="13">
        <v>56.5</v>
      </c>
      <c r="C4" s="13">
        <v>35</v>
      </c>
      <c r="D4" s="13">
        <v>44</v>
      </c>
      <c r="E4" s="13">
        <v>37.5</v>
      </c>
      <c r="F4" s="13"/>
    </row>
    <row r="5" spans="1:6" ht="21">
      <c r="A5" s="13" t="s">
        <v>25</v>
      </c>
      <c r="B5" s="13">
        <v>54.5</v>
      </c>
      <c r="C5" s="13">
        <v>30</v>
      </c>
      <c r="D5" s="13">
        <v>44</v>
      </c>
      <c r="E5" s="13">
        <v>30</v>
      </c>
      <c r="F5" s="13"/>
    </row>
    <row r="6" spans="1:6" ht="21">
      <c r="A6" s="13" t="s">
        <v>26</v>
      </c>
      <c r="B6" s="13">
        <v>77.75</v>
      </c>
      <c r="C6" s="13">
        <v>50</v>
      </c>
      <c r="D6" s="13">
        <v>38</v>
      </c>
      <c r="E6" s="13">
        <v>42.5</v>
      </c>
      <c r="F6" s="13"/>
    </row>
    <row r="7" spans="1:6" ht="21">
      <c r="A7" s="13" t="s">
        <v>27</v>
      </c>
      <c r="B7" s="13">
        <v>30.75</v>
      </c>
      <c r="C7" s="13">
        <v>15</v>
      </c>
      <c r="D7" s="13">
        <v>29</v>
      </c>
      <c r="E7" s="13">
        <v>32.5</v>
      </c>
      <c r="F7" s="13"/>
    </row>
    <row r="8" spans="1:6" ht="21">
      <c r="A8" s="13" t="s">
        <v>28</v>
      </c>
      <c r="B8" s="13">
        <v>70</v>
      </c>
      <c r="C8" s="13">
        <v>70</v>
      </c>
      <c r="D8" s="13">
        <v>76.5</v>
      </c>
      <c r="E8" s="13">
        <v>55</v>
      </c>
      <c r="F8" s="13"/>
    </row>
    <row r="9" spans="1:6" ht="21">
      <c r="A9" s="13" t="s">
        <v>29</v>
      </c>
      <c r="B9" s="13">
        <v>58.5</v>
      </c>
      <c r="C9" s="13">
        <v>35</v>
      </c>
      <c r="D9" s="13">
        <v>34.5</v>
      </c>
      <c r="E9" s="13">
        <v>40</v>
      </c>
      <c r="F9" s="13"/>
    </row>
    <row r="10" spans="1:6" ht="21">
      <c r="A10" s="13" t="s">
        <v>30</v>
      </c>
      <c r="B10" s="13">
        <v>66.75</v>
      </c>
      <c r="C10" s="13">
        <v>20</v>
      </c>
      <c r="D10" s="13">
        <v>26</v>
      </c>
      <c r="E10" s="13">
        <v>22.5</v>
      </c>
      <c r="F10" s="13"/>
    </row>
    <row r="11" spans="1:6" ht="21">
      <c r="A11" s="13" t="s">
        <v>31</v>
      </c>
      <c r="B11" s="13">
        <v>25.75</v>
      </c>
      <c r="C11" s="13">
        <v>10</v>
      </c>
      <c r="D11" s="13">
        <v>20</v>
      </c>
      <c r="E11" s="13">
        <v>30</v>
      </c>
      <c r="F11" s="13"/>
    </row>
    <row r="12" spans="1:6" ht="21">
      <c r="A12" s="13" t="s">
        <v>32</v>
      </c>
      <c r="B12" s="13">
        <v>54</v>
      </c>
      <c r="C12" s="13">
        <v>10</v>
      </c>
      <c r="D12" s="13">
        <v>26.5</v>
      </c>
      <c r="E12" s="13">
        <v>40</v>
      </c>
      <c r="F12" s="13"/>
    </row>
    <row r="13" spans="1:6" ht="21">
      <c r="A13" s="13" t="s">
        <v>33</v>
      </c>
      <c r="B13" s="13">
        <v>61.25</v>
      </c>
      <c r="C13" s="13">
        <v>45</v>
      </c>
      <c r="D13" s="13">
        <v>29</v>
      </c>
      <c r="E13" s="13">
        <v>37.5</v>
      </c>
      <c r="F13" s="13"/>
    </row>
    <row r="14" spans="1:6" ht="21">
      <c r="A14" s="13" t="s">
        <v>34</v>
      </c>
      <c r="B14" s="13">
        <v>85.75</v>
      </c>
      <c r="C14" s="13">
        <v>65</v>
      </c>
      <c r="D14" s="13">
        <v>56</v>
      </c>
      <c r="E14" s="13">
        <v>77.5</v>
      </c>
      <c r="F14" s="13"/>
    </row>
    <row r="15" spans="1:6" ht="21">
      <c r="A15" s="13" t="s">
        <v>35</v>
      </c>
      <c r="B15" s="13">
        <v>53.25</v>
      </c>
      <c r="C15" s="13">
        <v>25</v>
      </c>
      <c r="D15" s="13">
        <v>41</v>
      </c>
      <c r="E15" s="13">
        <v>37.5</v>
      </c>
      <c r="F15" s="13"/>
    </row>
    <row r="16" spans="1:6" ht="21">
      <c r="A16" s="13" t="s">
        <v>36</v>
      </c>
      <c r="B16" s="13">
        <v>67</v>
      </c>
      <c r="C16" s="13">
        <v>35</v>
      </c>
      <c r="D16" s="13">
        <v>52.5</v>
      </c>
      <c r="E16" s="13">
        <v>47.5</v>
      </c>
      <c r="F16" s="13"/>
    </row>
    <row r="17" spans="1:6" ht="21">
      <c r="A17" s="13" t="s">
        <v>37</v>
      </c>
      <c r="B17" s="13">
        <v>56.5</v>
      </c>
      <c r="C17" s="13">
        <v>30</v>
      </c>
      <c r="D17" s="13">
        <v>44</v>
      </c>
      <c r="E17" s="13">
        <v>27.5</v>
      </c>
      <c r="F17" s="13"/>
    </row>
    <row r="18" spans="1:6" ht="21">
      <c r="A18" s="13" t="s">
        <v>38</v>
      </c>
      <c r="B18" s="13">
        <v>69.75</v>
      </c>
      <c r="C18" s="13">
        <v>50</v>
      </c>
      <c r="D18" s="13">
        <v>43.5</v>
      </c>
      <c r="E18" s="13">
        <v>42.5</v>
      </c>
      <c r="F18" s="13"/>
    </row>
    <row r="19" spans="1:6" ht="21">
      <c r="A19" s="13" t="s">
        <v>39</v>
      </c>
      <c r="B19" s="13">
        <v>58.75</v>
      </c>
      <c r="C19" s="13">
        <v>35</v>
      </c>
      <c r="D19" s="13">
        <v>32</v>
      </c>
      <c r="E19" s="13">
        <v>27.5</v>
      </c>
      <c r="F19" s="13"/>
    </row>
    <row r="20" spans="1:6" ht="21">
      <c r="A20" s="13" t="s">
        <v>40</v>
      </c>
      <c r="B20" s="13">
        <v>17.5</v>
      </c>
      <c r="C20" s="13">
        <v>25</v>
      </c>
      <c r="D20" s="13">
        <v>40.5</v>
      </c>
      <c r="E20" s="13">
        <v>17.5</v>
      </c>
      <c r="F20" s="13"/>
    </row>
    <row r="21" spans="1:6" ht="21">
      <c r="A21" s="13" t="s">
        <v>41</v>
      </c>
      <c r="B21" s="13">
        <v>71</v>
      </c>
      <c r="C21" s="13">
        <v>70</v>
      </c>
      <c r="D21" s="13">
        <v>46.5</v>
      </c>
      <c r="E21" s="13">
        <v>27.5</v>
      </c>
      <c r="F21" s="13"/>
    </row>
    <row r="22" spans="1:6" ht="21">
      <c r="A22" s="13" t="s">
        <v>42</v>
      </c>
      <c r="B22" s="13">
        <v>65</v>
      </c>
      <c r="C22" s="13">
        <v>35</v>
      </c>
      <c r="D22" s="13">
        <v>43</v>
      </c>
      <c r="E22" s="13">
        <v>45</v>
      </c>
      <c r="F22" s="13"/>
    </row>
    <row r="23" spans="1:6" ht="21">
      <c r="A23" s="13" t="s">
        <v>43</v>
      </c>
      <c r="B23" s="13">
        <v>59.5</v>
      </c>
      <c r="C23" s="13">
        <v>30</v>
      </c>
      <c r="D23" s="13">
        <v>26.5</v>
      </c>
      <c r="E23" s="13">
        <v>30</v>
      </c>
      <c r="F23" s="13"/>
    </row>
    <row r="24" spans="1:6" ht="21">
      <c r="A24" s="13" t="s">
        <v>44</v>
      </c>
      <c r="B24" s="13">
        <v>55.5</v>
      </c>
      <c r="C24" s="13">
        <v>30</v>
      </c>
      <c r="D24" s="13">
        <v>39</v>
      </c>
      <c r="E24" s="13">
        <v>22.5</v>
      </c>
      <c r="F24" s="13"/>
    </row>
    <row r="25" spans="1:6" ht="21">
      <c r="A25" s="13" t="s">
        <v>45</v>
      </c>
      <c r="B25" s="13">
        <v>20</v>
      </c>
      <c r="C25" s="13">
        <v>5</v>
      </c>
      <c r="D25" s="13">
        <v>20.5</v>
      </c>
      <c r="E25" s="13">
        <v>42.5</v>
      </c>
      <c r="F25" s="13"/>
    </row>
    <row r="26" spans="1:6" ht="21">
      <c r="A26" s="13" t="s">
        <v>46</v>
      </c>
      <c r="B26" s="13">
        <v>72.25</v>
      </c>
      <c r="C26" s="13">
        <v>30</v>
      </c>
      <c r="D26" s="13">
        <v>55</v>
      </c>
      <c r="E26" s="13">
        <v>25</v>
      </c>
      <c r="F26" s="13"/>
    </row>
    <row r="27" spans="1:6" ht="21">
      <c r="A27" s="13" t="s">
        <v>47</v>
      </c>
      <c r="B27" s="13">
        <v>20</v>
      </c>
      <c r="C27" s="13">
        <v>15</v>
      </c>
      <c r="D27" s="13">
        <v>32</v>
      </c>
      <c r="E27" s="13">
        <v>25</v>
      </c>
      <c r="F27" s="13"/>
    </row>
    <row r="28" spans="1:6" ht="21">
      <c r="A28" s="13" t="s">
        <v>48</v>
      </c>
      <c r="B28" s="13">
        <v>23.5</v>
      </c>
      <c r="C28" s="13">
        <v>10</v>
      </c>
      <c r="D28" s="13">
        <v>38</v>
      </c>
      <c r="E28" s="13">
        <v>32.5</v>
      </c>
      <c r="F28" s="13"/>
    </row>
    <row r="29" spans="1:6" ht="21">
      <c r="A29" s="13" t="s">
        <v>49</v>
      </c>
      <c r="B29" s="13">
        <v>71</v>
      </c>
      <c r="C29" s="13">
        <v>40</v>
      </c>
      <c r="D29" s="13">
        <v>40</v>
      </c>
      <c r="E29" s="13">
        <v>42.5</v>
      </c>
      <c r="F29" s="13"/>
    </row>
    <row r="30" spans="1:6" ht="21">
      <c r="A30" s="13" t="s">
        <v>50</v>
      </c>
      <c r="B30" s="13">
        <v>58</v>
      </c>
      <c r="C30" s="13">
        <v>50</v>
      </c>
      <c r="D30" s="13">
        <v>20</v>
      </c>
      <c r="E30" s="13">
        <v>25</v>
      </c>
      <c r="F30" s="13"/>
    </row>
    <row r="31" spans="1:6" ht="21">
      <c r="A31" s="13" t="s">
        <v>51</v>
      </c>
      <c r="B31" s="13">
        <v>33.5</v>
      </c>
      <c r="C31" s="13">
        <v>40</v>
      </c>
      <c r="D31" s="13">
        <v>35</v>
      </c>
      <c r="E31" s="13">
        <v>27.5</v>
      </c>
      <c r="F31" s="13"/>
    </row>
    <row r="32" spans="1:6" ht="21">
      <c r="A32" s="13" t="s">
        <v>52</v>
      </c>
      <c r="B32" s="13">
        <v>61</v>
      </c>
      <c r="C32" s="13">
        <v>25</v>
      </c>
      <c r="D32" s="13">
        <v>38</v>
      </c>
      <c r="E32" s="13">
        <v>35</v>
      </c>
      <c r="F32" s="13"/>
    </row>
    <row r="33" spans="1:6" ht="21">
      <c r="A33" s="13" t="s">
        <v>53</v>
      </c>
      <c r="B33" s="13">
        <v>44.75</v>
      </c>
      <c r="C33" s="13">
        <v>45</v>
      </c>
      <c r="D33" s="13">
        <v>44</v>
      </c>
      <c r="E33" s="13">
        <v>42.5</v>
      </c>
      <c r="F33" s="13"/>
    </row>
    <row r="34" spans="1:6" ht="21">
      <c r="A34" s="13" t="s">
        <v>54</v>
      </c>
      <c r="B34" s="13">
        <v>69.75</v>
      </c>
      <c r="C34" s="13">
        <v>45</v>
      </c>
      <c r="D34" s="13">
        <v>43.5</v>
      </c>
      <c r="E34" s="13">
        <v>47.5</v>
      </c>
      <c r="F34" s="13"/>
    </row>
    <row r="35" spans="1:6" ht="21">
      <c r="A35" s="13" t="s">
        <v>55</v>
      </c>
      <c r="B35" s="13">
        <v>62.75</v>
      </c>
      <c r="C35" s="13">
        <v>50</v>
      </c>
      <c r="D35" s="13">
        <v>44.5</v>
      </c>
      <c r="E35" s="13">
        <v>27.5</v>
      </c>
      <c r="F35" s="13"/>
    </row>
    <row r="36" spans="1:6" ht="21">
      <c r="A36" s="13" t="s">
        <v>56</v>
      </c>
      <c r="B36" s="13">
        <v>65.25</v>
      </c>
      <c r="C36" s="13">
        <v>35</v>
      </c>
      <c r="D36" s="13">
        <v>41.5</v>
      </c>
      <c r="E36" s="13">
        <v>37.5</v>
      </c>
      <c r="F36" s="13"/>
    </row>
    <row r="37" spans="1:6" ht="21">
      <c r="A37" s="13" t="s">
        <v>57</v>
      </c>
      <c r="B37" s="13">
        <v>34.75</v>
      </c>
      <c r="C37" s="13">
        <v>30</v>
      </c>
      <c r="D37" s="13">
        <v>35</v>
      </c>
      <c r="E37" s="13">
        <v>22.5</v>
      </c>
      <c r="F37" s="13"/>
    </row>
    <row r="38" spans="1:6" ht="21">
      <c r="A38" s="13" t="s">
        <v>58</v>
      </c>
      <c r="B38" s="13">
        <v>61.25</v>
      </c>
      <c r="C38" s="13">
        <v>25</v>
      </c>
      <c r="D38" s="13">
        <v>37.5</v>
      </c>
      <c r="E38" s="13">
        <v>40</v>
      </c>
      <c r="F38" s="13"/>
    </row>
    <row r="39" spans="1:6" ht="21">
      <c r="A39" s="13" t="s">
        <v>59</v>
      </c>
      <c r="B39" s="13">
        <v>43.5</v>
      </c>
      <c r="C39" s="13">
        <v>35</v>
      </c>
      <c r="D39" s="13">
        <v>40.5</v>
      </c>
      <c r="E39" s="13">
        <v>25</v>
      </c>
      <c r="F39" s="13"/>
    </row>
    <row r="40" spans="1:6" ht="21">
      <c r="A40" s="13" t="s">
        <v>60</v>
      </c>
      <c r="B40" s="13">
        <v>60.5</v>
      </c>
      <c r="C40" s="13">
        <v>25</v>
      </c>
      <c r="D40" s="13">
        <v>32</v>
      </c>
      <c r="E40" s="13">
        <v>35</v>
      </c>
      <c r="F40" s="13"/>
    </row>
    <row r="41" spans="1:6" ht="21">
      <c r="A41" s="13" t="s">
        <v>61</v>
      </c>
      <c r="B41" s="13">
        <v>80</v>
      </c>
      <c r="C41" s="13">
        <v>40</v>
      </c>
      <c r="D41" s="13">
        <v>43.5</v>
      </c>
      <c r="E41" s="13">
        <v>42.5</v>
      </c>
      <c r="F41" s="13"/>
    </row>
    <row r="42" spans="1:6" ht="21">
      <c r="A42" s="13" t="s">
        <v>62</v>
      </c>
      <c r="B42" s="13">
        <v>36.75</v>
      </c>
      <c r="C42" s="13">
        <v>50</v>
      </c>
      <c r="D42" s="13">
        <v>29</v>
      </c>
      <c r="E42" s="13">
        <v>15</v>
      </c>
      <c r="F42" s="13"/>
    </row>
    <row r="43" spans="1:6" ht="21">
      <c r="A43" s="13" t="s">
        <v>64</v>
      </c>
      <c r="B43" s="9"/>
      <c r="C43" s="9"/>
      <c r="D43" s="9"/>
      <c r="E43" s="9"/>
      <c r="F43" s="13"/>
    </row>
    <row r="44" spans="1:6" ht="21">
      <c r="A44" s="13" t="s">
        <v>63</v>
      </c>
      <c r="B44" s="9"/>
      <c r="C44" s="9"/>
      <c r="D44" s="9"/>
      <c r="E44" s="9"/>
      <c r="F44" s="13"/>
    </row>
    <row r="45" spans="1:6" ht="21">
      <c r="A45" s="13" t="s">
        <v>65</v>
      </c>
      <c r="B45" s="9"/>
      <c r="C45" s="9"/>
      <c r="D45" s="9"/>
      <c r="E45" s="9"/>
      <c r="F45" s="13"/>
    </row>
    <row r="46" spans="1:6" ht="21">
      <c r="A46" s="13" t="s">
        <v>66</v>
      </c>
      <c r="B46" s="9"/>
      <c r="C46" s="9"/>
      <c r="D46" s="9"/>
      <c r="E46" s="9"/>
      <c r="F46" s="13"/>
    </row>
    <row r="47" spans="1:6" ht="21">
      <c r="A47" s="13" t="s">
        <v>67</v>
      </c>
      <c r="B47" s="9"/>
      <c r="C47" s="9"/>
      <c r="D47" s="9"/>
      <c r="E47" s="9"/>
      <c r="F47" s="13"/>
    </row>
  </sheetData>
  <mergeCells count="5"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5" sqref="H5"/>
    </sheetView>
  </sheetViews>
  <sheetFormatPr defaultRowHeight="15"/>
  <cols>
    <col min="1" max="1" width="17.28515625" customWidth="1"/>
    <col min="2" max="2" width="42.42578125" customWidth="1"/>
    <col min="3" max="3" width="13.5703125" customWidth="1"/>
    <col min="4" max="4" width="15.42578125" customWidth="1"/>
  </cols>
  <sheetData>
    <row r="1" spans="1:4" ht="27" customHeight="1">
      <c r="A1" s="10" t="s">
        <v>68</v>
      </c>
      <c r="B1" s="10" t="s">
        <v>69</v>
      </c>
      <c r="C1" s="10" t="s">
        <v>0</v>
      </c>
      <c r="D1" s="10" t="s">
        <v>6</v>
      </c>
    </row>
    <row r="2" spans="1:4" ht="21">
      <c r="A2" s="8">
        <v>242005</v>
      </c>
      <c r="B2" s="9" t="s">
        <v>70</v>
      </c>
      <c r="C2" s="9">
        <v>100</v>
      </c>
      <c r="D2" s="9">
        <f>C2</f>
        <v>100</v>
      </c>
    </row>
    <row r="3" spans="1:4" ht="21">
      <c r="A3" s="9"/>
      <c r="B3" s="9" t="s">
        <v>71</v>
      </c>
      <c r="C3" s="9">
        <v>300</v>
      </c>
      <c r="D3" s="9">
        <f>D2+C3</f>
        <v>400</v>
      </c>
    </row>
    <row r="4" spans="1:4" ht="21">
      <c r="A4" s="8">
        <v>242006</v>
      </c>
      <c r="B4" s="9" t="s">
        <v>72</v>
      </c>
      <c r="C4" s="9">
        <v>60</v>
      </c>
      <c r="D4" s="9">
        <f>D3+C4</f>
        <v>460</v>
      </c>
    </row>
    <row r="5" spans="1:4" ht="21">
      <c r="A5" s="8">
        <v>242007</v>
      </c>
      <c r="B5" s="9" t="s">
        <v>73</v>
      </c>
      <c r="C5" s="9">
        <v>20</v>
      </c>
      <c r="D5" s="9">
        <f>D4-C5</f>
        <v>440</v>
      </c>
    </row>
    <row r="6" spans="1:4" ht="21">
      <c r="A6" s="9"/>
      <c r="B6" s="21"/>
      <c r="C6" s="9"/>
      <c r="D6" s="9"/>
    </row>
    <row r="7" spans="1:4" ht="21">
      <c r="A7" s="9"/>
      <c r="B7" s="21"/>
      <c r="C7" s="9"/>
      <c r="D7" s="9"/>
    </row>
    <row r="8" spans="1:4" ht="21">
      <c r="A8" s="9"/>
      <c r="B8" s="21"/>
      <c r="C8" s="9"/>
      <c r="D8" s="9"/>
    </row>
    <row r="9" spans="1:4" ht="21">
      <c r="A9" s="9"/>
      <c r="B9" s="21"/>
      <c r="C9" s="9"/>
      <c r="D9" s="9"/>
    </row>
    <row r="10" spans="1:4" ht="21">
      <c r="A10" s="9"/>
      <c r="B10" s="21"/>
      <c r="C10" s="9"/>
      <c r="D10" s="9"/>
    </row>
    <row r="11" spans="1:4" ht="21">
      <c r="A11" s="9"/>
      <c r="B11" s="21"/>
      <c r="C11" s="9"/>
      <c r="D11" s="9"/>
    </row>
    <row r="12" spans="1:4" ht="21">
      <c r="A12" s="9"/>
      <c r="B12" s="21"/>
      <c r="C12" s="9"/>
      <c r="D12" s="9"/>
    </row>
    <row r="13" spans="1:4" ht="21">
      <c r="A13" s="9"/>
      <c r="B13" s="21"/>
      <c r="C13" s="9"/>
      <c r="D13" s="9"/>
    </row>
    <row r="14" spans="1:4" ht="21">
      <c r="A14" s="9"/>
      <c r="B14" s="21"/>
      <c r="C14" s="9"/>
      <c r="D14" s="9"/>
    </row>
    <row r="15" spans="1:4" ht="21">
      <c r="A15" s="9"/>
      <c r="B15" s="9"/>
      <c r="C15" s="9"/>
      <c r="D15" s="9"/>
    </row>
    <row r="16" spans="1:4" ht="21">
      <c r="A16" s="9"/>
      <c r="B16" s="9"/>
      <c r="C16" s="9"/>
      <c r="D16" s="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11" sqref="D11"/>
    </sheetView>
  </sheetViews>
  <sheetFormatPr defaultRowHeight="15"/>
  <cols>
    <col min="1" max="1" width="17.28515625" customWidth="1"/>
    <col min="2" max="2" width="28.5703125" customWidth="1"/>
    <col min="3" max="3" width="13.5703125" customWidth="1"/>
    <col min="4" max="4" width="10.5703125" customWidth="1"/>
    <col min="5" max="5" width="17.28515625" customWidth="1"/>
    <col min="6" max="6" width="28.5703125" customWidth="1"/>
    <col min="7" max="7" width="13.5703125" customWidth="1"/>
    <col min="8" max="8" width="10.5703125" customWidth="1"/>
    <col min="9" max="9" width="13" customWidth="1"/>
  </cols>
  <sheetData>
    <row r="1" spans="1:9" ht="27" customHeight="1">
      <c r="A1" s="10" t="s">
        <v>68</v>
      </c>
      <c r="B1" s="10" t="s">
        <v>74</v>
      </c>
      <c r="C1" s="10" t="s">
        <v>0</v>
      </c>
      <c r="D1" s="14" t="s">
        <v>6</v>
      </c>
      <c r="E1" s="16" t="s">
        <v>68</v>
      </c>
      <c r="F1" s="10" t="s">
        <v>75</v>
      </c>
      <c r="G1" s="10" t="s">
        <v>0</v>
      </c>
      <c r="H1" s="10" t="s">
        <v>6</v>
      </c>
      <c r="I1" s="10" t="s">
        <v>76</v>
      </c>
    </row>
    <row r="2" spans="1:9" ht="21">
      <c r="A2" s="8">
        <v>242005</v>
      </c>
      <c r="B2" s="9" t="s">
        <v>70</v>
      </c>
      <c r="C2" s="9">
        <v>200</v>
      </c>
      <c r="D2" s="15"/>
      <c r="E2" s="17">
        <v>242005</v>
      </c>
      <c r="F2" s="9" t="s">
        <v>78</v>
      </c>
      <c r="G2" s="9">
        <v>180</v>
      </c>
      <c r="H2" s="9"/>
      <c r="I2" s="9"/>
    </row>
    <row r="3" spans="1:9" ht="21">
      <c r="A3" s="9"/>
      <c r="B3" s="9" t="s">
        <v>71</v>
      </c>
      <c r="C3" s="9">
        <v>150</v>
      </c>
      <c r="D3" s="15"/>
      <c r="E3" s="18"/>
      <c r="F3" s="9" t="s">
        <v>79</v>
      </c>
      <c r="G3" s="9">
        <v>60</v>
      </c>
      <c r="H3" s="9"/>
      <c r="I3" s="9"/>
    </row>
    <row r="4" spans="1:9" ht="21">
      <c r="A4" s="8">
        <v>242006</v>
      </c>
      <c r="B4" s="9" t="s">
        <v>72</v>
      </c>
      <c r="C4" s="9">
        <v>75</v>
      </c>
      <c r="D4" s="15"/>
      <c r="E4" s="17">
        <v>242006</v>
      </c>
      <c r="F4" s="9" t="s">
        <v>80</v>
      </c>
      <c r="G4" s="9">
        <v>35</v>
      </c>
      <c r="H4" s="9"/>
      <c r="I4" s="9"/>
    </row>
    <row r="5" spans="1:9" ht="21">
      <c r="A5" s="8">
        <v>242007</v>
      </c>
      <c r="B5" s="9" t="s">
        <v>77</v>
      </c>
      <c r="C5" s="9">
        <v>120</v>
      </c>
      <c r="D5" s="15"/>
      <c r="E5" s="17">
        <v>242007</v>
      </c>
      <c r="F5" s="9" t="s">
        <v>73</v>
      </c>
      <c r="G5" s="9">
        <v>20</v>
      </c>
      <c r="H5" s="9"/>
      <c r="I5" s="9"/>
    </row>
    <row r="6" spans="1:9" ht="21">
      <c r="A6" s="9"/>
      <c r="B6" s="19"/>
      <c r="C6" s="9"/>
      <c r="D6" s="15"/>
      <c r="E6" s="18"/>
      <c r="F6" s="20"/>
      <c r="G6" s="9"/>
      <c r="H6" s="9"/>
      <c r="I6" s="9"/>
    </row>
    <row r="7" spans="1:9" ht="21">
      <c r="A7" s="9"/>
      <c r="B7" s="19"/>
      <c r="C7" s="9"/>
      <c r="D7" s="15"/>
      <c r="E7" s="18"/>
      <c r="F7" s="20"/>
      <c r="G7" s="9"/>
      <c r="H7" s="9"/>
      <c r="I7" s="9"/>
    </row>
    <row r="8" spans="1:9" ht="21">
      <c r="A8" s="9"/>
      <c r="B8" s="19"/>
      <c r="C8" s="9"/>
      <c r="D8" s="15"/>
      <c r="E8" s="18"/>
      <c r="F8" s="20"/>
      <c r="G8" s="9"/>
      <c r="H8" s="9"/>
      <c r="I8" s="9"/>
    </row>
    <row r="9" spans="1:9" ht="21">
      <c r="A9" s="9"/>
      <c r="B9" s="19"/>
      <c r="C9" s="9"/>
      <c r="D9" s="15"/>
      <c r="E9" s="18"/>
      <c r="F9" s="20"/>
      <c r="G9" s="9"/>
      <c r="H9" s="9"/>
      <c r="I9" s="9"/>
    </row>
    <row r="10" spans="1:9" ht="21">
      <c r="A10" s="9"/>
      <c r="B10" s="19"/>
      <c r="C10" s="9"/>
      <c r="D10" s="15"/>
      <c r="E10" s="18"/>
      <c r="F10" s="20"/>
      <c r="G10" s="9"/>
      <c r="H10" s="9"/>
      <c r="I10" s="9"/>
    </row>
    <row r="11" spans="1:9" ht="21">
      <c r="A11" s="9"/>
      <c r="B11" s="19"/>
      <c r="C11" s="9"/>
      <c r="D11" s="15"/>
      <c r="E11" s="18"/>
      <c r="F11" s="20"/>
      <c r="G11" s="9"/>
      <c r="H11" s="9"/>
      <c r="I11" s="9"/>
    </row>
    <row r="12" spans="1:9" ht="21">
      <c r="A12" s="9"/>
      <c r="B12" s="19"/>
      <c r="C12" s="9"/>
      <c r="D12" s="15"/>
      <c r="E12" s="18"/>
      <c r="F12" s="20"/>
      <c r="G12" s="9"/>
      <c r="H12" s="9"/>
      <c r="I12" s="9"/>
    </row>
    <row r="13" spans="1:9" ht="21">
      <c r="A13" s="9"/>
      <c r="B13" s="19"/>
      <c r="C13" s="9"/>
      <c r="D13" s="15"/>
      <c r="E13" s="18"/>
      <c r="F13" s="20"/>
      <c r="G13" s="9"/>
      <c r="H13" s="9"/>
      <c r="I13" s="9"/>
    </row>
    <row r="14" spans="1:9" ht="21">
      <c r="A14" s="9"/>
      <c r="B14" s="9"/>
      <c r="C14" s="9"/>
      <c r="D14" s="15"/>
      <c r="E14" s="18"/>
      <c r="F14" s="9"/>
      <c r="G14" s="9"/>
      <c r="H14" s="9"/>
      <c r="I14" s="9"/>
    </row>
    <row r="15" spans="1:9" ht="21">
      <c r="A15" s="9"/>
      <c r="B15" s="9"/>
      <c r="C15" s="9"/>
      <c r="D15" s="15"/>
      <c r="E15" s="18"/>
      <c r="F15" s="9"/>
      <c r="G15" s="9"/>
      <c r="H15" s="9"/>
      <c r="I15" s="9"/>
    </row>
    <row r="16" spans="1:9" ht="21">
      <c r="A16" s="9"/>
      <c r="B16" s="9"/>
      <c r="C16" s="9"/>
      <c r="D16" s="15"/>
      <c r="E16" s="18"/>
      <c r="F16" s="9"/>
      <c r="G16" s="9"/>
      <c r="H16" s="9"/>
      <c r="I16" s="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I12" sqref="I12"/>
    </sheetView>
  </sheetViews>
  <sheetFormatPr defaultRowHeight="15"/>
  <cols>
    <col min="1" max="1" width="13.42578125" customWidth="1"/>
    <col min="2" max="2" width="10.140625" customWidth="1"/>
    <col min="3" max="4" width="10" customWidth="1"/>
    <col min="5" max="5" width="11.5703125" customWidth="1"/>
    <col min="6" max="6" width="10.5703125" customWidth="1"/>
  </cols>
  <sheetData>
    <row r="1" spans="1:6" ht="21">
      <c r="A1" s="22" t="s">
        <v>81</v>
      </c>
      <c r="B1" s="26" t="s">
        <v>82</v>
      </c>
      <c r="C1" s="26"/>
      <c r="D1" s="26"/>
      <c r="E1" s="32" t="s">
        <v>83</v>
      </c>
      <c r="F1" s="32" t="s">
        <v>118</v>
      </c>
    </row>
    <row r="2" spans="1:6" ht="21">
      <c r="A2" s="23"/>
      <c r="B2" s="27" t="s">
        <v>84</v>
      </c>
      <c r="C2" s="27" t="s">
        <v>85</v>
      </c>
      <c r="D2" s="27" t="s">
        <v>10</v>
      </c>
      <c r="E2" s="33"/>
      <c r="F2" s="33"/>
    </row>
    <row r="3" spans="1:6" ht="21">
      <c r="A3" s="24" t="s">
        <v>86</v>
      </c>
      <c r="B3" s="28">
        <f>'[1]อ.1-1 '!C51</f>
        <v>12</v>
      </c>
      <c r="C3" s="28">
        <f>'[1]อ.1-1 '!C52</f>
        <v>13</v>
      </c>
      <c r="D3" s="30"/>
      <c r="E3" s="34"/>
      <c r="F3" s="38"/>
    </row>
    <row r="4" spans="1:6" ht="21">
      <c r="A4" s="24" t="s">
        <v>87</v>
      </c>
      <c r="B4" s="28">
        <f>'[1]อ.1-2'!C51</f>
        <v>14</v>
      </c>
      <c r="C4" s="28">
        <f>'[1]อ.1-2'!C52</f>
        <v>10</v>
      </c>
      <c r="D4" s="30"/>
      <c r="E4" s="35"/>
      <c r="F4" s="39"/>
    </row>
    <row r="5" spans="1:6" ht="21">
      <c r="A5" s="24" t="s">
        <v>88</v>
      </c>
      <c r="B5" s="28">
        <f>'[1]อ.1-3'!C51</f>
        <v>13</v>
      </c>
      <c r="C5" s="28">
        <f>'[1]อ.1-3'!C52</f>
        <v>9</v>
      </c>
      <c r="D5" s="30"/>
      <c r="E5" s="36"/>
      <c r="F5" s="39"/>
    </row>
    <row r="6" spans="1:6" ht="21">
      <c r="A6" s="24" t="s">
        <v>89</v>
      </c>
      <c r="B6" s="28">
        <f>'[1]อ.2-1'!C51</f>
        <v>15</v>
      </c>
      <c r="C6" s="28">
        <f>'[1]อ.2-1'!C52</f>
        <v>9</v>
      </c>
      <c r="D6" s="30"/>
      <c r="E6" s="34"/>
      <c r="F6" s="39"/>
    </row>
    <row r="7" spans="1:6" ht="21">
      <c r="A7" s="24" t="s">
        <v>90</v>
      </c>
      <c r="B7" s="28">
        <f>'[1]อ.2-2'!C51</f>
        <v>13</v>
      </c>
      <c r="C7" s="28">
        <f>'[1]อ.2-2'!C52</f>
        <v>9</v>
      </c>
      <c r="D7" s="30"/>
      <c r="E7" s="35"/>
      <c r="F7" s="39"/>
    </row>
    <row r="8" spans="1:6" ht="21">
      <c r="A8" s="24" t="s">
        <v>91</v>
      </c>
      <c r="B8" s="28">
        <f>'[1]อ.2-3'!C51</f>
        <v>15</v>
      </c>
      <c r="C8" s="28">
        <f>'[1]อ.2-3'!C52</f>
        <v>9</v>
      </c>
      <c r="D8" s="30"/>
      <c r="E8" s="35"/>
      <c r="F8" s="39"/>
    </row>
    <row r="9" spans="1:6" ht="21">
      <c r="A9" s="24" t="s">
        <v>92</v>
      </c>
      <c r="B9" s="28"/>
      <c r="C9" s="28"/>
      <c r="D9" s="30"/>
      <c r="E9" s="35"/>
      <c r="F9" s="39"/>
    </row>
    <row r="10" spans="1:6" ht="21">
      <c r="A10" s="24" t="s">
        <v>93</v>
      </c>
      <c r="B10" s="28"/>
      <c r="C10" s="28"/>
      <c r="D10" s="30"/>
      <c r="E10" s="36"/>
      <c r="F10" s="40"/>
    </row>
    <row r="11" spans="1:6" ht="21">
      <c r="A11" s="24" t="s">
        <v>94</v>
      </c>
      <c r="B11" s="28">
        <f>'[1]ป.1-1'!C51</f>
        <v>18</v>
      </c>
      <c r="C11" s="28">
        <f>'[1]ป.1-1'!C52</f>
        <v>13</v>
      </c>
      <c r="D11" s="30"/>
      <c r="E11" s="34"/>
      <c r="F11" s="38"/>
    </row>
    <row r="12" spans="1:6" ht="21">
      <c r="A12" s="24" t="s">
        <v>95</v>
      </c>
      <c r="B12" s="28">
        <f>'[1]ป.1-2'!C52</f>
        <v>17</v>
      </c>
      <c r="C12" s="28">
        <f>'[1]ป.1-2'!C53</f>
        <v>13</v>
      </c>
      <c r="D12" s="30"/>
      <c r="E12" s="35"/>
      <c r="F12" s="39"/>
    </row>
    <row r="13" spans="1:6" ht="21">
      <c r="A13" s="24" t="s">
        <v>96</v>
      </c>
      <c r="B13" s="28">
        <f>'[1]ป.1-3'!C51</f>
        <v>18</v>
      </c>
      <c r="C13" s="28">
        <f>'[1]ป.1-3'!C52</f>
        <v>13</v>
      </c>
      <c r="D13" s="30"/>
      <c r="E13" s="35"/>
      <c r="F13" s="39"/>
    </row>
    <row r="14" spans="1:6" ht="21">
      <c r="A14" s="24" t="s">
        <v>97</v>
      </c>
      <c r="B14" s="28">
        <f>'[1]ป.1-4'!C52</f>
        <v>15</v>
      </c>
      <c r="C14" s="28">
        <f>'[1]ป.1-4'!C53</f>
        <v>14</v>
      </c>
      <c r="D14" s="30"/>
      <c r="E14" s="36"/>
      <c r="F14" s="39"/>
    </row>
    <row r="15" spans="1:6" ht="21">
      <c r="A15" s="24" t="s">
        <v>98</v>
      </c>
      <c r="B15" s="28">
        <f>'[1]ป.2-1'!C51</f>
        <v>16</v>
      </c>
      <c r="C15" s="28">
        <f>'[1]ป.2-1'!C52</f>
        <v>12</v>
      </c>
      <c r="D15" s="30"/>
      <c r="E15" s="34"/>
      <c r="F15" s="39"/>
    </row>
    <row r="16" spans="1:6" ht="21">
      <c r="A16" s="24" t="s">
        <v>99</v>
      </c>
      <c r="B16" s="28">
        <f>'[1]ป.2-2'!C51</f>
        <v>16</v>
      </c>
      <c r="C16" s="28">
        <f>'[1]ป.2-2'!C52</f>
        <v>12</v>
      </c>
      <c r="D16" s="30"/>
      <c r="E16" s="35"/>
      <c r="F16" s="39"/>
    </row>
    <row r="17" spans="1:6" ht="21">
      <c r="A17" s="24" t="s">
        <v>100</v>
      </c>
      <c r="B17" s="28">
        <f>'[1]ป.2-3'!C51</f>
        <v>15</v>
      </c>
      <c r="C17" s="28">
        <f>'[1]ป.2-3'!C52</f>
        <v>12</v>
      </c>
      <c r="D17" s="30"/>
      <c r="E17" s="35"/>
      <c r="F17" s="39"/>
    </row>
    <row r="18" spans="1:6" ht="21">
      <c r="A18" s="24" t="s">
        <v>101</v>
      </c>
      <c r="B18" s="28">
        <f>'[1]ป.2-4k'!C52</f>
        <v>16</v>
      </c>
      <c r="C18" s="28">
        <f>'[1]ป.2-4k'!C53</f>
        <v>16</v>
      </c>
      <c r="D18" s="30"/>
      <c r="E18" s="36"/>
      <c r="F18" s="39"/>
    </row>
    <row r="19" spans="1:6" ht="21">
      <c r="A19" s="24" t="s">
        <v>102</v>
      </c>
      <c r="B19" s="28">
        <f>'[1]ป.3-1'!C51</f>
        <v>15</v>
      </c>
      <c r="C19" s="28">
        <f>'[1]ป.3-1'!C52</f>
        <v>11</v>
      </c>
      <c r="D19" s="30"/>
      <c r="E19" s="34"/>
      <c r="F19" s="39"/>
    </row>
    <row r="20" spans="1:6" ht="21">
      <c r="A20" s="24" t="s">
        <v>103</v>
      </c>
      <c r="B20" s="28">
        <f>'[1]ป.3-2'!C51</f>
        <v>14</v>
      </c>
      <c r="C20" s="28">
        <f>'[1]ป.3-2'!C52</f>
        <v>12</v>
      </c>
      <c r="D20" s="30"/>
      <c r="E20" s="35"/>
      <c r="F20" s="39"/>
    </row>
    <row r="21" spans="1:6" ht="21">
      <c r="A21" s="24" t="s">
        <v>104</v>
      </c>
      <c r="B21" s="28">
        <f>'[1]ป.3-3k'!C51</f>
        <v>19</v>
      </c>
      <c r="C21" s="28">
        <f>'[1]ป.3-3k'!C52</f>
        <v>16</v>
      </c>
      <c r="D21" s="30"/>
      <c r="E21" s="35"/>
      <c r="F21" s="39"/>
    </row>
    <row r="22" spans="1:6" ht="21">
      <c r="A22" s="24" t="s">
        <v>105</v>
      </c>
      <c r="B22" s="28"/>
      <c r="C22" s="28"/>
      <c r="D22" s="30"/>
      <c r="E22" s="36"/>
      <c r="F22" s="39"/>
    </row>
    <row r="23" spans="1:6" ht="21">
      <c r="A23" s="24" t="s">
        <v>106</v>
      </c>
      <c r="B23" s="28">
        <f>'[1]ป.4-1'!C51</f>
        <v>20</v>
      </c>
      <c r="C23" s="28">
        <f>'[1]ป.4-1'!C52</f>
        <v>19</v>
      </c>
      <c r="D23" s="30"/>
      <c r="E23" s="34"/>
      <c r="F23" s="39"/>
    </row>
    <row r="24" spans="1:6" ht="21">
      <c r="A24" s="24" t="s">
        <v>107</v>
      </c>
      <c r="B24" s="28">
        <f>'[1]ป.4-2'!C51</f>
        <v>21</v>
      </c>
      <c r="C24" s="28">
        <f>'[1]ป.4-2'!C52</f>
        <v>17</v>
      </c>
      <c r="D24" s="30"/>
      <c r="E24" s="35"/>
      <c r="F24" s="39"/>
    </row>
    <row r="25" spans="1:6" ht="21">
      <c r="A25" s="24" t="s">
        <v>108</v>
      </c>
      <c r="B25" s="28">
        <f>'[1]ป.4-3k'!C51</f>
        <v>16</v>
      </c>
      <c r="C25" s="28">
        <f>'[1]ป.4-3k'!C52</f>
        <v>21</v>
      </c>
      <c r="D25" s="30"/>
      <c r="E25" s="35"/>
      <c r="F25" s="39"/>
    </row>
    <row r="26" spans="1:6" ht="21">
      <c r="A26" s="24" t="s">
        <v>109</v>
      </c>
      <c r="B26" s="28"/>
      <c r="C26" s="28"/>
      <c r="D26" s="30"/>
      <c r="E26" s="36"/>
      <c r="F26" s="39"/>
    </row>
    <row r="27" spans="1:6" ht="21">
      <c r="A27" s="24" t="s">
        <v>110</v>
      </c>
      <c r="B27" s="28">
        <f>'[1]5-1'!C51</f>
        <v>17</v>
      </c>
      <c r="C27" s="28">
        <f>'[1]5-1'!C52</f>
        <v>17</v>
      </c>
      <c r="D27" s="30"/>
      <c r="E27" s="34"/>
      <c r="F27" s="39"/>
    </row>
    <row r="28" spans="1:6" ht="21">
      <c r="A28" s="24" t="s">
        <v>111</v>
      </c>
      <c r="B28" s="28">
        <f>'[1]5-2k'!C51</f>
        <v>15</v>
      </c>
      <c r="C28" s="28">
        <f>'[1]5-2k'!C52</f>
        <v>20</v>
      </c>
      <c r="D28" s="30"/>
      <c r="E28" s="35"/>
      <c r="F28" s="39"/>
    </row>
    <row r="29" spans="1:6" ht="21">
      <c r="A29" s="24" t="s">
        <v>112</v>
      </c>
      <c r="B29" s="28">
        <f>'[1]5-3'!C51</f>
        <v>18</v>
      </c>
      <c r="C29" s="28">
        <f>'[1]5-3'!C52</f>
        <v>17</v>
      </c>
      <c r="D29" s="30"/>
      <c r="E29" s="35"/>
      <c r="F29" s="39"/>
    </row>
    <row r="30" spans="1:6" ht="21">
      <c r="A30" s="24" t="s">
        <v>113</v>
      </c>
      <c r="B30" s="28"/>
      <c r="C30" s="28"/>
      <c r="D30" s="30"/>
      <c r="E30" s="36"/>
      <c r="F30" s="39"/>
    </row>
    <row r="31" spans="1:6" ht="21">
      <c r="A31" s="24" t="s">
        <v>114</v>
      </c>
      <c r="B31" s="28">
        <f>'[1]6-1'!C51+'[1]6-1'!C49</f>
        <v>20</v>
      </c>
      <c r="C31" s="28">
        <f>'[1]6-1'!C52+'[1]6-1'!C50</f>
        <v>17</v>
      </c>
      <c r="D31" s="30"/>
      <c r="E31" s="35"/>
      <c r="F31" s="39"/>
    </row>
    <row r="32" spans="1:6" ht="21">
      <c r="A32" s="24" t="s">
        <v>115</v>
      </c>
      <c r="B32" s="28">
        <f>'[1]6-2k'!C51</f>
        <v>14</v>
      </c>
      <c r="C32" s="28">
        <f>'[1]6-2k'!C52</f>
        <v>22</v>
      </c>
      <c r="D32" s="30"/>
      <c r="E32" s="35"/>
      <c r="F32" s="39"/>
    </row>
    <row r="33" spans="1:6" ht="21">
      <c r="A33" s="24" t="s">
        <v>116</v>
      </c>
      <c r="B33" s="28">
        <f>'[1]6-3'!C51</f>
        <v>18</v>
      </c>
      <c r="C33" s="28">
        <f>'[1]6-3'!C52</f>
        <v>19</v>
      </c>
      <c r="D33" s="30"/>
      <c r="E33" s="35"/>
      <c r="F33" s="39"/>
    </row>
    <row r="34" spans="1:6" ht="21.75" thickBot="1">
      <c r="A34" s="24" t="s">
        <v>117</v>
      </c>
      <c r="B34" s="28"/>
      <c r="C34" s="28"/>
      <c r="D34" s="30"/>
      <c r="E34" s="35"/>
      <c r="F34" s="39"/>
    </row>
    <row r="35" spans="1:6" ht="22.5" thickTop="1" thickBot="1">
      <c r="A35" s="25" t="s">
        <v>10</v>
      </c>
      <c r="B35" s="29"/>
      <c r="C35" s="29"/>
      <c r="D35" s="31"/>
      <c r="E35" s="31"/>
      <c r="F35" s="41"/>
    </row>
    <row r="36" spans="1:6" ht="24.75" thickTop="1" thickBot="1">
      <c r="D36" t="s">
        <v>10</v>
      </c>
      <c r="E36" s="37"/>
      <c r="F36" s="42"/>
    </row>
    <row r="37" spans="1:6" ht="15.75" thickTop="1"/>
  </sheetData>
  <mergeCells count="14">
    <mergeCell ref="E6:E10"/>
    <mergeCell ref="E11:E14"/>
    <mergeCell ref="F11:F35"/>
    <mergeCell ref="E15:E18"/>
    <mergeCell ref="E19:E22"/>
    <mergeCell ref="E23:E26"/>
    <mergeCell ref="E27:E30"/>
    <mergeCell ref="E31:E34"/>
    <mergeCell ref="E3:E5"/>
    <mergeCell ref="F3:F10"/>
    <mergeCell ref="A1:A2"/>
    <mergeCell ref="B1:D1"/>
    <mergeCell ref="E1:E2"/>
    <mergeCell ref="F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8" sqref="G8"/>
    </sheetView>
  </sheetViews>
  <sheetFormatPr defaultRowHeight="15"/>
  <cols>
    <col min="1" max="1" width="22.42578125" customWidth="1"/>
    <col min="2" max="2" width="12.5703125" customWidth="1"/>
    <col min="3" max="3" width="11.7109375" customWidth="1"/>
    <col min="4" max="4" width="12.42578125" customWidth="1"/>
    <col min="5" max="5" width="12.140625" customWidth="1"/>
    <col min="6" max="6" width="12.28515625" customWidth="1"/>
    <col min="7" max="7" width="12.140625" customWidth="1"/>
    <col min="8" max="8" width="14.42578125" customWidth="1"/>
  </cols>
  <sheetData>
    <row r="1" spans="1:8" ht="38.25" customHeight="1">
      <c r="A1" s="67" t="s">
        <v>119</v>
      </c>
      <c r="B1" s="67" t="s">
        <v>120</v>
      </c>
      <c r="C1" s="67" t="s">
        <v>121</v>
      </c>
      <c r="D1" s="67" t="s">
        <v>122</v>
      </c>
      <c r="E1" s="67" t="s">
        <v>123</v>
      </c>
      <c r="F1" s="67" t="s">
        <v>124</v>
      </c>
      <c r="G1" s="67" t="s">
        <v>125</v>
      </c>
      <c r="H1" s="67" t="s">
        <v>10</v>
      </c>
    </row>
    <row r="2" spans="1:8" ht="21">
      <c r="A2" s="9" t="s">
        <v>148</v>
      </c>
      <c r="B2" s="68">
        <v>25000</v>
      </c>
      <c r="C2" s="9">
        <v>14500</v>
      </c>
      <c r="D2" s="9">
        <v>3000</v>
      </c>
      <c r="E2" s="9">
        <v>3000</v>
      </c>
      <c r="F2" s="9">
        <v>699</v>
      </c>
      <c r="G2" s="9">
        <v>1350</v>
      </c>
      <c r="H2" s="9"/>
    </row>
    <row r="3" spans="1:8" ht="21">
      <c r="A3" s="9" t="s">
        <v>149</v>
      </c>
      <c r="B3" s="68">
        <v>37500</v>
      </c>
      <c r="C3" s="9">
        <v>17500</v>
      </c>
      <c r="D3" s="9">
        <v>2500</v>
      </c>
      <c r="E3" s="9">
        <v>3750</v>
      </c>
      <c r="F3" s="9">
        <v>599</v>
      </c>
      <c r="G3" s="9">
        <v>1800</v>
      </c>
      <c r="H3" s="9"/>
    </row>
    <row r="4" spans="1:8" ht="21">
      <c r="A4" s="9" t="s">
        <v>150</v>
      </c>
      <c r="B4" s="68">
        <v>18000</v>
      </c>
      <c r="C4" s="9">
        <v>12000</v>
      </c>
      <c r="D4" s="9"/>
      <c r="E4" s="9">
        <v>2500</v>
      </c>
      <c r="F4" s="9">
        <v>399</v>
      </c>
      <c r="G4" s="9">
        <v>350</v>
      </c>
      <c r="H4" s="9"/>
    </row>
    <row r="5" spans="1:8" ht="21">
      <c r="A5" s="9" t="s">
        <v>151</v>
      </c>
      <c r="B5" s="68">
        <v>47500</v>
      </c>
      <c r="C5" s="9">
        <v>27900</v>
      </c>
      <c r="D5" s="9">
        <v>3500</v>
      </c>
      <c r="E5" s="9">
        <v>2000</v>
      </c>
      <c r="F5" s="9">
        <v>499</v>
      </c>
      <c r="G5" s="9">
        <v>1450</v>
      </c>
      <c r="H5" s="9"/>
    </row>
    <row r="6" spans="1:8" ht="21">
      <c r="A6" s="9" t="s">
        <v>152</v>
      </c>
      <c r="B6" s="68">
        <v>29500</v>
      </c>
      <c r="C6" s="9">
        <v>18900</v>
      </c>
      <c r="D6" s="9">
        <v>3500</v>
      </c>
      <c r="E6" s="9">
        <v>2000</v>
      </c>
      <c r="F6" s="9">
        <v>499</v>
      </c>
      <c r="G6" s="9">
        <v>1900</v>
      </c>
      <c r="H6" s="9"/>
    </row>
    <row r="7" spans="1:8" ht="21">
      <c r="A7" s="9" t="s">
        <v>153</v>
      </c>
      <c r="B7" s="68">
        <v>52500</v>
      </c>
      <c r="C7" s="9">
        <v>19500</v>
      </c>
      <c r="D7" s="9">
        <v>12000</v>
      </c>
      <c r="E7" s="9">
        <v>20000</v>
      </c>
      <c r="F7" s="9">
        <v>1099</v>
      </c>
      <c r="G7" s="9">
        <v>2750</v>
      </c>
      <c r="H7" s="9"/>
    </row>
    <row r="8" spans="1:8" ht="21">
      <c r="A8" s="13"/>
      <c r="B8" s="13"/>
      <c r="C8" s="13"/>
      <c r="D8" s="13"/>
      <c r="E8" s="13"/>
      <c r="F8" s="13"/>
      <c r="G8" s="13"/>
      <c r="H8" s="13"/>
    </row>
    <row r="9" spans="1:8" ht="21">
      <c r="A9" s="13"/>
      <c r="B9" s="13"/>
      <c r="C9" s="13"/>
      <c r="D9" s="13"/>
      <c r="E9" s="13"/>
      <c r="F9" s="13"/>
      <c r="G9" s="13"/>
      <c r="H9" s="13"/>
    </row>
    <row r="10" spans="1:8" ht="21">
      <c r="A10" s="13"/>
      <c r="B10" s="13"/>
      <c r="C10" s="13"/>
      <c r="D10" s="13"/>
      <c r="E10" s="13"/>
      <c r="F10" s="13"/>
      <c r="G10" s="13"/>
      <c r="H10" s="13"/>
    </row>
    <row r="11" spans="1:8" ht="21">
      <c r="A11" s="13"/>
      <c r="B11" s="13"/>
      <c r="C11" s="13"/>
      <c r="D11" s="13"/>
      <c r="E11" s="13"/>
      <c r="F11" s="13"/>
      <c r="G11" s="13"/>
      <c r="H11" s="13"/>
    </row>
    <row r="12" spans="1:8" ht="21">
      <c r="A12" s="13"/>
      <c r="B12" s="13"/>
      <c r="C12" s="13"/>
      <c r="D12" s="13"/>
      <c r="E12" s="13"/>
      <c r="F12" s="13"/>
      <c r="G12" s="13"/>
      <c r="H12" s="13"/>
    </row>
    <row r="13" spans="1:8" ht="21">
      <c r="A13" s="13"/>
      <c r="B13" s="13"/>
      <c r="C13" s="13"/>
      <c r="D13" s="13"/>
      <c r="E13" s="13"/>
      <c r="F13" s="13"/>
      <c r="G13" s="13"/>
      <c r="H13" s="13"/>
    </row>
    <row r="14" spans="1:8" ht="21">
      <c r="A14" s="13"/>
      <c r="B14" s="13"/>
      <c r="C14" s="13"/>
      <c r="D14" s="13"/>
      <c r="E14" s="13"/>
      <c r="F14" s="13"/>
      <c r="G14" s="13"/>
      <c r="H14" s="13"/>
    </row>
    <row r="15" spans="1:8" ht="21">
      <c r="A15" s="13"/>
      <c r="B15" s="13"/>
      <c r="C15" s="13"/>
      <c r="D15" s="13"/>
      <c r="E15" s="13"/>
      <c r="F15" s="13"/>
      <c r="G15" s="13"/>
      <c r="H15" s="13"/>
    </row>
    <row r="16" spans="1:8" ht="21">
      <c r="A16" s="13"/>
      <c r="B16" s="13"/>
      <c r="C16" s="13"/>
      <c r="D16" s="13"/>
      <c r="E16" s="13"/>
      <c r="F16" s="13"/>
      <c r="G16" s="13"/>
      <c r="H16" s="13"/>
    </row>
    <row r="17" spans="1:8" ht="21">
      <c r="A17" s="13"/>
      <c r="B17" s="13"/>
      <c r="C17" s="13"/>
      <c r="D17" s="13"/>
      <c r="E17" s="13"/>
      <c r="F17" s="13"/>
      <c r="G17" s="13"/>
      <c r="H17" s="13"/>
    </row>
    <row r="18" spans="1:8" ht="21">
      <c r="A18" s="13"/>
      <c r="B18" s="13"/>
      <c r="C18" s="13"/>
      <c r="D18" s="13"/>
      <c r="E18" s="13"/>
      <c r="F18" s="13"/>
      <c r="G18" s="13"/>
      <c r="H18" s="13"/>
    </row>
    <row r="19" spans="1:8" ht="21">
      <c r="A19" s="13"/>
      <c r="B19" s="13"/>
      <c r="C19" s="13"/>
      <c r="D19" s="13"/>
      <c r="E19" s="13"/>
      <c r="F19" s="13"/>
      <c r="G19" s="13"/>
      <c r="H19" s="13"/>
    </row>
    <row r="20" spans="1:8" ht="21">
      <c r="A20" s="13"/>
      <c r="B20" s="13"/>
      <c r="C20" s="13"/>
      <c r="D20" s="13"/>
      <c r="E20" s="13"/>
      <c r="F20" s="13"/>
      <c r="G20" s="13"/>
      <c r="H20" s="13"/>
    </row>
    <row r="21" spans="1:8" ht="21">
      <c r="A21" s="13"/>
      <c r="B21" s="13"/>
      <c r="C21" s="13"/>
      <c r="D21" s="13"/>
      <c r="E21" s="13"/>
      <c r="F21" s="13"/>
      <c r="G21" s="13"/>
      <c r="H21" s="13"/>
    </row>
    <row r="22" spans="1:8" ht="21">
      <c r="A22" s="13"/>
      <c r="B22" s="13"/>
      <c r="C22" s="13"/>
      <c r="D22" s="13"/>
      <c r="E22" s="13"/>
      <c r="F22" s="13"/>
      <c r="G22" s="13"/>
      <c r="H22" s="13"/>
    </row>
    <row r="23" spans="1:8" ht="21">
      <c r="A23" s="13"/>
      <c r="B23" s="13"/>
      <c r="C23" s="13"/>
      <c r="D23" s="13"/>
      <c r="E23" s="13"/>
      <c r="F23" s="13"/>
      <c r="G23" s="13"/>
      <c r="H23" s="13"/>
    </row>
    <row r="24" spans="1:8" ht="21">
      <c r="A24" s="13"/>
      <c r="B24" s="13"/>
      <c r="C24" s="13"/>
      <c r="D24" s="13"/>
      <c r="E24" s="13"/>
      <c r="F24" s="13"/>
      <c r="G24" s="13"/>
      <c r="H24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B27" sqref="B27"/>
    </sheetView>
  </sheetViews>
  <sheetFormatPr defaultRowHeight="15"/>
  <cols>
    <col min="1" max="1" width="13.7109375" customWidth="1"/>
    <col min="2" max="2" width="36.85546875" customWidth="1"/>
    <col min="3" max="3" width="13.42578125" customWidth="1"/>
    <col min="4" max="4" width="14" customWidth="1"/>
    <col min="5" max="5" width="14.140625" customWidth="1"/>
  </cols>
  <sheetData>
    <row r="1" spans="1:5" ht="24">
      <c r="A1" s="43"/>
      <c r="B1" s="43"/>
      <c r="C1" s="44"/>
      <c r="D1" s="44"/>
      <c r="E1" s="44"/>
    </row>
    <row r="2" spans="1:5" ht="26.25">
      <c r="A2" s="45" t="s">
        <v>126</v>
      </c>
      <c r="B2" s="45"/>
      <c r="C2" s="45"/>
      <c r="D2" s="45"/>
      <c r="E2" s="45"/>
    </row>
    <row r="3" spans="1:5" ht="22.5">
      <c r="A3" s="46" t="s">
        <v>127</v>
      </c>
      <c r="B3" s="46" t="s">
        <v>69</v>
      </c>
      <c r="C3" s="47" t="s">
        <v>128</v>
      </c>
      <c r="D3" s="47" t="s">
        <v>129</v>
      </c>
      <c r="E3" s="47" t="s">
        <v>130</v>
      </c>
    </row>
    <row r="4" spans="1:5" ht="22.5">
      <c r="A4" s="48"/>
      <c r="B4" s="48"/>
      <c r="C4" s="47" t="s">
        <v>131</v>
      </c>
      <c r="D4" s="47" t="s">
        <v>131</v>
      </c>
      <c r="E4" s="47" t="s">
        <v>131</v>
      </c>
    </row>
    <row r="5" spans="1:5" ht="24">
      <c r="A5" s="49">
        <v>236709</v>
      </c>
      <c r="B5" s="50" t="s">
        <v>132</v>
      </c>
      <c r="C5" s="51"/>
      <c r="D5" s="52"/>
      <c r="E5" s="51">
        <v>8000</v>
      </c>
    </row>
    <row r="6" spans="1:5" ht="24">
      <c r="A6" s="53">
        <v>237076</v>
      </c>
      <c r="B6" s="54" t="s">
        <v>133</v>
      </c>
      <c r="C6" s="55">
        <v>22000</v>
      </c>
      <c r="D6" s="55"/>
      <c r="E6" s="55">
        <f>SUM(E5,C6)</f>
        <v>30000</v>
      </c>
    </row>
    <row r="7" spans="1:5" ht="24">
      <c r="A7" s="53"/>
      <c r="B7" s="54" t="s">
        <v>134</v>
      </c>
      <c r="C7" s="55">
        <v>4000</v>
      </c>
      <c r="D7" s="55"/>
      <c r="E7" s="55">
        <f>SUM(E6,C7)</f>
        <v>34000</v>
      </c>
    </row>
    <row r="8" spans="1:5" ht="24">
      <c r="A8" s="54"/>
      <c r="B8" s="54" t="s">
        <v>121</v>
      </c>
      <c r="C8" s="55"/>
      <c r="D8" s="56">
        <v>600</v>
      </c>
      <c r="E8" s="55"/>
    </row>
    <row r="9" spans="1:5" ht="24">
      <c r="A9" s="53" t="s">
        <v>135</v>
      </c>
      <c r="B9" s="54" t="s">
        <v>136</v>
      </c>
      <c r="C9" s="55"/>
      <c r="D9" s="56">
        <v>80</v>
      </c>
      <c r="E9" s="55"/>
    </row>
    <row r="10" spans="1:5" ht="24.75" thickBot="1">
      <c r="A10" s="57" t="s">
        <v>135</v>
      </c>
      <c r="B10" s="58" t="s">
        <v>137</v>
      </c>
      <c r="C10" s="59"/>
      <c r="D10" s="60">
        <v>60</v>
      </c>
      <c r="E10" s="59">
        <f>SUM(E7-D8-D9-D10)</f>
        <v>33260</v>
      </c>
    </row>
    <row r="11" spans="1:5" ht="24">
      <c r="A11" s="61">
        <v>237077</v>
      </c>
      <c r="B11" s="54" t="s">
        <v>121</v>
      </c>
      <c r="C11" s="55"/>
      <c r="D11" s="56">
        <v>80</v>
      </c>
      <c r="E11" s="55"/>
    </row>
    <row r="12" spans="1:5" ht="24">
      <c r="A12" s="53" t="s">
        <v>135</v>
      </c>
      <c r="B12" s="54" t="s">
        <v>138</v>
      </c>
      <c r="C12" s="55"/>
      <c r="D12" s="55">
        <v>170</v>
      </c>
      <c r="E12" s="55"/>
    </row>
    <row r="13" spans="1:5" ht="24">
      <c r="A13" s="53" t="s">
        <v>135</v>
      </c>
      <c r="B13" s="54" t="s">
        <v>139</v>
      </c>
      <c r="C13" s="55"/>
      <c r="D13" s="55">
        <v>600</v>
      </c>
      <c r="E13" s="55"/>
    </row>
    <row r="14" spans="1:5" ht="24">
      <c r="A14" s="53" t="s">
        <v>135</v>
      </c>
      <c r="B14" s="54" t="s">
        <v>140</v>
      </c>
      <c r="C14" s="55"/>
      <c r="D14" s="55">
        <v>400</v>
      </c>
      <c r="E14" s="55"/>
    </row>
    <row r="15" spans="1:5" ht="24.75" thickBot="1">
      <c r="A15" s="53" t="s">
        <v>135</v>
      </c>
      <c r="B15" s="54" t="s">
        <v>136</v>
      </c>
      <c r="C15" s="56"/>
      <c r="D15" s="56">
        <v>100</v>
      </c>
      <c r="E15" s="55">
        <f>SUM(E10-D11-D12-D13-D14-D15)</f>
        <v>31910</v>
      </c>
    </row>
    <row r="16" spans="1:5" ht="24">
      <c r="A16" s="62">
        <v>237078</v>
      </c>
      <c r="B16" s="63" t="s">
        <v>121</v>
      </c>
      <c r="C16" s="64"/>
      <c r="D16" s="64">
        <v>150</v>
      </c>
      <c r="E16" s="65"/>
    </row>
    <row r="17" spans="1:5" ht="24">
      <c r="A17" s="54"/>
      <c r="B17" s="54" t="s">
        <v>136</v>
      </c>
      <c r="C17" s="56"/>
      <c r="D17" s="56">
        <v>100</v>
      </c>
      <c r="E17" s="55"/>
    </row>
    <row r="18" spans="1:5" ht="24">
      <c r="A18" s="54"/>
      <c r="B18" s="54" t="s">
        <v>137</v>
      </c>
      <c r="C18" s="56"/>
      <c r="D18" s="56">
        <v>50</v>
      </c>
      <c r="E18" s="55"/>
    </row>
    <row r="19" spans="1:5" ht="24.75" thickBot="1">
      <c r="A19" s="58"/>
      <c r="B19" s="58" t="s">
        <v>141</v>
      </c>
      <c r="C19" s="60"/>
      <c r="D19" s="60">
        <v>50</v>
      </c>
      <c r="E19" s="59">
        <f>SUM(E15-D16-D17-D18-D19)</f>
        <v>31560</v>
      </c>
    </row>
    <row r="20" spans="1:5" ht="24">
      <c r="A20" s="62">
        <v>237079</v>
      </c>
      <c r="B20" s="63" t="s">
        <v>121</v>
      </c>
      <c r="C20" s="64"/>
      <c r="D20" s="64">
        <v>100</v>
      </c>
      <c r="E20" s="55"/>
    </row>
    <row r="21" spans="1:5" ht="24.75" thickBot="1">
      <c r="A21" s="58"/>
      <c r="B21" s="58" t="s">
        <v>142</v>
      </c>
      <c r="C21" s="60"/>
      <c r="D21" s="60">
        <v>30</v>
      </c>
      <c r="E21" s="60">
        <f>SUM(E19-D20-D21)</f>
        <v>31430</v>
      </c>
    </row>
    <row r="22" spans="1:5" ht="24">
      <c r="A22" s="66">
        <v>237080</v>
      </c>
      <c r="B22" s="54" t="s">
        <v>121</v>
      </c>
      <c r="C22" s="56"/>
      <c r="D22" s="56">
        <v>100</v>
      </c>
      <c r="E22" s="55"/>
    </row>
    <row r="23" spans="1:5" ht="24">
      <c r="A23" s="54"/>
      <c r="B23" s="54" t="s">
        <v>142</v>
      </c>
      <c r="C23" s="56"/>
      <c r="D23" s="56">
        <v>30</v>
      </c>
      <c r="E23" s="55"/>
    </row>
    <row r="24" spans="1:5" ht="24.75" thickBot="1">
      <c r="A24" s="58"/>
      <c r="B24" s="58" t="s">
        <v>143</v>
      </c>
      <c r="C24" s="60"/>
      <c r="D24" s="60">
        <v>60</v>
      </c>
      <c r="E24" s="60">
        <f>SUM(E21-D22-D23-D24)</f>
        <v>31240</v>
      </c>
    </row>
    <row r="25" spans="1:5" ht="24">
      <c r="A25" s="66">
        <v>237081</v>
      </c>
      <c r="B25" s="54" t="s">
        <v>140</v>
      </c>
      <c r="C25" s="56"/>
      <c r="D25" s="56">
        <v>250</v>
      </c>
      <c r="E25" s="56"/>
    </row>
    <row r="26" spans="1:5" ht="24">
      <c r="A26" s="54"/>
      <c r="B26" s="54" t="s">
        <v>136</v>
      </c>
      <c r="C26" s="56"/>
      <c r="D26" s="56">
        <v>100</v>
      </c>
      <c r="E26" s="56"/>
    </row>
    <row r="27" spans="1:5" ht="24.75" thickBot="1">
      <c r="A27" s="58"/>
      <c r="B27" s="58" t="s">
        <v>121</v>
      </c>
      <c r="C27" s="60"/>
      <c r="D27" s="60">
        <v>120</v>
      </c>
      <c r="E27" s="60">
        <f>SUM(E24-D25-D26-D27)</f>
        <v>30770</v>
      </c>
    </row>
    <row r="28" spans="1:5" ht="24">
      <c r="A28" s="66">
        <v>237082</v>
      </c>
      <c r="B28" s="54" t="s">
        <v>121</v>
      </c>
      <c r="C28" s="56"/>
      <c r="D28" s="56">
        <v>100</v>
      </c>
      <c r="E28" s="55"/>
    </row>
    <row r="29" spans="1:5" ht="24.75" thickBot="1">
      <c r="A29" s="58"/>
      <c r="B29" s="58" t="s">
        <v>136</v>
      </c>
      <c r="C29" s="60"/>
      <c r="D29" s="60">
        <v>100</v>
      </c>
      <c r="E29" s="60">
        <f>SUM(E27-D28-D29)</f>
        <v>30570</v>
      </c>
    </row>
    <row r="30" spans="1:5" ht="24">
      <c r="A30" s="66">
        <v>237083</v>
      </c>
      <c r="B30" s="54" t="s">
        <v>144</v>
      </c>
      <c r="C30" s="56"/>
      <c r="D30" s="56">
        <v>2000</v>
      </c>
      <c r="E30" s="56"/>
    </row>
    <row r="31" spans="1:5" ht="24">
      <c r="A31" s="54"/>
      <c r="B31" s="54" t="s">
        <v>136</v>
      </c>
      <c r="C31" s="56"/>
      <c r="D31" s="56">
        <v>100</v>
      </c>
      <c r="E31" s="56"/>
    </row>
    <row r="32" spans="1:5" ht="24.75" thickBot="1">
      <c r="A32" s="58"/>
      <c r="B32" s="58" t="s">
        <v>121</v>
      </c>
      <c r="C32" s="60"/>
      <c r="D32" s="60">
        <v>100</v>
      </c>
      <c r="E32" s="60">
        <f>SUM(E29-D30-D31-D32)</f>
        <v>28370</v>
      </c>
    </row>
    <row r="33" spans="1:5" ht="24">
      <c r="A33" s="66">
        <v>237084</v>
      </c>
      <c r="B33" s="54" t="s">
        <v>145</v>
      </c>
      <c r="C33" s="56"/>
      <c r="D33" s="56">
        <v>885</v>
      </c>
      <c r="E33" s="56"/>
    </row>
    <row r="34" spans="1:5" ht="24">
      <c r="A34" s="54"/>
      <c r="B34" s="54" t="s">
        <v>136</v>
      </c>
      <c r="C34" s="56"/>
      <c r="D34" s="56">
        <v>100</v>
      </c>
      <c r="E34" s="56"/>
    </row>
    <row r="35" spans="1:5" ht="24.75" thickBot="1">
      <c r="A35" s="58"/>
      <c r="B35" s="58" t="s">
        <v>143</v>
      </c>
      <c r="C35" s="60"/>
      <c r="D35" s="60">
        <v>50</v>
      </c>
      <c r="E35" s="60">
        <f>SUM(E32-D33-D34-D35)</f>
        <v>27335</v>
      </c>
    </row>
    <row r="36" spans="1:5" ht="24">
      <c r="A36" s="66">
        <v>237085</v>
      </c>
      <c r="B36" s="54" t="s">
        <v>121</v>
      </c>
      <c r="C36" s="56"/>
      <c r="D36" s="56">
        <v>110</v>
      </c>
      <c r="E36" s="56"/>
    </row>
    <row r="37" spans="1:5" ht="24.75" thickBot="1">
      <c r="A37" s="58"/>
      <c r="B37" s="58" t="s">
        <v>136</v>
      </c>
      <c r="C37" s="60"/>
      <c r="D37" s="60">
        <v>100</v>
      </c>
      <c r="E37" s="60">
        <f>SUM(E35-D36-D37)</f>
        <v>27125</v>
      </c>
    </row>
    <row r="38" spans="1:5" ht="24">
      <c r="A38" s="66">
        <v>237086</v>
      </c>
      <c r="B38" s="54" t="s">
        <v>121</v>
      </c>
      <c r="C38" s="56"/>
      <c r="D38" s="56">
        <v>40</v>
      </c>
      <c r="E38" s="55"/>
    </row>
    <row r="39" spans="1:5" ht="24">
      <c r="A39" s="66"/>
      <c r="B39" s="54" t="s">
        <v>146</v>
      </c>
      <c r="C39" s="56"/>
      <c r="D39" s="56">
        <v>1700</v>
      </c>
      <c r="E39" s="55"/>
    </row>
    <row r="40" spans="1:5" ht="24.75" thickBot="1">
      <c r="A40" s="58"/>
      <c r="B40" s="58" t="s">
        <v>142</v>
      </c>
      <c r="C40" s="60"/>
      <c r="D40" s="60">
        <v>30</v>
      </c>
      <c r="E40" s="60">
        <f>SUM(E37-D38-D39-D40)</f>
        <v>25355</v>
      </c>
    </row>
    <row r="41" spans="1:5" ht="24">
      <c r="A41" s="66">
        <v>237087</v>
      </c>
      <c r="B41" s="54" t="s">
        <v>143</v>
      </c>
      <c r="C41" s="56"/>
      <c r="D41" s="56">
        <v>50</v>
      </c>
      <c r="E41" s="55"/>
    </row>
    <row r="42" spans="1:5" ht="24.75" thickBot="1">
      <c r="A42" s="58"/>
      <c r="B42" s="58" t="s">
        <v>142</v>
      </c>
      <c r="C42" s="60"/>
      <c r="D42" s="60">
        <v>30</v>
      </c>
      <c r="E42" s="60">
        <f>SUM(E40-D41-D42)</f>
        <v>25275</v>
      </c>
    </row>
    <row r="43" spans="1:5" ht="24">
      <c r="A43" s="66">
        <v>237088</v>
      </c>
      <c r="B43" s="54" t="s">
        <v>121</v>
      </c>
      <c r="C43" s="56"/>
      <c r="D43" s="56">
        <v>170</v>
      </c>
      <c r="E43" s="55"/>
    </row>
    <row r="44" spans="1:5" ht="24.75" thickBot="1">
      <c r="A44" s="58"/>
      <c r="B44" s="58" t="s">
        <v>142</v>
      </c>
      <c r="C44" s="60"/>
      <c r="D44" s="60">
        <v>30</v>
      </c>
      <c r="E44" s="60">
        <f>SUM(E42-D43-D44)</f>
        <v>25075</v>
      </c>
    </row>
    <row r="45" spans="1:5" ht="24">
      <c r="A45" s="66">
        <v>237089</v>
      </c>
      <c r="B45" s="54" t="s">
        <v>143</v>
      </c>
      <c r="C45" s="56"/>
      <c r="D45" s="56">
        <v>60</v>
      </c>
      <c r="E45" s="55"/>
    </row>
    <row r="46" spans="1:5" ht="24.75" thickBot="1">
      <c r="A46" s="58"/>
      <c r="B46" s="58" t="s">
        <v>136</v>
      </c>
      <c r="C46" s="60"/>
      <c r="D46" s="60">
        <v>100</v>
      </c>
      <c r="E46" s="60">
        <f>SUM(E44-D45-D46)</f>
        <v>24915</v>
      </c>
    </row>
    <row r="47" spans="1:5" ht="24">
      <c r="A47" s="66">
        <v>237090</v>
      </c>
      <c r="B47" s="54" t="s">
        <v>121</v>
      </c>
      <c r="C47" s="56"/>
      <c r="D47" s="56">
        <v>110</v>
      </c>
      <c r="E47" s="56"/>
    </row>
    <row r="48" spans="1:5" ht="24">
      <c r="A48" s="54"/>
      <c r="B48" s="54" t="s">
        <v>136</v>
      </c>
      <c r="C48" s="56"/>
      <c r="D48" s="56">
        <v>100</v>
      </c>
      <c r="E48" s="56"/>
    </row>
    <row r="49" spans="1:5" ht="24.75" thickBot="1">
      <c r="A49" s="58"/>
      <c r="B49" s="58" t="s">
        <v>147</v>
      </c>
      <c r="C49" s="60"/>
      <c r="D49" s="60">
        <v>265</v>
      </c>
      <c r="E49" s="60">
        <f>SUM(E46-D47-D48-D49)</f>
        <v>24440</v>
      </c>
    </row>
  </sheetData>
  <mergeCells count="3">
    <mergeCell ref="A2:E2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ผลไม้</vt:lpstr>
      <vt:lpstr>คิดเวลา</vt:lpstr>
      <vt:lpstr>เลข</vt:lpstr>
      <vt:lpstr>คะแนน</vt:lpstr>
      <vt:lpstr>ตาราง แบบ1</vt:lpstr>
      <vt:lpstr>ตาราง แบบ2</vt:lpstr>
      <vt:lpstr>คำนวนที่ละช่วง</vt:lpstr>
      <vt:lpstr>เงินเดือน</vt:lpstr>
      <vt:lpstr>ตัวอย่างบัญชีรายรับจ่าย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patchat</dc:creator>
  <cp:lastModifiedBy>patchat</cp:lastModifiedBy>
  <dcterms:created xsi:type="dcterms:W3CDTF">2019-08-02T00:48:50Z</dcterms:created>
  <dcterms:modified xsi:type="dcterms:W3CDTF">2019-08-02T02:18:36Z</dcterms:modified>
</cp:coreProperties>
</file>